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GESTION ESTIA\FAR FDM\Trame DA\"/>
    </mc:Choice>
  </mc:AlternateContent>
  <xr:revisionPtr revIDLastSave="0" documentId="13_ncr:1_{6B74EE96-9486-40C6-BED2-9140C310FF4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RAME BC" sheetId="1" r:id="rId1"/>
    <sheet name="Base de donnees fournisseurs" sheetId="3" r:id="rId2"/>
    <sheet name="Budg_code" sheetId="4" r:id="rId3"/>
    <sheet name="Analytical code" sheetId="6" r:id="rId4"/>
  </sheets>
  <externalReferences>
    <externalReference r:id="rId5"/>
    <externalReference r:id="rId6"/>
    <externalReference r:id="rId7"/>
    <externalReference r:id="rId8"/>
  </externalReferences>
  <definedNames>
    <definedName name="_xlnm._FilterDatabase" localSheetId="3" hidden="1">'Analytical code'!$B$1:$D$58</definedName>
    <definedName name="_xlnm._FilterDatabase" localSheetId="1" hidden="1">'Base de donnees fournisseurs'!$B$2:$L$118</definedName>
    <definedName name="_xlnm._FilterDatabase" localSheetId="2" hidden="1">Budg_code!$B$3:$C$10</definedName>
    <definedName name="_xlnm._FilterDatabase" localSheetId="0" hidden="1">'TRAME BC'!$A$18:$Q$29</definedName>
    <definedName name="ANAL" localSheetId="3">'[1]Under analytical detail'!$A$1:$B$64</definedName>
    <definedName name="ANAL" localSheetId="2">'[1]Under analytical detail'!$A$1:$B$64</definedName>
    <definedName name="ANAL">#REF!</definedName>
    <definedName name="ANAL1" localSheetId="3">'Analytical code'!$B$1:$D$61</definedName>
    <definedName name="ANAL1" localSheetId="2">'[1]Analytical code'!$B$4:$D$78</definedName>
    <definedName name="ANAL1">#REF!</definedName>
    <definedName name="ANAL2">'Analytical code'!$C$2:$C$61</definedName>
    <definedName name="Analytic_Code" localSheetId="3">'[1]analytical class'!$A$1:$B$8</definedName>
    <definedName name="Analytic_Code" localSheetId="2">'[1]analytical class'!$A$1:$B$8</definedName>
    <definedName name="Analytic_Code">#REF!</definedName>
    <definedName name="Budg_01" localSheetId="3">[1]Budg_code!$A$5:$B$119</definedName>
    <definedName name="Budg_01">Budg_code!$B$4:$C$7</definedName>
    <definedName name="CAE">'[3]NATURE CAE'!$A$7:$D$81</definedName>
    <definedName name="CB" localSheetId="3">[1]Budg_code!$A$5:$B$92</definedName>
    <definedName name="CB" localSheetId="2">Budg_code!$B$4:$C$4</definedName>
    <definedName name="CB">#REF!</definedName>
    <definedName name="_xlnm.Print_Titles" localSheetId="3">'Analytical code'!$1:$1</definedName>
    <definedName name="_xlnm.Print_Titles" localSheetId="2">Budg_code!$1:$3</definedName>
    <definedName name="PLAN_BUDG" localSheetId="3">'Analytical code'!$C$2:$D$60</definedName>
    <definedName name="PLAN_BUDG" localSheetId="2">Budg_code!$B$4:$C$12</definedName>
    <definedName name="PLAN_BUDG">#REF!</definedName>
    <definedName name="PLAN_COMPTA">[4]PCG!$A$2:$D$1958</definedName>
    <definedName name="TVA">0.196</definedName>
    <definedName name="_xlnm.Print_Area" localSheetId="3">'Analytical code'!$B$1:$D$58</definedName>
    <definedName name="_xlnm.Print_Area" localSheetId="2">Budg_code!$B$1:$C$10</definedName>
    <definedName name="_xlnm.Print_Area" localSheetId="0">'TRAME BC'!$A$1:$N$43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8" i="1" l="1"/>
  <c r="F61" i="6"/>
  <c r="F60" i="6"/>
  <c r="D12" i="1"/>
  <c r="N24" i="1"/>
  <c r="N23" i="1"/>
  <c r="J27" i="1"/>
  <c r="D43" i="1"/>
  <c r="J28" i="1"/>
  <c r="J29" i="1"/>
  <c r="B40" i="1"/>
</calcChain>
</file>

<file path=xl/sharedStrings.xml><?xml version="1.0" encoding="utf-8"?>
<sst xmlns="http://schemas.openxmlformats.org/spreadsheetml/2006/main" count="825" uniqueCount="668">
  <si>
    <t>Contact Téléphone:</t>
  </si>
  <si>
    <t>General Information</t>
  </si>
  <si>
    <t>Special Conditions:</t>
  </si>
  <si>
    <t>1- Termes de Paiement</t>
  </si>
  <si>
    <t>1:</t>
  </si>
  <si>
    <t>No.</t>
  </si>
  <si>
    <t>Reference</t>
  </si>
  <si>
    <t>Specification</t>
  </si>
  <si>
    <t>Montant Total HTVA</t>
  </si>
  <si>
    <t>Montant Total TTC</t>
  </si>
  <si>
    <t>Unit Price
(FCFA)</t>
  </si>
  <si>
    <t>Total (FCFA)</t>
  </si>
  <si>
    <t xml:space="preserve">QTY </t>
  </si>
  <si>
    <t>U</t>
  </si>
  <si>
    <t>VISA C.GESTION / FINANCES</t>
  </si>
  <si>
    <t xml:space="preserve">DEPARTEMENT: </t>
  </si>
  <si>
    <t>NOM PROJET</t>
  </si>
  <si>
    <t>FOURNISSEUR:</t>
  </si>
  <si>
    <t>ADRESSE:</t>
  </si>
  <si>
    <t>2- Taux de change</t>
  </si>
  <si>
    <t>3- Reference contrat</t>
  </si>
  <si>
    <t>Descriptif</t>
  </si>
  <si>
    <t>N°</t>
  </si>
  <si>
    <t>Qté</t>
  </si>
  <si>
    <t>Unité</t>
  </si>
  <si>
    <t>P.U.</t>
  </si>
  <si>
    <t>MONTANT</t>
  </si>
  <si>
    <t>Nom:_                 _Date:</t>
  </si>
  <si>
    <t>ROUTE</t>
  </si>
  <si>
    <t>BP 3009 DOUALA</t>
  </si>
  <si>
    <t>CAMEROUN</t>
  </si>
  <si>
    <t>TVA 19,25%</t>
  </si>
  <si>
    <t xml:space="preserve">BP 5263 Douala Cameroun </t>
  </si>
  <si>
    <t>DEMANDEUR</t>
  </si>
  <si>
    <t>TAC SRAL</t>
  </si>
  <si>
    <t>Tel: 6 99 68 15 12 / 6 99 94 47 41</t>
  </si>
  <si>
    <t>NIU: M019600001384S</t>
  </si>
  <si>
    <t xml:space="preserve">Date de livraison: </t>
  </si>
  <si>
    <t>Buses métalliques D 800 x 2 mm</t>
  </si>
  <si>
    <t>Buses métalliques D 1000 x 2,5 mm</t>
  </si>
  <si>
    <t>50</t>
  </si>
  <si>
    <t>ML</t>
  </si>
  <si>
    <t>CHEQUE CERTIFIE</t>
  </si>
  <si>
    <t xml:space="preserve">PRESTATION: Achat des buses métalliques </t>
  </si>
  <si>
    <t xml:space="preserve">DIRECTION GENERALE </t>
  </si>
  <si>
    <t>BASE DE DONNEES FOURNISSEURS - ESTIA SYNERGIE CAMEROUN</t>
  </si>
  <si>
    <t>#</t>
  </si>
  <si>
    <t>Fournisseur</t>
  </si>
  <si>
    <t>Classe</t>
  </si>
  <si>
    <t>Famille de produits</t>
  </si>
  <si>
    <t xml:space="preserve">Type de service/prestation </t>
  </si>
  <si>
    <t>Type de service/prestation 2</t>
  </si>
  <si>
    <t>Adresse</t>
  </si>
  <si>
    <t>Telephone</t>
  </si>
  <si>
    <t>Email</t>
  </si>
  <si>
    <t>Interlocuteur</t>
  </si>
  <si>
    <t>NIU</t>
  </si>
  <si>
    <t>Observation</t>
  </si>
  <si>
    <t>3S MOTORS SARL</t>
  </si>
  <si>
    <t>A</t>
  </si>
  <si>
    <t>Location vehicules</t>
  </si>
  <si>
    <t>Vente/location et entretien des vehicules</t>
  </si>
  <si>
    <t>468, rue Dubois de Saligny, BP 423 Douala-Cameroun</t>
  </si>
  <si>
    <t>00237 699828054 /677708338</t>
  </si>
  <si>
    <t>herve.nguetsop@3smotors.com</t>
  </si>
  <si>
    <t>M099600007928U</t>
  </si>
  <si>
    <t>A TECHNIQ BTP Sarl</t>
  </si>
  <si>
    <t>B</t>
  </si>
  <si>
    <t>Location d'engins TP</t>
  </si>
  <si>
    <t>Douala Bonapriso ( face College des Nations)</t>
  </si>
  <si>
    <t>00237 699829568</t>
  </si>
  <si>
    <t>M021912751804J</t>
  </si>
  <si>
    <t>AFRICA GEOPROJECTS SARL</t>
  </si>
  <si>
    <t>Analyse granulometrique</t>
  </si>
  <si>
    <t>Fourniture de services de laboratoire d'analyse granulometrique</t>
  </si>
  <si>
    <t>BP 2148 Douala ,Cameroun</t>
  </si>
  <si>
    <t>00237  677713475 / 233 476391</t>
  </si>
  <si>
    <t>M051812708926C</t>
  </si>
  <si>
    <t>Al Jaber Trucks &amp; Machinery</t>
  </si>
  <si>
    <t>Vente d'engins</t>
  </si>
  <si>
    <t>Vente de camions, engins, pieces detachees et SAV</t>
  </si>
  <si>
    <t>BP 56956 -Dubai -UAE</t>
  </si>
  <si>
    <t>00971506267874</t>
  </si>
  <si>
    <t>aljabert@hotmail.com</t>
  </si>
  <si>
    <t>ALKO SARL</t>
  </si>
  <si>
    <t>Quincaillerie</t>
  </si>
  <si>
    <t>Fourniture de produits divers (produits de quincaillerie, matériaux de construction et de produits métallurgiques)</t>
  </si>
  <si>
    <t>Fourniture de produits divers</t>
  </si>
  <si>
    <t>718 Boulevard Leclerc - route du Beach DLA CAMEROUN</t>
  </si>
  <si>
    <t>00237 699 89 07 57</t>
  </si>
  <si>
    <t>M037500001043T</t>
  </si>
  <si>
    <t>ALLIANZ ASSURANCE</t>
  </si>
  <si>
    <t>Assurance</t>
  </si>
  <si>
    <t>Fourniture de produits d'assurance</t>
  </si>
  <si>
    <t>Immeuble Allianz -1124 , rue Manga Bell BP 105 DLA-CMR</t>
  </si>
  <si>
    <t>00237 233502000 /696948254 /699533677</t>
  </si>
  <si>
    <t>sylvie.owono@allianz.com florence.yana@allianz.com</t>
  </si>
  <si>
    <t>M017400000344U</t>
  </si>
  <si>
    <t>ANA LYNN - RENT CAR</t>
  </si>
  <si>
    <t>BP 1150 Yaoundé Cameroun</t>
  </si>
  <si>
    <t>00237 657266598</t>
  </si>
  <si>
    <t>agencedouala@analynn.net</t>
  </si>
  <si>
    <t>P057912760424Y</t>
  </si>
  <si>
    <t>ANATOM</t>
  </si>
  <si>
    <t>Prestation de services</t>
  </si>
  <si>
    <t>Prestation de services et commerce general</t>
  </si>
  <si>
    <t>Fourniture de bois</t>
  </si>
  <si>
    <t>Akwa, Douala-Cameroun</t>
  </si>
  <si>
    <t>00237 694522914 / 677351826</t>
  </si>
  <si>
    <t>anatom@yahoo.com</t>
  </si>
  <si>
    <t>P076915413117Z</t>
  </si>
  <si>
    <t>ARNO ATEM</t>
  </si>
  <si>
    <t>Ameublement</t>
  </si>
  <si>
    <t>Fourniture d'ameublement et d'electromenager</t>
  </si>
  <si>
    <t>BP 664, Douala-Cameroun</t>
  </si>
  <si>
    <t>info@groupearno.com</t>
  </si>
  <si>
    <t>M042116069500E</t>
  </si>
  <si>
    <t>ATLANTIQUE ASSURANCE</t>
  </si>
  <si>
    <t>Pont JOSS, Ancien Immeuble "SAGA" Bonanjo, BP2933 Douala CAMEROUN</t>
  </si>
  <si>
    <t>00237 243898852 / 651804928</t>
  </si>
  <si>
    <t>yannick.bkwayep@atlantiqueassurances.cm</t>
  </si>
  <si>
    <t>M021612637371D</t>
  </si>
  <si>
    <t>AVTOSPED</t>
  </si>
  <si>
    <t>Logistique</t>
  </si>
  <si>
    <t>Fournitures de services logistiques specialises (Fret/Transit/Douane…)</t>
  </si>
  <si>
    <t>Steindamm 23 D-28719 Breme - Allemagne</t>
  </si>
  <si>
    <t xml:space="preserve">0049 421-643 91-0 </t>
  </si>
  <si>
    <t>guenther@avtosped.de</t>
  </si>
  <si>
    <t>BAS TRUCKS BV</t>
  </si>
  <si>
    <t>Mac Arthurweg 2 | 5466 AP Veghel | The Netherlands</t>
  </si>
  <si>
    <t xml:space="preserve">0031 622 24 57 74 - 0031 413 371111 </t>
  </si>
  <si>
    <t>clay.lombo@bastrucks.com</t>
  </si>
  <si>
    <t>BATIMAC SARL</t>
  </si>
  <si>
    <t>Batiment</t>
  </si>
  <si>
    <t>Fourniture de travaux en batiment et prestations diverses</t>
  </si>
  <si>
    <t>BP 1039 Douala- Cameroun</t>
  </si>
  <si>
    <t>00237 672905609 / 699232886</t>
  </si>
  <si>
    <t>M101412248702E</t>
  </si>
  <si>
    <t>BERNABE CAMEROUN</t>
  </si>
  <si>
    <t>Rue Sylvan - Akwa BP 529 Douala -Cameroun</t>
  </si>
  <si>
    <t>commercial.dla@bernabeafrique.com</t>
  </si>
  <si>
    <t>M015100001701L</t>
  </si>
  <si>
    <t>BIA</t>
  </si>
  <si>
    <t>Ex Base Sumoca, rue du complexe CCC, BP1935 Douala Cameroun</t>
  </si>
  <si>
    <t>00237 657700001/697872001</t>
  </si>
  <si>
    <t>hermann.nya@biagroup.com</t>
  </si>
  <si>
    <t>M101300047830W</t>
  </si>
  <si>
    <t>Bureau Africain d'Emplois et Services (BAES)</t>
  </si>
  <si>
    <t>Portage</t>
  </si>
  <si>
    <t>Fourniture et gestion du personnel spécialisé dans les travaux publics (Mise a disposition du personnel)</t>
  </si>
  <si>
    <t>BP : 7507 Douala- Cameroun</t>
  </si>
  <si>
    <t>00237 671444207 /243 650003</t>
  </si>
  <si>
    <t>baesinterimcmr@yahoo.fr</t>
  </si>
  <si>
    <t>M071300047679W</t>
  </si>
  <si>
    <t>CADIC SARL</t>
  </si>
  <si>
    <t>Topographie</t>
  </si>
  <si>
    <t>Fourniture de services topographique</t>
  </si>
  <si>
    <t>BP 20216 Yaoundé Cameroun</t>
  </si>
  <si>
    <t>00237 699971094</t>
  </si>
  <si>
    <t xml:space="preserve"> M071300046953W</t>
  </si>
  <si>
    <t>CECG</t>
  </si>
  <si>
    <t>Fourniture de services de laboratoire d'analyse granumetrique</t>
  </si>
  <si>
    <t>BP 7859 DLA CAMEROUN</t>
  </si>
  <si>
    <t>00237 699517275</t>
  </si>
  <si>
    <t>M111300048524H</t>
  </si>
  <si>
    <t xml:space="preserve">CEVA Logistics </t>
  </si>
  <si>
    <t>BP 7500 01 Abidjan Cote D'ivoire /BP 3086 Douala, Cameroun</t>
  </si>
  <si>
    <t>00225 21 23 59 00/ 697432978</t>
  </si>
  <si>
    <t>Andree.Sehr@Cevalogistics.com jean.taffo.fosso@cevalogistics.com</t>
  </si>
  <si>
    <t>CIMENCAM</t>
  </si>
  <si>
    <t>Ciment</t>
  </si>
  <si>
    <t>Fourniture de ciment et produits derives</t>
  </si>
  <si>
    <t>Siège Social Z.I. Magzi Bonabéri B.P. 1323 Douala</t>
  </si>
  <si>
    <t>237 391119 /233 391045/ 233 390492/233 399438</t>
  </si>
  <si>
    <t>COGENI CAMEROUN S.A</t>
  </si>
  <si>
    <t>Route du Beach DLA CAMEROUN</t>
  </si>
  <si>
    <t>CV EQUIPMENT/ CONTROL LAB</t>
  </si>
  <si>
    <t>Vente et SAV de materiel de laboratoire d'analyse granulometrique</t>
  </si>
  <si>
    <t>Agence de Saint Ouen L'Aumône 98 Rue d'Epluches 95310 Saint-Ouen-l'Aumône</t>
  </si>
  <si>
    <t>0033 667561397</t>
  </si>
  <si>
    <t>acoulibaly@controlab.fr</t>
  </si>
  <si>
    <t>EDGE</t>
  </si>
  <si>
    <t>Location d'engins TP (Pulvimixer)</t>
  </si>
  <si>
    <t>P.O. Box 667 Bamenda - Cameroun</t>
  </si>
  <si>
    <t>00237 233 361079</t>
  </si>
  <si>
    <t>M030500019188C</t>
  </si>
  <si>
    <t>Equipements &amp; Services BIA</t>
  </si>
  <si>
    <t>Level 2, NeXTeracom Tower I-Cybercity,Ebene- Republic of Mauritus</t>
  </si>
  <si>
    <t xml:space="preserve">00230 402 6700 /00230 464 8733 </t>
  </si>
  <si>
    <t>Nadish.Balloo@biagroup.com</t>
  </si>
  <si>
    <t>ETS DMH</t>
  </si>
  <si>
    <t>Fourniture de materiel de topographie et SAV</t>
  </si>
  <si>
    <t>BP 10312 DLA CAMEROUN</t>
  </si>
  <si>
    <t>00237 677763912</t>
  </si>
  <si>
    <t>dmh_ets@yahoo.fr</t>
  </si>
  <si>
    <t>P037900281110X</t>
  </si>
  <si>
    <t>GEOPLUS</t>
  </si>
  <si>
    <t>BP 1605 Yaoundé Cameroun</t>
  </si>
  <si>
    <t>00237 653660607 / 698555494</t>
  </si>
  <si>
    <t>geoplus2019@gmail.com</t>
  </si>
  <si>
    <t>M061912786740U</t>
  </si>
  <si>
    <t>HLOGISTICS</t>
  </si>
  <si>
    <t>BP 35071 Yaoundé- Cameroun</t>
  </si>
  <si>
    <t>00237 683776600</t>
  </si>
  <si>
    <t>christiane.tchoua@hlogcam.com</t>
  </si>
  <si>
    <t>M011300045986K</t>
  </si>
  <si>
    <t>I.H.C.M SARL</t>
  </si>
  <si>
    <t>Sable riviere</t>
  </si>
  <si>
    <t>Fourniture de sable riviere</t>
  </si>
  <si>
    <t>BP 12442 Douala Cameroun , Hotel Beauséjour Akwa</t>
  </si>
  <si>
    <t>00237 690811060</t>
  </si>
  <si>
    <t xml:space="preserve"> M021512266703Z</t>
  </si>
  <si>
    <t>IBS GmbH Novocrete</t>
  </si>
  <si>
    <t>Novocrete</t>
  </si>
  <si>
    <t>Fourniture de services complets dans l'assistance à la stabilisation des sols</t>
  </si>
  <si>
    <t>Eschle 1 · D-78662 Herrenzimmern · Geschäftsführer Hansjörg Bihl</t>
  </si>
  <si>
    <t>0049 (0) 7404-4719976 / 0049 160772 3499</t>
  </si>
  <si>
    <t>julian.bihl@ibs-novocrete.de</t>
  </si>
  <si>
    <t>ITS (International Techno Services)</t>
  </si>
  <si>
    <t>Electricite</t>
  </si>
  <si>
    <t>Fourniture de services electriques</t>
  </si>
  <si>
    <t xml:space="preserve">BP 5892 Douala Cameroun </t>
  </si>
  <si>
    <t>M110100015177J</t>
  </si>
  <si>
    <t>L.MM.L Sarl</t>
  </si>
  <si>
    <t>Fourniture de services de transport, levage &amp; manutention</t>
  </si>
  <si>
    <t>BP 5379 Douala Cameroun</t>
  </si>
  <si>
    <t>00237 699915516/ 699 00 82 16</t>
  </si>
  <si>
    <t>lmmlcameroun@yahoo.it</t>
  </si>
  <si>
    <t>MARION PAINT &amp; SERVICES</t>
  </si>
  <si>
    <t>Pouzzolane</t>
  </si>
  <si>
    <t>Fourniture de granulats routiers (pouzzolane…)</t>
  </si>
  <si>
    <t>BP 1181 Limbe- CAMEROUN</t>
  </si>
  <si>
    <t>00237 677745237/ 699761473</t>
  </si>
  <si>
    <t>M021212750322Y</t>
  </si>
  <si>
    <t>MENA MOTORS</t>
  </si>
  <si>
    <t>Vente de vehicules</t>
  </si>
  <si>
    <t>Vente et SAV de vehicules/ pieces detachees</t>
  </si>
  <si>
    <t>Dubai, United Arab Emirates, Industrial Area 3, Facility no. 369 - P.O.BOX 296200 - Ducamz , Al Awir Free Zone, Ras Al Khor</t>
  </si>
  <si>
    <t>00971 4 333 0485 / 00971 50 2144816</t>
  </si>
  <si>
    <t>bzaher@menamotors.com</t>
  </si>
  <si>
    <t>NEGUS ADVISORY SARL</t>
  </si>
  <si>
    <t>Fourniture de services financiers</t>
  </si>
  <si>
    <t>BP 2662 Douala Cameroun</t>
  </si>
  <si>
    <t>00237 690898905</t>
  </si>
  <si>
    <t>M071712637604X</t>
  </si>
  <si>
    <t>NET PLOMB SERVICES SARL</t>
  </si>
  <si>
    <t>Douala Bonapriso ( cimetiere Njo-Njo)</t>
  </si>
  <si>
    <t>etsnetplomb@gmail.com</t>
  </si>
  <si>
    <t>M021812697312H</t>
  </si>
  <si>
    <t>ORCA</t>
  </si>
  <si>
    <t>Fourniture d'ameublement et de decoration</t>
  </si>
  <si>
    <t>BP 2332 -Rue joffre Akwa, Douala Cameroun</t>
  </si>
  <si>
    <t>00237 233439154 </t>
  </si>
  <si>
    <t>infos.orcadouala@orca-cam.com</t>
  </si>
  <si>
    <t>M050700022494U</t>
  </si>
  <si>
    <t>PRIMO</t>
  </si>
  <si>
    <t>Bld du Général Leclerc BP  1139  DLA CAMEROUN</t>
  </si>
  <si>
    <t>00237 233429088 /233 429089</t>
  </si>
  <si>
    <t>primo@primo-cm.com</t>
  </si>
  <si>
    <t>M060500018746X</t>
  </si>
  <si>
    <t>RABAUD</t>
  </si>
  <si>
    <t>Ventes de materiel agricole (Epandeur Liant E3P3)</t>
  </si>
  <si>
    <t>RABAUD SAS -Bellevue -85110 SAINTE CECILE - FRANCE</t>
  </si>
  <si>
    <t>0033 (0)2 51 48 51 51</t>
  </si>
  <si>
    <t>pieces@rabaud.com</t>
  </si>
  <si>
    <t>SETP Sarl</t>
  </si>
  <si>
    <t>Granulats</t>
  </si>
  <si>
    <t>Bomono ba mbengue, rue paris Dikala. BP 23 Penja</t>
  </si>
  <si>
    <t>00237 650051991 . 697243424</t>
  </si>
  <si>
    <t>setpsarl@gmail.com -www.setp.online</t>
  </si>
  <si>
    <t>M051812702896B</t>
  </si>
  <si>
    <t>SIMA SARL</t>
  </si>
  <si>
    <t>BP 5619 Akwa Douala Cameroun</t>
  </si>
  <si>
    <t>00237 699943371</t>
  </si>
  <si>
    <t>M110800026087S</t>
  </si>
  <si>
    <t>SODIPRAC SARL</t>
  </si>
  <si>
    <t>Maintenance engins</t>
  </si>
  <si>
    <t>Fourniture de services de maintenance des engins</t>
  </si>
  <si>
    <t>BP 4488 Douala - Cameroun</t>
  </si>
  <si>
    <t>00237 699927397</t>
  </si>
  <si>
    <t>M021200040085D</t>
  </si>
  <si>
    <t>SOFRAI</t>
  </si>
  <si>
    <t>Fourniture de produits divers (centrale d'achat)</t>
  </si>
  <si>
    <t>17, Rue Milton, 75009 Paris 09 - France métropolitaine</t>
  </si>
  <si>
    <t>0033 972 61 07 38/ 0033 6 16 23 84 34</t>
  </si>
  <si>
    <t>thibaud.daram@sofrai.com</t>
  </si>
  <si>
    <t>SPEED APPRO</t>
  </si>
  <si>
    <t>Location d'engins TP Divers</t>
  </si>
  <si>
    <t>308,Rue Alfred Saker Akwa. Face Alios finance - BP 1923 Douala</t>
  </si>
  <si>
    <t>00237 698003831</t>
  </si>
  <si>
    <t>christian.poissonnet@speedappro.com</t>
  </si>
  <si>
    <t>Christian Poissonet</t>
  </si>
  <si>
    <t>M109500000744G</t>
  </si>
  <si>
    <t>TALENTSCOPE SARL</t>
  </si>
  <si>
    <t>BP 5509 Akwa - Douala Cameroun</t>
  </si>
  <si>
    <t>00237 678662324 / 233434807</t>
  </si>
  <si>
    <t>acdina@talentscope-cm.com</t>
  </si>
  <si>
    <t>M042014635821Q</t>
  </si>
  <si>
    <t>TRACTAFRIC EQUIPEMENT CAMEROUN</t>
  </si>
  <si>
    <t>BP 4017 - DOUALA, CAMEROUN</t>
  </si>
  <si>
    <t>00237 691600751</t>
  </si>
  <si>
    <t>guy.wafo@tractafric.com</t>
  </si>
  <si>
    <t>M078000000377P</t>
  </si>
  <si>
    <t xml:space="preserve">TRACTAFRIC MOTORS </t>
  </si>
  <si>
    <t>BP 4181 Douala - Bassa Cameroun</t>
  </si>
  <si>
    <t>00233 379083 / 00237 699434788</t>
  </si>
  <si>
    <t>elvis.ngando@tractafric.com</t>
  </si>
  <si>
    <t>M098300000302T</t>
  </si>
  <si>
    <t>VOTRAC NV</t>
  </si>
  <si>
    <t>Vente de camions</t>
  </si>
  <si>
    <t>BOUDEWIJNSTRAAT 16 B-2960 BRECHT-BELGIUM</t>
  </si>
  <si>
    <t>0032 3 313 86 05 /Fax: +32 3 313 00 75/GSM 0032 475 279875</t>
  </si>
  <si>
    <t>votrac@votrac.com</t>
  </si>
  <si>
    <t>WISE COMPUTERS</t>
  </si>
  <si>
    <t>Materiel informatique</t>
  </si>
  <si>
    <t>Vente de matériels et fourniture de services informatiques</t>
  </si>
  <si>
    <t>1507 Boulevard de la liberté, Akwa - BP 5263 Douala Cameroun</t>
  </si>
  <si>
    <t>00237 33420822 / 233 420788</t>
  </si>
  <si>
    <t>p.ndjountche@wise.cm</t>
  </si>
  <si>
    <t>M029700008328B</t>
  </si>
  <si>
    <t>CAMCI (Societe Camerounaise de Commerce et de Representations Industrielles)</t>
  </si>
  <si>
    <t>Fourniture de matériels pour entretien de forêts, espaces et produits de filtration</t>
  </si>
  <si>
    <t>44,rue du Dr Bebey Eyidi Akwa. BP 169. Douala-Cameroun</t>
  </si>
  <si>
    <t>00237 694188027 / 695000888</t>
  </si>
  <si>
    <t>camci@camci-cm.com /                                              stephane.boy@camci-cm.com</t>
  </si>
  <si>
    <t>M028700007854X</t>
  </si>
  <si>
    <t>DREAM TEAM LOGISTICS</t>
  </si>
  <si>
    <t>Fournitures de services logistiques specialises (Transport/Manutention/Transit/Douane…)</t>
  </si>
  <si>
    <t>Zone portuaire, Douala-Cameroun</t>
  </si>
  <si>
    <t>00237 680163762 / 699697332</t>
  </si>
  <si>
    <t>parfait.tonfack@dtl-sarl.com</t>
  </si>
  <si>
    <t xml:space="preserve">M011912736754E </t>
  </si>
  <si>
    <t>ENEM</t>
  </si>
  <si>
    <t>Fourniture de services d'ingenierie, Mécanique générale - chaudronnerie - construction metallique</t>
  </si>
  <si>
    <t>BP 3489, Douala-Cameroun</t>
  </si>
  <si>
    <t>00237  233390255 / 699801947</t>
  </si>
  <si>
    <t>maxime.lowe@enem-cameroun.cm</t>
  </si>
  <si>
    <t>TNS CONSULTING</t>
  </si>
  <si>
    <t>INTEK</t>
  </si>
  <si>
    <t>BP 12841, Douala - Cameroun</t>
  </si>
  <si>
    <t>00237 699718187/ 233434121</t>
  </si>
  <si>
    <t>dikongue@intek-cm.com</t>
  </si>
  <si>
    <t>M040300015554E</t>
  </si>
  <si>
    <t>DACAM</t>
  </si>
  <si>
    <t>Pneumatique</t>
  </si>
  <si>
    <t>Vente de pneumatiques, et pièces de rechanges auto</t>
  </si>
  <si>
    <t>B.P. 4028 - Douala, Cameroun</t>
  </si>
  <si>
    <t>233 425 027 / 00237 699 810 506</t>
  </si>
  <si>
    <t>facturation@dacam-cm.com</t>
  </si>
  <si>
    <t>M077500000210R</t>
  </si>
  <si>
    <t>FORCE TYRE</t>
  </si>
  <si>
    <t>Douala, Cameroun</t>
  </si>
  <si>
    <t>00237 6 99 41 01 01/ 237 2 33 42 7976</t>
  </si>
  <si>
    <t>DANGOTE CEMENT</t>
  </si>
  <si>
    <t> 00237 6 64409760</t>
  </si>
  <si>
    <t>emmanuel.ngando@dangote.com</t>
  </si>
  <si>
    <t>GLC INTERNATIONAL</t>
  </si>
  <si>
    <t>EPI</t>
  </si>
  <si>
    <t>Fourniture d'EPI et autre materiel de securite</t>
  </si>
  <si>
    <t xml:space="preserve">B.P. 1087 Dla-Cameroun </t>
  </si>
  <si>
    <t>00237 699551658/33 41 38 72/ 33 11 21 53</t>
  </si>
  <si>
    <t>glcinter@glc-international.com                              f.nde@glc-international.com</t>
  </si>
  <si>
    <t>M011000029946M</t>
  </si>
  <si>
    <t>VISIBLITY</t>
  </si>
  <si>
    <t>Imprimerie</t>
  </si>
  <si>
    <t>Services d'imprimerie, signaletique, branding et services divers</t>
  </si>
  <si>
    <t>00237 673768080 / 699499125</t>
  </si>
  <si>
    <t>visibilitycom@gmail.com</t>
  </si>
  <si>
    <t>YVES OLOUME</t>
  </si>
  <si>
    <t>Prefabriques</t>
  </si>
  <si>
    <t>Amenagement des conteneurs, modules prefabriques et location de toilettes mobiles</t>
  </si>
  <si>
    <t xml:space="preserve">114 Rue Joffre Akwa- B.P. : 18629 Douala Cameroun </t>
  </si>
  <si>
    <t>00237 233 42 62 36/ 676 31 33 33</t>
  </si>
  <si>
    <t>info@yves-oloume.com</t>
  </si>
  <si>
    <t>M021100036107B</t>
  </si>
  <si>
    <t>PROMEX</t>
  </si>
  <si>
    <t>Batiment &amp; Fabrication Metallique</t>
  </si>
  <si>
    <t>Construction metallique, amenagement des conteneurs, modules prefabriques et genie civil</t>
  </si>
  <si>
    <t>BP 25099, Douala -Cameroun</t>
  </si>
  <si>
    <t>00237 677287971 / 658884571</t>
  </si>
  <si>
    <t>nguepteonadege@gmail.com</t>
  </si>
  <si>
    <t>M121412249352K</t>
  </si>
  <si>
    <t>LJD GROUP</t>
  </si>
  <si>
    <t>BP 10015, Douala Cameroun</t>
  </si>
  <si>
    <t>00237 699872916 / 690421374</t>
  </si>
  <si>
    <t>paule.mandeng@ljdconsultinggroup.com</t>
  </si>
  <si>
    <t>M111612578207T</t>
  </si>
  <si>
    <t>SUNU ASSURANCE</t>
  </si>
  <si>
    <t>Fournitures de produits d'assurance</t>
  </si>
  <si>
    <t>NSIA</t>
  </si>
  <si>
    <t>MEDIA ARTS GRAPHIQUE</t>
  </si>
  <si>
    <t>B.P. : 4193 Douala - Cameroun</t>
  </si>
  <si>
    <t>00237 699 924 356  / 671 531 767  -</t>
  </si>
  <si>
    <t>bikim_paulmoore@yahoo.fr    media_artsgraphiques@yahoo.fr</t>
  </si>
  <si>
    <t>P046600206529P</t>
  </si>
  <si>
    <t>IMPRIMERIE TNC</t>
  </si>
  <si>
    <t>Services d'imprimerie offset/numerique et services divers</t>
  </si>
  <si>
    <t>00237 690067147 / 675924856</t>
  </si>
  <si>
    <t>tamonjoko36@gmail.com</t>
  </si>
  <si>
    <t>P029512712745Z</t>
  </si>
  <si>
    <t>ONE WORLD BUSINESS</t>
  </si>
  <si>
    <t>Batteries - Pneumatique</t>
  </si>
  <si>
    <t>Vente de batteries, pneumatique et autres pieces de rechanges auto</t>
  </si>
  <si>
    <t>BP 15688 Akwa, Douala-Cameroun</t>
  </si>
  <si>
    <t>00237 690521373 / 652175721</t>
  </si>
  <si>
    <t>yonkeu.nadege@oneworld-b.com</t>
  </si>
  <si>
    <t>M0205000179575</t>
  </si>
  <si>
    <t>KOSS CORPORATION</t>
  </si>
  <si>
    <t>BP 12876, Douala-Cameroun</t>
  </si>
  <si>
    <t>00237 677802341 / 697406293</t>
  </si>
  <si>
    <t>koss.corporation@yahoo.com</t>
  </si>
  <si>
    <t>M101100038299C</t>
  </si>
  <si>
    <t>EASY RIDE</t>
  </si>
  <si>
    <t>Location et entretien des vehicules</t>
  </si>
  <si>
    <t>BP 4342, Douala - Cameroun</t>
  </si>
  <si>
    <t>00 237 665442222 / 677773333 / 691104444 (WhatsApp: 669231598)</t>
  </si>
  <si>
    <t>commande@easyride.cm</t>
  </si>
  <si>
    <t>WORLD T PLUS</t>
  </si>
  <si>
    <t>BP 68, Douala - Cameroun</t>
  </si>
  <si>
    <t>00237 677973381 / 677753052</t>
  </si>
  <si>
    <t>emanuel.fopa@worldtplus-cameroon.com  larysa.tayou@worldtplus-cameroon.com</t>
  </si>
  <si>
    <t>M040700022658R</t>
  </si>
  <si>
    <t>OPIS AG</t>
  </si>
  <si>
    <t>Fourniture d'adjuvant pour beton (novoCrete)</t>
  </si>
  <si>
    <t>HR Kanton Schaffhausen - Switzerland</t>
  </si>
  <si>
    <t>0041 525117920/0049 (0) 173-302 39 13</t>
  </si>
  <si>
    <t>vd@opis.ch</t>
  </si>
  <si>
    <t>Volker Dietrich</t>
  </si>
  <si>
    <t>ETS JAGUAR EMPLOI</t>
  </si>
  <si>
    <t>00237 696741185 / 674010290</t>
  </si>
  <si>
    <t>etsjaguaremploi@gmail.com</t>
  </si>
  <si>
    <t>Francois Sango</t>
  </si>
  <si>
    <t>P018212526827A</t>
  </si>
  <si>
    <t>AXA</t>
  </si>
  <si>
    <t>309, Rue Bebey Eyidi BP 4068  Douala, Cameroun</t>
  </si>
  <si>
    <t>nadia.nono@axa.cm</t>
  </si>
  <si>
    <t>Nadia Nono</t>
  </si>
  <si>
    <t>BANQUE ATLANTIQUE</t>
  </si>
  <si>
    <t>Fourniture de services bancaires</t>
  </si>
  <si>
    <t>SIMI CAMAROES</t>
  </si>
  <si>
    <t>Gil Francisco</t>
  </si>
  <si>
    <t>CAMTRACK</t>
  </si>
  <si>
    <t>BP 1773 Bonapriso-Douala, Cameroun</t>
  </si>
  <si>
    <t>00237 679502421 / 233437614</t>
  </si>
  <si>
    <t>carene.nono@camtrack.net</t>
  </si>
  <si>
    <t>SMARTRACK</t>
  </si>
  <si>
    <t>G4S</t>
  </si>
  <si>
    <t>ESSOKA SECURITY</t>
  </si>
  <si>
    <t>Securite</t>
  </si>
  <si>
    <t>DHL</t>
  </si>
  <si>
    <t>Fournitures de services logistiques specialises (Fret/Transport/Manutention/Transit/Douane…)</t>
  </si>
  <si>
    <t>BP 625 Douala, Cameroun</t>
  </si>
  <si>
    <t>00237 233423872 &amp; 74 /650109785</t>
  </si>
  <si>
    <t>minette.ebongue@dhl.com</t>
  </si>
  <si>
    <t>GARAGE OMNISPORTS</t>
  </si>
  <si>
    <t>Entretien des vehicules, camions et engins</t>
  </si>
  <si>
    <t>GARAGE AUTOHAUS S.A.</t>
  </si>
  <si>
    <t>Entretien des vehicules legers</t>
  </si>
  <si>
    <t>BP: 15512 Douala - 1442, rue Jamot, face Lycée Technique d'Akwa</t>
  </si>
  <si>
    <t>00237 233 425 587</t>
  </si>
  <si>
    <t>M. Christian Patrick KOUAM DZUKOU</t>
  </si>
  <si>
    <t>GARAGE FLORA SARL</t>
  </si>
  <si>
    <t>BP : 3670 Douala, 11, rue Franqueville, Akwa</t>
  </si>
  <si>
    <t>00237 233 430 622/ 677 934 458 / 677 795 257</t>
  </si>
  <si>
    <t>M. James EGBE OBI</t>
  </si>
  <si>
    <t>Garage GALE SARL</t>
  </si>
  <si>
    <t>BP : 13077 Douala, rue Koloko, Bonapriso</t>
  </si>
  <si>
    <t>00237 233428562 / 677549872/ 696630000</t>
  </si>
  <si>
    <t>Garage TAC AUTO</t>
  </si>
  <si>
    <t>BP 6147 Douala, Cameroun</t>
  </si>
  <si>
    <t>00237 677768616 / 690060606</t>
  </si>
  <si>
    <t>Garage POINT T SARL</t>
  </si>
  <si>
    <t>BP 13258 Douala, Cameroun</t>
  </si>
  <si>
    <t>00237 233090513 / 699937894</t>
  </si>
  <si>
    <t>Garage AUTO SERVICES SARL</t>
  </si>
  <si>
    <t>BP 1499 Douala, Cameroun</t>
  </si>
  <si>
    <t>00237 699920505 / 233423040</t>
  </si>
  <si>
    <t>SPAK SECURITY</t>
  </si>
  <si>
    <t>00237 233418601/ 670107171</t>
  </si>
  <si>
    <t>songueernest@yahoo.fr spak.securite@gmail.com</t>
  </si>
  <si>
    <t>SOTAC</t>
  </si>
  <si>
    <t>SOTRAPIC</t>
  </si>
  <si>
    <t>RESIDENCE LA GRACE</t>
  </si>
  <si>
    <t>AFRILAND FIRST BANK</t>
  </si>
  <si>
    <t>TOTAL</t>
  </si>
  <si>
    <t>Hydrocarbures</t>
  </si>
  <si>
    <t>Vente de produits petroliers</t>
  </si>
  <si>
    <t>NEPTUNE OIL</t>
  </si>
  <si>
    <t>BOCOM</t>
  </si>
  <si>
    <t>TRADEX</t>
  </si>
  <si>
    <t>CRM TRUCKS &amp; TRAILERS</t>
  </si>
  <si>
    <t xml:space="preserve">Vente de porte-chars </t>
  </si>
  <si>
    <t>Vente de porte-chars</t>
  </si>
  <si>
    <t>RODENRIJSEWEG 459-2651 AN BERKEL EN RODENRIJS-Pays Bas</t>
  </si>
  <si>
    <t>+31-(0)79-3611040</t>
  </si>
  <si>
    <t>info@crm.nl</t>
  </si>
  <si>
    <t>BETAFRICA SARL</t>
  </si>
  <si>
    <t>Fourniture de granulats</t>
  </si>
  <si>
    <t>BP 3340 Douala, Cameroun</t>
  </si>
  <si>
    <t>00237 699545801</t>
  </si>
  <si>
    <t>bet.africa@yahoo.com</t>
  </si>
  <si>
    <t>M072116328799N</t>
  </si>
  <si>
    <t>MOVEO</t>
  </si>
  <si>
    <t>BP 4656 Douala, Cameroun</t>
  </si>
  <si>
    <t>00237 653902967</t>
  </si>
  <si>
    <t>Nguh Wilfried</t>
  </si>
  <si>
    <t>M092015276939P</t>
  </si>
  <si>
    <t>RAS SARL ( ROYALE DES SERVICES)</t>
  </si>
  <si>
    <t>BP 3563 Douala, Cameroun</t>
  </si>
  <si>
    <t>00237 675204788 /699855445</t>
  </si>
  <si>
    <t>ccial@royaladservices.net</t>
  </si>
  <si>
    <t>Rosine Okala</t>
  </si>
  <si>
    <t>MEDLOG</t>
  </si>
  <si>
    <r>
      <rPr>
        <b/>
        <sz val="20"/>
        <color indexed="8"/>
        <rFont val="Trebuchet MS"/>
        <family val="2"/>
      </rPr>
      <t>BON DE COMMANDE</t>
    </r>
    <r>
      <rPr>
        <b/>
        <sz val="20"/>
        <color indexed="62"/>
        <rFont val="Trebuchet MS"/>
        <family val="2"/>
      </rPr>
      <t xml:space="preserve"> -</t>
    </r>
    <r>
      <rPr>
        <b/>
        <sz val="20"/>
        <color theme="4" tint="-0.249977111117893"/>
        <rFont val="Trebuchet MS"/>
        <family val="2"/>
      </rPr>
      <t>PO No. CMR/27-04-2022-149</t>
    </r>
  </si>
  <si>
    <t>NOM ENTREPRISE</t>
  </si>
  <si>
    <t>CENTRE D'IMPUTATION</t>
  </si>
  <si>
    <t xml:space="preserve">CODE </t>
  </si>
  <si>
    <t>DESIGNATION</t>
  </si>
  <si>
    <t>FC</t>
  </si>
  <si>
    <t>FRAIS CHANTIER</t>
  </si>
  <si>
    <t>000</t>
  </si>
  <si>
    <t>INSTALLATION DE CHANTIER</t>
  </si>
  <si>
    <t>DEGAGEMENT DES EMPRISES</t>
  </si>
  <si>
    <t>TERRASSEMENTS GENERAUX : TYPE A</t>
  </si>
  <si>
    <t>TERRASSEMENTS GENERAUX : TYPE B</t>
  </si>
  <si>
    <t>CHAUSSEES</t>
  </si>
  <si>
    <t>ASSAINISSEMENT ET DRAINAGE</t>
  </si>
  <si>
    <t>PROTECTION DE L'ENVIRONNEMENT</t>
  </si>
  <si>
    <t>SIGNALISATION VERTICAL</t>
  </si>
  <si>
    <t>020</t>
  </si>
  <si>
    <t xml:space="preserve">FRAIS D'AGENCE </t>
  </si>
  <si>
    <t>018</t>
  </si>
  <si>
    <t>MOYENS GENERAUX MATERIELS</t>
  </si>
  <si>
    <t>019</t>
  </si>
  <si>
    <t>FRAIS DE SIEGE / FLYTEAM</t>
  </si>
  <si>
    <t>0191</t>
  </si>
  <si>
    <t>ASSISTANCE DEVELOPPEMENT</t>
  </si>
  <si>
    <t>AV</t>
  </si>
  <si>
    <t xml:space="preserve">CHARGES ASSIMILÉES </t>
  </si>
  <si>
    <t>CENTRE DE COUTS</t>
  </si>
  <si>
    <t>EST001</t>
  </si>
  <si>
    <t xml:space="preserve">EST002 </t>
  </si>
  <si>
    <t>AGENCE DOUALA</t>
  </si>
  <si>
    <t xml:space="preserve">CHANTIER D'AMÉNAGEMENT DES VOIRIES AU PAD </t>
  </si>
  <si>
    <t xml:space="preserve">EST003 </t>
  </si>
  <si>
    <t xml:space="preserve">SERVCE MECANIQUE </t>
  </si>
  <si>
    <t xml:space="preserve">EST004 </t>
  </si>
  <si>
    <t>SIEGE</t>
  </si>
  <si>
    <t>EST005</t>
  </si>
  <si>
    <t>AUTRES CHARGES</t>
  </si>
  <si>
    <t xml:space="preserve">CODE ANALYTIQUE </t>
  </si>
  <si>
    <t>CODE BUDGET</t>
  </si>
  <si>
    <t>CODE ANALYTIQUE</t>
  </si>
  <si>
    <t>RUBRIQUE</t>
  </si>
  <si>
    <t>LIBELLES</t>
  </si>
  <si>
    <t>PER</t>
  </si>
  <si>
    <t>PERSONNEL LOCAL</t>
  </si>
  <si>
    <t>PEX</t>
  </si>
  <si>
    <t>PERSONNEL EXPATRIES</t>
  </si>
  <si>
    <t>PEV</t>
  </si>
  <si>
    <t>VOYAGE ET DEPLACEMENTS</t>
  </si>
  <si>
    <t>PEM</t>
  </si>
  <si>
    <t>MISSION PERSONNEL LOCAL</t>
  </si>
  <si>
    <t>MISSION PERSONNEL EXPATRIE</t>
  </si>
  <si>
    <t>PEI</t>
  </si>
  <si>
    <t>PERSONNEL INTERIMAIRE</t>
  </si>
  <si>
    <t>PEHB</t>
  </si>
  <si>
    <t>HEBERGEMENT &amp; FRAIS D'HOTELS</t>
  </si>
  <si>
    <t>PEF</t>
  </si>
  <si>
    <t xml:space="preserve">FRAIS DE RESTAURATION </t>
  </si>
  <si>
    <t>PEMP</t>
  </si>
  <si>
    <t>COUT MEDICAL PERSONNEL NATIONAL</t>
  </si>
  <si>
    <t>COUT MEDICAL PERSONNEL EXPATRIE</t>
  </si>
  <si>
    <t>PEFM</t>
  </si>
  <si>
    <t>FRAIS DE FORMATIONS</t>
  </si>
  <si>
    <t>PEPC</t>
  </si>
  <si>
    <t>PRIME DE  STAGE</t>
  </si>
  <si>
    <t>PEAM</t>
  </si>
  <si>
    <t>ASSURANCE MALADIE</t>
  </si>
  <si>
    <t>MAC</t>
  </si>
  <si>
    <t>ESSENCE</t>
  </si>
  <si>
    <t>GASOIL</t>
  </si>
  <si>
    <t>MAF</t>
  </si>
  <si>
    <t xml:space="preserve">FACTURATION MATERIEL </t>
  </si>
  <si>
    <t>MAL</t>
  </si>
  <si>
    <t xml:space="preserve">LUBRIFIANTS </t>
  </si>
  <si>
    <t>FILTRATION</t>
  </si>
  <si>
    <t>MAR</t>
  </si>
  <si>
    <t>R2-REPARATION</t>
  </si>
  <si>
    <t>MAP</t>
  </si>
  <si>
    <t>PNEUMATIQUE</t>
  </si>
  <si>
    <t>RA-ACCIDENT</t>
  </si>
  <si>
    <t>MAE</t>
  </si>
  <si>
    <t>ENTRETIEN</t>
  </si>
  <si>
    <t>MAS</t>
  </si>
  <si>
    <t>STOCK PDR</t>
  </si>
  <si>
    <t>CIM</t>
  </si>
  <si>
    <t>CIMENTS</t>
  </si>
  <si>
    <t>FER</t>
  </si>
  <si>
    <t>ENR</t>
  </si>
  <si>
    <t>ENROBES</t>
  </si>
  <si>
    <t>BIT</t>
  </si>
  <si>
    <t>BITUMES</t>
  </si>
  <si>
    <t>PREF</t>
  </si>
  <si>
    <t>STOCK PREFA</t>
  </si>
  <si>
    <t>PEIN</t>
  </si>
  <si>
    <t>PEINTURE</t>
  </si>
  <si>
    <t>PUL</t>
  </si>
  <si>
    <t>POUZZOLANE</t>
  </si>
  <si>
    <t>GRAVIER</t>
  </si>
  <si>
    <t>SABLES</t>
  </si>
  <si>
    <t>MGE</t>
  </si>
  <si>
    <t>FOURNITURE INFORMATIQUE ET BUREAU</t>
  </si>
  <si>
    <t>POT</t>
  </si>
  <si>
    <t>PETITS MATERIELS &amp; OUTILLAGES</t>
  </si>
  <si>
    <t>PQHSE</t>
  </si>
  <si>
    <t>FOURNITURE QHSE ET SIGNALISATION</t>
  </si>
  <si>
    <t>ADJ</t>
  </si>
  <si>
    <t>ADJUVANT</t>
  </si>
  <si>
    <t>SST</t>
  </si>
  <si>
    <t>TRAVAUX</t>
  </si>
  <si>
    <t>STL</t>
  </si>
  <si>
    <t>LOCATION MATERIEL</t>
  </si>
  <si>
    <t>AST</t>
  </si>
  <si>
    <t>AUTRES SOUS-TRAITANTS</t>
  </si>
  <si>
    <t>FFE</t>
  </si>
  <si>
    <t>ENRÉGISTREMENT MARCHÉS</t>
  </si>
  <si>
    <t>FFT</t>
  </si>
  <si>
    <t>FRAIS DE TRANSIT &amp; LOGISTIQUES</t>
  </si>
  <si>
    <t>FFPT</t>
  </si>
  <si>
    <t>PARKING ET TRANSPORT DIVERS</t>
  </si>
  <si>
    <t>FFA</t>
  </si>
  <si>
    <t>AMENDES &amp; PENALITES</t>
  </si>
  <si>
    <t>FFP</t>
  </si>
  <si>
    <t>PATENTE</t>
  </si>
  <si>
    <t>FFI</t>
  </si>
  <si>
    <t>IMPOT CNPS ET TAXES</t>
  </si>
  <si>
    <t>FFAI</t>
  </si>
  <si>
    <t>AUTRES IMPOTS ET TAXES</t>
  </si>
  <si>
    <t>AFF</t>
  </si>
  <si>
    <t>AFH</t>
  </si>
  <si>
    <t>HONORAIRES</t>
  </si>
  <si>
    <t>AFEL</t>
  </si>
  <si>
    <t xml:space="preserve">EAU ET ELECTRICITÉ </t>
  </si>
  <si>
    <t>AFIT</t>
  </si>
  <si>
    <t>INTERNET, TELEPHONE &amp; FRAIS DE TELECOMMUNICATION</t>
  </si>
  <si>
    <t>AFLO</t>
  </si>
  <si>
    <t>LOYERS BUREAUX &amp; MAISONS</t>
  </si>
  <si>
    <t>AFC</t>
  </si>
  <si>
    <t>CAUTION</t>
  </si>
  <si>
    <t>FRAIS FINANCIER</t>
  </si>
  <si>
    <t>AFS</t>
  </si>
  <si>
    <t xml:space="preserve">ASSURANCES </t>
  </si>
  <si>
    <t>FRAIS DIVERS</t>
  </si>
  <si>
    <t>TRAV</t>
  </si>
  <si>
    <t>A VENTILLER</t>
  </si>
  <si>
    <t>TRP</t>
  </si>
  <si>
    <t>PRODUITS EXCEPTIONNELS</t>
  </si>
  <si>
    <t>TRR</t>
  </si>
  <si>
    <t>REFACTURATION DIVERS</t>
  </si>
  <si>
    <t>ABO</t>
  </si>
  <si>
    <t>ABONNEMENT D'EXPLOITATION</t>
  </si>
  <si>
    <t>ABOH</t>
  </si>
  <si>
    <t>ABONNEMENT HORS EXPLOITATION</t>
  </si>
  <si>
    <t>BUDGET PLAN</t>
  </si>
  <si>
    <t>NOM DU PROJET</t>
  </si>
  <si>
    <t>=D12</t>
  </si>
  <si>
    <t>Email 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</si>
</sst>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_€_-;\-* #,##0.00\ _€_-;_-* &quot;-&quot;??\ _€_-;_-@_-"/>
    <numFmt numFmtId="165" formatCode="_-* #,##0\ _€_-;\-* #,##0\ _€_-;_-* &quot;-&quot;??\ _€_-;_-@_-"/>
    <numFmt numFmtId="166" formatCode="[$-409]mmmm\ d\,\ yyyy;@"/>
    <numFmt numFmtId="167" formatCode="#,##0\ [$XAF]"/>
    <numFmt numFmtId="168" formatCode="_-* #,##0.0\ _F_C_F_A_-;\-* #,##0.0\ _F_C_F_A_-;_-* &quot;-&quot;?\ _F_C_F_A_-;_-@_-"/>
    <numFmt numFmtId="169" formatCode="mmm\-yyyy"/>
    <numFmt numFmtId="172" formatCode="0,###"/>
  </numFmts>
  <fonts count="6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24"/>
      <color rgb="FF002060"/>
      <name val="Trebuchet MS"/>
      <family val="2"/>
    </font>
    <font>
      <b/>
      <sz val="28"/>
      <color rgb="FF002060"/>
      <name val="Trebuchet MS"/>
      <family val="2"/>
    </font>
    <font>
      <sz val="12"/>
      <color theme="1"/>
      <name val="Trebuchet MS"/>
      <family val="2"/>
    </font>
    <font>
      <sz val="12"/>
      <color rgb="FF002060"/>
      <name val="Trebuchet MS"/>
      <family val="2"/>
    </font>
    <font>
      <sz val="16.5"/>
      <color rgb="FF002060"/>
      <name val="Trebuchet MS"/>
      <family val="2"/>
    </font>
    <font>
      <sz val="12"/>
      <color theme="1"/>
      <name val="Calibri"/>
      <family val="2"/>
      <scheme val="minor"/>
    </font>
    <font>
      <sz val="9.5"/>
      <color rgb="FF002060"/>
      <name val="Trebuchet MS"/>
      <family val="2"/>
    </font>
    <font>
      <b/>
      <sz val="20"/>
      <color theme="4" tint="-0.249977111117893"/>
      <name val="Trebuchet MS"/>
      <family val="2"/>
    </font>
    <font>
      <b/>
      <sz val="20"/>
      <color indexed="8"/>
      <name val="Trebuchet MS"/>
      <family val="2"/>
    </font>
    <font>
      <b/>
      <sz val="20"/>
      <color indexed="62"/>
      <name val="Trebuchet MS"/>
      <family val="2"/>
    </font>
    <font>
      <b/>
      <sz val="12"/>
      <color theme="1"/>
      <name val="Trebuchet MS"/>
      <family val="2"/>
    </font>
    <font>
      <sz val="12"/>
      <color theme="4" tint="-0.249977111117893"/>
      <name val="Trebuchet MS"/>
      <family val="2"/>
    </font>
    <font>
      <b/>
      <sz val="12"/>
      <color theme="3" tint="0.39997558519241921"/>
      <name val="Trebuchet MS"/>
      <family val="2"/>
    </font>
    <font>
      <b/>
      <u/>
      <sz val="12"/>
      <color theme="1"/>
      <name val="Trebuchet MS"/>
      <family val="2"/>
    </font>
    <font>
      <u/>
      <sz val="12"/>
      <color theme="1"/>
      <name val="Trebuchet MS"/>
      <family val="2"/>
    </font>
    <font>
      <b/>
      <sz val="18"/>
      <name val="Trebuchet MS"/>
      <family val="2"/>
    </font>
    <font>
      <b/>
      <sz val="18"/>
      <color theme="1"/>
      <name val="Trebuchet MS"/>
      <family val="2"/>
    </font>
    <font>
      <sz val="14"/>
      <color theme="1"/>
      <name val="Trebuchet MS"/>
      <family val="2"/>
    </font>
    <font>
      <sz val="11"/>
      <color indexed="8"/>
      <name val="Calibri"/>
      <family val="2"/>
    </font>
    <font>
      <b/>
      <sz val="14"/>
      <color theme="1"/>
      <name val="Trebuchet MS"/>
      <family val="2"/>
    </font>
    <font>
      <sz val="11"/>
      <color theme="1"/>
      <name val="Tahoma"/>
      <family val="2"/>
    </font>
    <font>
      <sz val="11"/>
      <name val="Tahoma"/>
      <family val="2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Calibri"/>
      <family val="2"/>
      <scheme val="minor"/>
    </font>
    <font>
      <sz val="10"/>
      <color theme="1"/>
      <name val="Tahoma"/>
      <family val="2"/>
    </font>
    <font>
      <b/>
      <sz val="10"/>
      <color rgb="FF000000"/>
      <name val="Tahoma"/>
      <family val="2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name val="Trebuchet MS"/>
      <family val="2"/>
    </font>
    <font>
      <b/>
      <sz val="12"/>
      <color theme="4"/>
      <name val="Trebuchet MS"/>
      <family val="2"/>
    </font>
    <font>
      <b/>
      <sz val="9.5"/>
      <color theme="4"/>
      <name val="Trebuchet MS"/>
      <family val="2"/>
    </font>
    <font>
      <sz val="11"/>
      <color rgb="FF1F497D"/>
      <name val="Calibri"/>
      <family val="2"/>
      <scheme val="minor"/>
    </font>
    <font>
      <b/>
      <sz val="12"/>
      <color rgb="FFFF0000"/>
      <name val="Trebuchet MS"/>
      <family val="2"/>
    </font>
    <font>
      <b/>
      <sz val="9"/>
      <color theme="1"/>
      <name val="Calibri"/>
      <family val="2"/>
      <scheme val="minor"/>
    </font>
    <font>
      <b/>
      <sz val="14"/>
      <color theme="4" tint="-0.249977111117893"/>
      <name val="Trebuchet MS"/>
      <family val="2"/>
    </font>
    <font>
      <b/>
      <sz val="12"/>
      <color theme="4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499984740745262"/>
      <name val="Calibri Light"/>
      <family val="2"/>
      <scheme val="major"/>
    </font>
    <font>
      <sz val="10"/>
      <color theme="1" tint="0.14999847407452621"/>
      <name val="Calibri"/>
      <family val="2"/>
      <scheme val="minor"/>
    </font>
    <font>
      <b/>
      <sz val="10"/>
      <color theme="1" tint="0.1499984740745262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 tint="-4.9989318521683403E-2"/>
      <name val="Calibri"/>
      <family val="2"/>
      <scheme val="minor"/>
    </font>
    <font>
      <sz val="10"/>
      <name val="Arial"/>
      <family val="2"/>
    </font>
    <font>
      <sz val="10"/>
      <color rgb="FFFFC00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E223A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21" fillId="0" borderId="0">
      <alignment vertical="center"/>
    </xf>
    <xf numFmtId="0" fontId="43" fillId="0" borderId="0" applyNumberFormat="0" applyFill="0" applyBorder="0" applyAlignment="0" applyProtection="0"/>
    <xf numFmtId="0" fontId="51" fillId="0" borderId="0"/>
    <xf numFmtId="169" fontId="51" fillId="0" borderId="0">
      <protection locked="0"/>
    </xf>
    <xf numFmtId="0" fontId="1" fillId="0" borderId="0"/>
    <xf numFmtId="0" fontId="51" fillId="0" borderId="0"/>
  </cellStyleXfs>
  <cellXfs count="198">
    <xf numFmtId="0" fontId="0" fillId="0" borderId="0" xfId="0"/>
    <xf numFmtId="0" fontId="2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13" fillId="0" borderId="5" xfId="0" applyFont="1" applyBorder="1"/>
    <xf numFmtId="0" fontId="13" fillId="0" borderId="0" xfId="0" applyFont="1"/>
    <xf numFmtId="0" fontId="2" fillId="0" borderId="6" xfId="0" applyFont="1" applyBorder="1"/>
    <xf numFmtId="0" fontId="1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6" fillId="0" borderId="9" xfId="0" applyFont="1" applyBorder="1" applyAlignment="1">
      <alignment horizontal="left"/>
    </xf>
    <xf numFmtId="0" fontId="16" fillId="0" borderId="10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17" fillId="0" borderId="10" xfId="0" applyFont="1" applyBorder="1" applyAlignment="1">
      <alignment horizontal="left"/>
    </xf>
    <xf numFmtId="49" fontId="2" fillId="0" borderId="0" xfId="0" quotePrefix="1" applyNumberFormat="1" applyFont="1" applyAlignment="1">
      <alignment horizontal="center"/>
    </xf>
    <xf numFmtId="0" fontId="5" fillId="0" borderId="7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8" xfId="0" applyFont="1" applyBorder="1"/>
    <xf numFmtId="0" fontId="13" fillId="0" borderId="1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4" fontId="0" fillId="0" borderId="0" xfId="0" applyNumberFormat="1"/>
    <xf numFmtId="0" fontId="20" fillId="0" borderId="15" xfId="0" applyFont="1" applyBorder="1" applyAlignment="1">
      <alignment horizontal="center" vertical="center"/>
    </xf>
    <xf numFmtId="165" fontId="1" fillId="0" borderId="0" xfId="1" applyNumberFormat="1"/>
    <xf numFmtId="0" fontId="23" fillId="0" borderId="0" xfId="0" applyFont="1" applyAlignment="1">
      <alignment horizontal="left"/>
    </xf>
    <xf numFmtId="0" fontId="24" fillId="0" borderId="0" xfId="0" applyFont="1"/>
    <xf numFmtId="0" fontId="25" fillId="0" borderId="0" xfId="0" applyFont="1"/>
    <xf numFmtId="0" fontId="26" fillId="0" borderId="0" xfId="0" applyFont="1" applyAlignment="1">
      <alignment horizontal="left"/>
    </xf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left"/>
    </xf>
    <xf numFmtId="0" fontId="26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29" fillId="0" borderId="0" xfId="0" applyFont="1" applyAlignment="1">
      <alignment horizontal="center"/>
    </xf>
    <xf numFmtId="0" fontId="30" fillId="0" borderId="0" xfId="0" applyFont="1" applyAlignment="1">
      <alignment wrapText="1"/>
    </xf>
    <xf numFmtId="0" fontId="30" fillId="0" borderId="0" xfId="0" applyFont="1"/>
    <xf numFmtId="0" fontId="2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166" fontId="29" fillId="0" borderId="0" xfId="0" applyNumberFormat="1" applyFont="1"/>
    <xf numFmtId="0" fontId="28" fillId="0" borderId="0" xfId="0" applyFont="1"/>
    <xf numFmtId="0" fontId="29" fillId="0" borderId="0" xfId="0" applyFont="1"/>
    <xf numFmtId="0" fontId="30" fillId="0" borderId="0" xfId="0" applyFont="1" applyAlignment="1">
      <alignment horizontal="left"/>
    </xf>
    <xf numFmtId="0" fontId="27" fillId="0" borderId="0" xfId="0" applyFont="1"/>
    <xf numFmtId="166" fontId="29" fillId="0" borderId="0" xfId="0" applyNumberFormat="1" applyFont="1" applyAlignment="1">
      <alignment horizontal="center"/>
    </xf>
    <xf numFmtId="0" fontId="26" fillId="0" borderId="0" xfId="0" applyFont="1"/>
    <xf numFmtId="0" fontId="0" fillId="0" borderId="0" xfId="0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/>
    <xf numFmtId="0" fontId="3" fillId="0" borderId="0" xfId="0" applyFont="1" applyAlignment="1">
      <alignment horizontal="left" vertical="top"/>
    </xf>
    <xf numFmtId="3" fontId="29" fillId="0" borderId="0" xfId="0" applyNumberFormat="1" applyFont="1" applyAlignment="1">
      <alignment horizontal="center"/>
    </xf>
    <xf numFmtId="0" fontId="28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13" fillId="0" borderId="13" xfId="0" applyFont="1" applyBorder="1" applyAlignment="1">
      <alignment horizontal="center" vertical="center"/>
    </xf>
    <xf numFmtId="166" fontId="29" fillId="0" borderId="0" xfId="0" applyNumberFormat="1" applyFont="1" applyAlignment="1">
      <alignment horizontal="center"/>
    </xf>
    <xf numFmtId="0" fontId="27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49" fontId="33" fillId="0" borderId="15" xfId="0" applyNumberFormat="1" applyFont="1" applyBorder="1" applyAlignment="1">
      <alignment horizontal="center" vertical="center" wrapText="1"/>
    </xf>
    <xf numFmtId="49" fontId="33" fillId="0" borderId="14" xfId="0" applyNumberFormat="1" applyFont="1" applyBorder="1" applyAlignment="1">
      <alignment horizontal="center" vertical="center" wrapText="1"/>
    </xf>
    <xf numFmtId="14" fontId="15" fillId="0" borderId="0" xfId="0" applyNumberFormat="1" applyFont="1" applyFill="1" applyAlignment="1">
      <alignment horizontal="center"/>
    </xf>
    <xf numFmtId="49" fontId="18" fillId="0" borderId="14" xfId="0" applyNumberFormat="1" applyFont="1" applyBorder="1" applyAlignment="1">
      <alignment vertical="center" wrapText="1"/>
    </xf>
    <xf numFmtId="0" fontId="34" fillId="0" borderId="8" xfId="0" applyFont="1" applyBorder="1" applyAlignment="1">
      <alignment horizontal="left"/>
    </xf>
    <xf numFmtId="0" fontId="35" fillId="0" borderId="0" xfId="0" applyFont="1"/>
    <xf numFmtId="0" fontId="36" fillId="0" borderId="0" xfId="0" applyFont="1" applyAlignment="1">
      <alignment vertical="center"/>
    </xf>
    <xf numFmtId="0" fontId="20" fillId="0" borderId="19" xfId="0" applyFont="1" applyBorder="1" applyAlignment="1">
      <alignment vertical="center"/>
    </xf>
    <xf numFmtId="0" fontId="2" fillId="0" borderId="0" xfId="0" applyFont="1" applyAlignment="1"/>
    <xf numFmtId="14" fontId="2" fillId="0" borderId="0" xfId="0" applyNumberFormat="1" applyFont="1" applyAlignment="1"/>
    <xf numFmtId="0" fontId="5" fillId="0" borderId="0" xfId="0" applyFont="1" applyBorder="1" applyAlignment="1">
      <alignment horizontal="left"/>
    </xf>
    <xf numFmtId="3" fontId="33" fillId="0" borderId="14" xfId="0" applyNumberFormat="1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/>
    <xf numFmtId="167" fontId="22" fillId="0" borderId="0" xfId="0" applyNumberFormat="1" applyFont="1" applyBorder="1" applyAlignment="1">
      <alignment horizontal="center" vertical="center"/>
    </xf>
    <xf numFmtId="0" fontId="31" fillId="0" borderId="21" xfId="0" applyFont="1" applyBorder="1"/>
    <xf numFmtId="0" fontId="20" fillId="0" borderId="10" xfId="0" applyFont="1" applyBorder="1"/>
    <xf numFmtId="0" fontId="20" fillId="0" borderId="22" xfId="0" applyFont="1" applyBorder="1" applyAlignment="1">
      <alignment horizontal="center"/>
    </xf>
    <xf numFmtId="0" fontId="31" fillId="0" borderId="23" xfId="0" applyFont="1" applyBorder="1"/>
    <xf numFmtId="0" fontId="20" fillId="0" borderId="0" xfId="0" applyFont="1" applyBorder="1"/>
    <xf numFmtId="0" fontId="20" fillId="0" borderId="24" xfId="0" applyFont="1" applyBorder="1" applyAlignment="1">
      <alignment horizontal="center"/>
    </xf>
    <xf numFmtId="0" fontId="31" fillId="0" borderId="25" xfId="0" applyFont="1" applyBorder="1"/>
    <xf numFmtId="0" fontId="20" fillId="0" borderId="8" xfId="0" applyFont="1" applyBorder="1"/>
    <xf numFmtId="0" fontId="20" fillId="0" borderId="26" xfId="0" applyFont="1" applyBorder="1" applyAlignment="1">
      <alignment horizontal="center"/>
    </xf>
    <xf numFmtId="0" fontId="31" fillId="0" borderId="22" xfId="0" applyFont="1" applyBorder="1"/>
    <xf numFmtId="0" fontId="31" fillId="0" borderId="24" xfId="0" applyFont="1" applyBorder="1"/>
    <xf numFmtId="0" fontId="31" fillId="0" borderId="26" xfId="0" applyFont="1" applyBorder="1"/>
    <xf numFmtId="168" fontId="33" fillId="0" borderId="14" xfId="0" applyNumberFormat="1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/>
    </xf>
    <xf numFmtId="14" fontId="15" fillId="0" borderId="0" xfId="0" applyNumberFormat="1" applyFont="1" applyFill="1" applyAlignment="1">
      <alignment horizontal="center"/>
    </xf>
    <xf numFmtId="0" fontId="13" fillId="0" borderId="14" xfId="0" applyFont="1" applyBorder="1" applyAlignment="1">
      <alignment horizontal="center" vertical="center"/>
    </xf>
    <xf numFmtId="166" fontId="29" fillId="0" borderId="0" xfId="0" applyNumberFormat="1" applyFont="1" applyAlignment="1">
      <alignment horizont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/>
    <xf numFmtId="167" fontId="22" fillId="0" borderId="16" xfId="0" applyNumberFormat="1" applyFont="1" applyBorder="1" applyAlignment="1">
      <alignment horizontal="center" vertical="center"/>
    </xf>
    <xf numFmtId="167" fontId="22" fillId="0" borderId="17" xfId="0" applyNumberFormat="1" applyFont="1" applyBorder="1" applyAlignment="1">
      <alignment horizontal="center" vertical="center"/>
    </xf>
    <xf numFmtId="167" fontId="22" fillId="0" borderId="18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30" fillId="0" borderId="0" xfId="0" applyFont="1" applyAlignment="1">
      <alignment horizontal="left" wrapText="1"/>
    </xf>
    <xf numFmtId="0" fontId="30" fillId="0" borderId="0" xfId="0" applyFont="1" applyAlignment="1">
      <alignment horizontal="left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0" fontId="13" fillId="0" borderId="13" xfId="0" applyFont="1" applyBorder="1" applyAlignment="1">
      <alignment horizontal="center" vertical="center"/>
    </xf>
    <xf numFmtId="49" fontId="33" fillId="0" borderId="12" xfId="0" applyNumberFormat="1" applyFont="1" applyBorder="1" applyAlignment="1">
      <alignment horizontal="left" vertical="center" wrapText="1"/>
    </xf>
    <xf numFmtId="49" fontId="33" fillId="0" borderId="13" xfId="0" applyNumberFormat="1" applyFont="1" applyBorder="1" applyAlignment="1">
      <alignment horizontal="left" vertical="center" wrapText="1"/>
    </xf>
    <xf numFmtId="49" fontId="33" fillId="0" borderId="14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49" fontId="19" fillId="3" borderId="12" xfId="0" applyNumberFormat="1" applyFont="1" applyFill="1" applyBorder="1" applyAlignment="1">
      <alignment horizontal="left" vertical="center"/>
    </xf>
    <xf numFmtId="49" fontId="19" fillId="3" borderId="13" xfId="0" applyNumberFormat="1" applyFont="1" applyFill="1" applyBorder="1" applyAlignment="1">
      <alignment horizontal="left" vertical="center"/>
    </xf>
    <xf numFmtId="49" fontId="19" fillId="3" borderId="14" xfId="0" applyNumberFormat="1" applyFont="1" applyFill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38" fillId="0" borderId="0" xfId="0" applyFont="1" applyBorder="1" applyAlignment="1">
      <alignment horizontal="left"/>
    </xf>
    <xf numFmtId="0" fontId="13" fillId="0" borderId="0" xfId="0" applyFont="1" applyBorder="1" applyAlignment="1">
      <alignment horizontal="center"/>
    </xf>
    <xf numFmtId="0" fontId="22" fillId="0" borderId="20" xfId="0" applyFont="1" applyBorder="1" applyAlignment="1">
      <alignment horizontal="center" vertical="center"/>
    </xf>
    <xf numFmtId="0" fontId="22" fillId="0" borderId="1" xfId="0" applyFont="1" applyBorder="1"/>
    <xf numFmtId="167" fontId="22" fillId="0" borderId="20" xfId="0" applyNumberFormat="1" applyFont="1" applyBorder="1" applyAlignment="1">
      <alignment horizontal="center" vertical="center"/>
    </xf>
    <xf numFmtId="167" fontId="22" fillId="0" borderId="1" xfId="0" applyNumberFormat="1" applyFont="1" applyBorder="1" applyAlignment="1">
      <alignment horizontal="center" vertical="center"/>
    </xf>
    <xf numFmtId="49" fontId="18" fillId="0" borderId="12" xfId="0" applyNumberFormat="1" applyFont="1" applyBorder="1" applyAlignment="1">
      <alignment horizontal="left" vertical="center" wrapText="1"/>
    </xf>
    <xf numFmtId="49" fontId="18" fillId="0" borderId="13" xfId="0" applyNumberFormat="1" applyFont="1" applyBorder="1" applyAlignment="1">
      <alignment horizontal="left" vertical="center" wrapText="1"/>
    </xf>
    <xf numFmtId="0" fontId="44" fillId="4" borderId="8" xfId="0" applyFont="1" applyFill="1" applyBorder="1" applyAlignment="1">
      <alignment horizontal="center" vertical="center"/>
    </xf>
    <xf numFmtId="0" fontId="0" fillId="4" borderId="0" xfId="0" applyFill="1"/>
    <xf numFmtId="0" fontId="45" fillId="5" borderId="15" xfId="0" applyFont="1" applyFill="1" applyBorder="1" applyAlignment="1">
      <alignment horizontal="center" vertical="center"/>
    </xf>
    <xf numFmtId="0" fontId="41" fillId="6" borderId="15" xfId="0" applyFont="1" applyFill="1" applyBorder="1" applyAlignment="1">
      <alignment horizontal="center" vertical="center" wrapText="1"/>
    </xf>
    <xf numFmtId="0" fontId="41" fillId="6" borderId="15" xfId="0" applyFont="1" applyFill="1" applyBorder="1" applyAlignment="1">
      <alignment horizontal="center" vertical="center"/>
    </xf>
    <xf numFmtId="0" fontId="46" fillId="5" borderId="15" xfId="0" applyFont="1" applyFill="1" applyBorder="1" applyAlignment="1">
      <alignment horizontal="center" vertical="center"/>
    </xf>
    <xf numFmtId="0" fontId="46" fillId="0" borderId="15" xfId="0" applyFont="1" applyBorder="1" applyAlignment="1">
      <alignment vertical="center"/>
    </xf>
    <xf numFmtId="0" fontId="47" fillId="0" borderId="15" xfId="0" applyFont="1" applyBorder="1" applyAlignment="1">
      <alignment horizontal="center" vertical="center"/>
    </xf>
    <xf numFmtId="0" fontId="46" fillId="0" borderId="15" xfId="0" applyFont="1" applyBorder="1" applyAlignment="1">
      <alignment vertical="center" wrapText="1"/>
    </xf>
    <xf numFmtId="0" fontId="48" fillId="0" borderId="15" xfId="3" applyFont="1" applyBorder="1" applyAlignment="1">
      <alignment horizontal="center" vertical="center"/>
    </xf>
    <xf numFmtId="0" fontId="48" fillId="0" borderId="14" xfId="3" applyFont="1" applyBorder="1" applyAlignment="1">
      <alignment horizontal="center" vertical="center"/>
    </xf>
    <xf numFmtId="0" fontId="0" fillId="0" borderId="15" xfId="0" applyBorder="1"/>
    <xf numFmtId="0" fontId="28" fillId="0" borderId="15" xfId="0" applyFont="1" applyBorder="1"/>
    <xf numFmtId="0" fontId="26" fillId="0" borderId="15" xfId="0" applyFont="1" applyBorder="1" applyAlignment="1">
      <alignment horizontal="center"/>
    </xf>
    <xf numFmtId="0" fontId="46" fillId="0" borderId="15" xfId="0" applyFont="1" applyBorder="1" applyAlignment="1">
      <alignment horizontal="center" vertical="center"/>
    </xf>
    <xf numFmtId="0" fontId="46" fillId="0" borderId="14" xfId="0" applyFont="1" applyBorder="1" applyAlignment="1">
      <alignment horizontal="center" vertical="center"/>
    </xf>
    <xf numFmtId="0" fontId="47" fillId="0" borderId="15" xfId="0" applyFont="1" applyBorder="1" applyAlignment="1">
      <alignment vertical="center"/>
    </xf>
    <xf numFmtId="0" fontId="46" fillId="5" borderId="15" xfId="0" applyFont="1" applyFill="1" applyBorder="1" applyAlignment="1">
      <alignment vertical="center"/>
    </xf>
    <xf numFmtId="0" fontId="47" fillId="5" borderId="15" xfId="0" applyFont="1" applyFill="1" applyBorder="1" applyAlignment="1">
      <alignment horizontal="center" vertical="center"/>
    </xf>
    <xf numFmtId="0" fontId="49" fillId="5" borderId="15" xfId="0" applyFont="1" applyFill="1" applyBorder="1" applyAlignment="1">
      <alignment horizontal="right" vertical="center"/>
    </xf>
    <xf numFmtId="0" fontId="49" fillId="5" borderId="15" xfId="0" applyFont="1" applyFill="1" applyBorder="1" applyAlignment="1">
      <alignment vertical="center"/>
    </xf>
    <xf numFmtId="0" fontId="50" fillId="5" borderId="15" xfId="0" applyFont="1" applyFill="1" applyBorder="1" applyAlignment="1">
      <alignment horizontal="center" vertical="center"/>
    </xf>
    <xf numFmtId="3" fontId="50" fillId="5" borderId="15" xfId="0" applyNumberFormat="1" applyFont="1" applyFill="1" applyBorder="1" applyAlignment="1">
      <alignment vertical="center"/>
    </xf>
    <xf numFmtId="0" fontId="0" fillId="5" borderId="15" xfId="0" applyFill="1" applyBorder="1"/>
    <xf numFmtId="0" fontId="42" fillId="0" borderId="0" xfId="0" applyFont="1" applyAlignment="1">
      <alignment horizontal="center"/>
    </xf>
    <xf numFmtId="0" fontId="5" fillId="7" borderId="0" xfId="0" applyFont="1" applyFill="1"/>
    <xf numFmtId="0" fontId="39" fillId="7" borderId="0" xfId="0" applyFont="1" applyFill="1" applyAlignment="1"/>
    <xf numFmtId="0" fontId="39" fillId="8" borderId="0" xfId="0" applyFont="1" applyFill="1" applyAlignment="1"/>
    <xf numFmtId="0" fontId="40" fillId="7" borderId="0" xfId="0" applyFont="1" applyFill="1" applyAlignment="1">
      <alignment vertical="center"/>
    </xf>
    <xf numFmtId="0" fontId="40" fillId="0" borderId="0" xfId="0" applyFont="1" applyAlignment="1">
      <alignment vertical="center"/>
    </xf>
    <xf numFmtId="0" fontId="5" fillId="4" borderId="0" xfId="0" applyFont="1" applyFill="1" applyAlignment="1">
      <alignment horizontal="left"/>
    </xf>
    <xf numFmtId="0" fontId="51" fillId="0" borderId="0" xfId="4"/>
    <xf numFmtId="0" fontId="52" fillId="0" borderId="0" xfId="4" applyFont="1" applyAlignment="1">
      <alignment vertical="center"/>
    </xf>
    <xf numFmtId="0" fontId="55" fillId="10" borderId="15" xfId="6" applyFont="1" applyFill="1" applyBorder="1"/>
    <xf numFmtId="0" fontId="53" fillId="9" borderId="27" xfId="4" applyFont="1" applyFill="1" applyBorder="1" applyAlignment="1">
      <alignment vertical="center"/>
    </xf>
    <xf numFmtId="0" fontId="53" fillId="9" borderId="28" xfId="4" applyFont="1" applyFill="1" applyBorder="1" applyAlignment="1">
      <alignment vertical="center"/>
    </xf>
    <xf numFmtId="0" fontId="14" fillId="4" borderId="0" xfId="0" applyFont="1" applyFill="1" applyAlignment="1">
      <alignment horizontal="left"/>
    </xf>
    <xf numFmtId="0" fontId="13" fillId="11" borderId="15" xfId="0" applyFont="1" applyFill="1" applyBorder="1" applyAlignment="1">
      <alignment horizontal="center"/>
    </xf>
    <xf numFmtId="0" fontId="5" fillId="11" borderId="15" xfId="0" applyFont="1" applyFill="1" applyBorder="1" applyAlignment="1">
      <alignment horizontal="left"/>
    </xf>
    <xf numFmtId="0" fontId="13" fillId="12" borderId="15" xfId="0" applyFont="1" applyFill="1" applyBorder="1" applyAlignment="1">
      <alignment horizontal="center"/>
    </xf>
    <xf numFmtId="0" fontId="5" fillId="12" borderId="15" xfId="0" applyFont="1" applyFill="1" applyBorder="1" applyAlignment="1">
      <alignment horizontal="left"/>
    </xf>
    <xf numFmtId="0" fontId="54" fillId="9" borderId="15" xfId="4" applyFont="1" applyFill="1" applyBorder="1" applyAlignment="1">
      <alignment horizontal="center" vertical="center"/>
    </xf>
    <xf numFmtId="0" fontId="26" fillId="0" borderId="0" xfId="4" applyFont="1" applyAlignment="1">
      <alignment vertical="center"/>
    </xf>
    <xf numFmtId="172" fontId="28" fillId="0" borderId="15" xfId="6" applyNumberFormat="1" applyFont="1" applyBorder="1" applyAlignment="1">
      <alignment horizontal="left" vertical="center"/>
    </xf>
    <xf numFmtId="0" fontId="28" fillId="0" borderId="15" xfId="6" applyFont="1" applyBorder="1"/>
    <xf numFmtId="0" fontId="28" fillId="0" borderId="15" xfId="6" applyFont="1" applyBorder="1" applyAlignment="1">
      <alignment horizontal="left"/>
    </xf>
    <xf numFmtId="0" fontId="51" fillId="0" borderId="0" xfId="7"/>
    <xf numFmtId="172" fontId="56" fillId="0" borderId="15" xfId="6" applyNumberFormat="1" applyFont="1" applyBorder="1" applyAlignment="1">
      <alignment horizontal="left"/>
    </xf>
    <xf numFmtId="0" fontId="56" fillId="0" borderId="15" xfId="6" applyFont="1" applyBorder="1" applyAlignment="1">
      <alignment horizontal="left"/>
    </xf>
    <xf numFmtId="0" fontId="56" fillId="0" borderId="15" xfId="6" applyFont="1" applyBorder="1"/>
    <xf numFmtId="172" fontId="57" fillId="0" borderId="15" xfId="6" applyNumberFormat="1" applyFont="1" applyBorder="1" applyAlignment="1">
      <alignment horizontal="left"/>
    </xf>
    <xf numFmtId="0" fontId="54" fillId="9" borderId="29" xfId="4" applyFont="1" applyFill="1" applyBorder="1" applyAlignment="1">
      <alignment horizontal="center" vertical="center"/>
    </xf>
    <xf numFmtId="37" fontId="58" fillId="10" borderId="15" xfId="5" quotePrefix="1" applyNumberFormat="1" applyFont="1" applyFill="1" applyBorder="1" applyAlignment="1" applyProtection="1">
      <alignment horizontal="center" vertical="center"/>
    </xf>
    <xf numFmtId="37" fontId="58" fillId="10" borderId="15" xfId="5" applyNumberFormat="1" applyFont="1" applyFill="1" applyBorder="1" applyAlignment="1" applyProtection="1">
      <alignment vertical="center" wrapText="1"/>
    </xf>
    <xf numFmtId="37" fontId="58" fillId="10" borderId="15" xfId="5" applyNumberFormat="1" applyFont="1" applyFill="1" applyBorder="1" applyAlignment="1" applyProtection="1">
      <alignment horizontal="center" vertical="center"/>
    </xf>
    <xf numFmtId="0" fontId="54" fillId="9" borderId="30" xfId="4" applyFont="1" applyFill="1" applyBorder="1" applyAlignment="1">
      <alignment horizontal="left" vertical="center"/>
    </xf>
    <xf numFmtId="49" fontId="55" fillId="10" borderId="15" xfId="6" applyNumberFormat="1" applyFont="1" applyFill="1" applyBorder="1" applyAlignment="1">
      <alignment horizontal="center" vertical="center"/>
    </xf>
    <xf numFmtId="0" fontId="59" fillId="9" borderId="0" xfId="4" applyFont="1" applyFill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3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37" fillId="0" borderId="12" xfId="0" applyFont="1" applyBorder="1" applyAlignment="1">
      <alignment horizontal="center" vertical="center"/>
    </xf>
    <xf numFmtId="49" fontId="18" fillId="2" borderId="12" xfId="0" applyNumberFormat="1" applyFont="1" applyFill="1" applyBorder="1" applyAlignment="1">
      <alignment vertical="center"/>
    </xf>
    <xf numFmtId="49" fontId="18" fillId="2" borderId="13" xfId="0" applyNumberFormat="1" applyFont="1" applyFill="1" applyBorder="1" applyAlignment="1">
      <alignment vertical="center"/>
    </xf>
    <xf numFmtId="49" fontId="18" fillId="2" borderId="14" xfId="0" applyNumberFormat="1" applyFont="1" applyFill="1" applyBorder="1" applyAlignment="1">
      <alignment vertical="center"/>
    </xf>
    <xf numFmtId="0" fontId="18" fillId="4" borderId="13" xfId="0" applyNumberFormat="1" applyFont="1" applyFill="1" applyBorder="1" applyAlignment="1">
      <alignment vertical="center"/>
    </xf>
    <xf numFmtId="14" fontId="15" fillId="0" borderId="0" xfId="0" applyNumberFormat="1" applyFont="1" applyFill="1" applyAlignment="1"/>
    <xf numFmtId="49" fontId="18" fillId="0" borderId="14" xfId="0" applyNumberFormat="1" applyFont="1" applyBorder="1" applyAlignment="1">
      <alignment horizontal="left" vertical="center" wrapText="1"/>
    </xf>
    <xf numFmtId="49" fontId="18" fillId="0" borderId="15" xfId="0" applyNumberFormat="1" applyFont="1" applyBorder="1" applyAlignment="1">
      <alignment vertical="center" wrapText="1"/>
    </xf>
    <xf numFmtId="0" fontId="3" fillId="7" borderId="0" xfId="0" applyFont="1" applyFill="1" applyAlignment="1">
      <alignment horizontal="left" vertical="top"/>
    </xf>
  </cellXfs>
  <cellStyles count="8">
    <cellStyle name="Lien hypertexte" xfId="3" builtinId="8"/>
    <cellStyle name="Milliers" xfId="1" builtinId="3"/>
    <cellStyle name="Normal" xfId="0" builtinId="0"/>
    <cellStyle name="Normal 10" xfId="4" xr:uid="{9CA8BB19-E400-4E0E-BBBE-9F2869BCB0CC}"/>
    <cellStyle name="Normal 11 2 2" xfId="6" xr:uid="{2678653A-1156-443E-9F51-7B27425EA618}"/>
    <cellStyle name="Normal 2" xfId="7" xr:uid="{F42D99A4-C095-4083-B300-55F1E62AA5E6}"/>
    <cellStyle name="Normal 3 2" xfId="2" xr:uid="{00000000-0005-0000-0000-000002000000}"/>
    <cellStyle name="Normal_DQE  du Bureau de contrôle 2 2 2" xfId="5" xr:uid="{464CB5CE-7F01-42A2-8881-560A89457865}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0404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711200</xdr:colOff>
      <xdr:row>15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0" y="30581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esktop/GESTION%20ESTIA/BILAN%20DE%20GESTION/Expenses%20%20ESTIA_CM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esktop/GESTION%20ESTIA/PLAN%20ANALYTIQUE/PLAN%20COMPTABLE%20ANALYTIQUE%20&amp;%20BUDGETAIRE_%20V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mba/Desktop/RBN%20-%20323%20-%20GESTION%20-%20OCTOBRE%202017/SUIVI%20DF/323%20-%20SUIVI%20DF%20+%20FAR%20OCTOBRE%2017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ndenga/Desktop/08-%20Brouillard%20de%20caisse%201G%20Ao&#251;t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enses"/>
      <sheetName val="info divers"/>
      <sheetName val="Feuil1"/>
      <sheetName val="Global Cost"/>
      <sheetName val="Budget Cost"/>
      <sheetName val="Budget Cost detail"/>
      <sheetName val="Cut off"/>
      <sheetName val="analytical class"/>
      <sheetName val="Analytical code"/>
      <sheetName val="Budg_code"/>
      <sheetName val="Under analytical deta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A1" t="str">
            <v>01</v>
          </cell>
          <cell r="B1" t="str">
            <v xml:space="preserve">GESTION PERSONNEL </v>
          </cell>
        </row>
        <row r="2">
          <cell r="A2" t="str">
            <v>02</v>
          </cell>
          <cell r="B2" t="str">
            <v>GESTION MATERIEL</v>
          </cell>
        </row>
        <row r="3">
          <cell r="A3" t="str">
            <v>03</v>
          </cell>
          <cell r="B3" t="str">
            <v>FOURNITURE DE CHANTIER</v>
          </cell>
        </row>
        <row r="4">
          <cell r="A4" t="str">
            <v>04</v>
          </cell>
          <cell r="B4" t="str">
            <v>SOUS TRAITANTS</v>
          </cell>
        </row>
        <row r="5">
          <cell r="A5" t="str">
            <v>05</v>
          </cell>
          <cell r="B5" t="str">
            <v xml:space="preserve">FRAIS FONCTIONNEMENT </v>
          </cell>
        </row>
        <row r="6">
          <cell r="A6" t="str">
            <v>06</v>
          </cell>
          <cell r="B6" t="str">
            <v xml:space="preserve">AUTRES FRAIS FONCTIONNEMENT </v>
          </cell>
        </row>
        <row r="7">
          <cell r="A7" t="str">
            <v>07</v>
          </cell>
          <cell r="B7" t="str">
            <v>TRANSFERT DE CHARGES</v>
          </cell>
        </row>
        <row r="8">
          <cell r="A8" t="str">
            <v>08</v>
          </cell>
          <cell r="B8" t="str">
            <v>ABONNEMENTS</v>
          </cell>
        </row>
      </sheetData>
      <sheetData sheetId="8">
        <row r="4">
          <cell r="B4" t="str">
            <v>CODE ANALYTIQUE</v>
          </cell>
          <cell r="C4" t="str">
            <v>RUBRIQUE</v>
          </cell>
          <cell r="D4" t="str">
            <v>LIBELLES</v>
          </cell>
        </row>
        <row r="5">
          <cell r="B5">
            <v>1</v>
          </cell>
          <cell r="C5" t="str">
            <v>PER</v>
          </cell>
          <cell r="D5" t="str">
            <v xml:space="preserve">GESTION PERSONNEL </v>
          </cell>
        </row>
        <row r="6">
          <cell r="B6">
            <v>101</v>
          </cell>
          <cell r="C6" t="str">
            <v>PER</v>
          </cell>
          <cell r="D6" t="str">
            <v>PERSONNEL LOCAL</v>
          </cell>
        </row>
        <row r="7">
          <cell r="B7">
            <v>102</v>
          </cell>
          <cell r="C7" t="str">
            <v>PEX</v>
          </cell>
          <cell r="D7" t="str">
            <v>PERSONNEL EXPATRIES</v>
          </cell>
        </row>
        <row r="8">
          <cell r="B8">
            <v>103</v>
          </cell>
          <cell r="C8" t="str">
            <v>PEV</v>
          </cell>
          <cell r="D8" t="str">
            <v>VOYAGE ET DEPLACEMENTS</v>
          </cell>
        </row>
        <row r="9">
          <cell r="B9">
            <v>104</v>
          </cell>
          <cell r="C9" t="str">
            <v>PEM</v>
          </cell>
          <cell r="D9" t="str">
            <v>MISSION PERSONNEL LOCAL</v>
          </cell>
        </row>
        <row r="10">
          <cell r="B10">
            <v>105</v>
          </cell>
          <cell r="C10" t="str">
            <v>PEM</v>
          </cell>
          <cell r="D10" t="str">
            <v>MISSION PERSONNEL EXPATRIE</v>
          </cell>
        </row>
        <row r="11">
          <cell r="B11">
            <v>106</v>
          </cell>
          <cell r="C11" t="str">
            <v>PEI</v>
          </cell>
          <cell r="D11" t="str">
            <v>PERSONNEL INTERIMAIRE</v>
          </cell>
        </row>
        <row r="12">
          <cell r="B12">
            <v>107</v>
          </cell>
          <cell r="C12" t="str">
            <v>PEHB</v>
          </cell>
          <cell r="D12" t="str">
            <v>HEBERGEMENT &amp; FRAIS D'HOTELS</v>
          </cell>
        </row>
        <row r="13">
          <cell r="B13">
            <v>108</v>
          </cell>
          <cell r="C13" t="str">
            <v>PEF</v>
          </cell>
          <cell r="D13" t="str">
            <v xml:space="preserve">FRAIS DE RESTAURATION </v>
          </cell>
        </row>
        <row r="14">
          <cell r="B14">
            <v>109</v>
          </cell>
          <cell r="C14" t="str">
            <v>PEMP</v>
          </cell>
          <cell r="D14" t="str">
            <v>COUT MEDICAL PERSONNEL NATIONAL</v>
          </cell>
        </row>
        <row r="15">
          <cell r="B15">
            <v>110</v>
          </cell>
          <cell r="C15" t="str">
            <v>PEMP</v>
          </cell>
          <cell r="D15" t="str">
            <v>COUT MEDICAL PERSONNEL EXPATRIE</v>
          </cell>
        </row>
        <row r="16">
          <cell r="B16">
            <v>111</v>
          </cell>
          <cell r="C16" t="str">
            <v>PEFM</v>
          </cell>
          <cell r="D16" t="str">
            <v>FRAIS DE FORMATIONS</v>
          </cell>
        </row>
        <row r="17">
          <cell r="B17">
            <v>112</v>
          </cell>
          <cell r="C17" t="str">
            <v>PEPC</v>
          </cell>
          <cell r="D17" t="str">
            <v>PRIME DE  STAGE</v>
          </cell>
        </row>
        <row r="18">
          <cell r="B18">
            <v>113</v>
          </cell>
          <cell r="C18" t="str">
            <v>PEAM</v>
          </cell>
          <cell r="D18" t="str">
            <v>ASSURANCE MALADIE</v>
          </cell>
        </row>
        <row r="20">
          <cell r="B20">
            <v>2</v>
          </cell>
          <cell r="C20" t="str">
            <v>MAT</v>
          </cell>
          <cell r="D20" t="str">
            <v>GESTION MATERIEL</v>
          </cell>
        </row>
        <row r="21">
          <cell r="B21">
            <v>201</v>
          </cell>
          <cell r="C21" t="str">
            <v>MAC</v>
          </cell>
          <cell r="D21" t="str">
            <v>ESSENCE</v>
          </cell>
        </row>
        <row r="22">
          <cell r="B22">
            <v>202</v>
          </cell>
          <cell r="C22" t="str">
            <v>MAC</v>
          </cell>
          <cell r="D22" t="str">
            <v>GASOIL</v>
          </cell>
        </row>
        <row r="23">
          <cell r="B23">
            <v>203</v>
          </cell>
          <cell r="C23" t="str">
            <v>MAF</v>
          </cell>
          <cell r="D23" t="str">
            <v xml:space="preserve">FACTURATION MATERIEL </v>
          </cell>
        </row>
        <row r="24">
          <cell r="B24">
            <v>204</v>
          </cell>
          <cell r="C24" t="str">
            <v>MAL</v>
          </cell>
          <cell r="D24" t="str">
            <v xml:space="preserve">LUBRIFIANTS </v>
          </cell>
        </row>
        <row r="25">
          <cell r="B25">
            <v>205</v>
          </cell>
          <cell r="C25" t="str">
            <v>MAF</v>
          </cell>
          <cell r="D25" t="str">
            <v>FILTRATION</v>
          </cell>
        </row>
        <row r="26">
          <cell r="B26">
            <v>206</v>
          </cell>
          <cell r="C26" t="str">
            <v>MAR</v>
          </cell>
          <cell r="D26" t="str">
            <v>R2-REPARATION</v>
          </cell>
        </row>
        <row r="27">
          <cell r="B27">
            <v>207</v>
          </cell>
          <cell r="C27" t="str">
            <v>MAP</v>
          </cell>
          <cell r="D27" t="str">
            <v>PNEUMATIQUE</v>
          </cell>
        </row>
        <row r="28">
          <cell r="B28">
            <v>208</v>
          </cell>
          <cell r="C28" t="str">
            <v>MAR</v>
          </cell>
          <cell r="D28" t="str">
            <v>RA-ACCIDENT</v>
          </cell>
        </row>
        <row r="29">
          <cell r="B29">
            <v>209</v>
          </cell>
          <cell r="C29" t="str">
            <v>MAE</v>
          </cell>
          <cell r="D29" t="str">
            <v>ENTRETIEN</v>
          </cell>
        </row>
        <row r="30">
          <cell r="B30">
            <v>210</v>
          </cell>
          <cell r="C30" t="str">
            <v>MAS</v>
          </cell>
          <cell r="D30" t="str">
            <v>STOCK PDR</v>
          </cell>
        </row>
        <row r="32">
          <cell r="B32">
            <v>3</v>
          </cell>
          <cell r="C32" t="str">
            <v>FCH</v>
          </cell>
          <cell r="D32" t="str">
            <v>FOURNITURE DE CHANTIER</v>
          </cell>
        </row>
        <row r="33">
          <cell r="B33">
            <v>301</v>
          </cell>
          <cell r="C33" t="str">
            <v>CIM</v>
          </cell>
          <cell r="D33" t="str">
            <v>CIMENTS</v>
          </cell>
        </row>
        <row r="34">
          <cell r="B34">
            <v>302</v>
          </cell>
          <cell r="C34" t="str">
            <v>FER</v>
          </cell>
          <cell r="D34" t="str">
            <v>FER</v>
          </cell>
        </row>
        <row r="35">
          <cell r="B35">
            <v>303</v>
          </cell>
          <cell r="C35" t="str">
            <v>ENR</v>
          </cell>
          <cell r="D35" t="str">
            <v>ENROBES</v>
          </cell>
        </row>
        <row r="36">
          <cell r="B36">
            <v>304</v>
          </cell>
          <cell r="C36" t="str">
            <v>BIT</v>
          </cell>
          <cell r="D36" t="str">
            <v>BITUMES</v>
          </cell>
        </row>
        <row r="37">
          <cell r="B37">
            <v>305</v>
          </cell>
          <cell r="C37" t="str">
            <v>PREF</v>
          </cell>
          <cell r="D37" t="str">
            <v>STOCK PREFA</v>
          </cell>
        </row>
        <row r="38">
          <cell r="B38">
            <v>306</v>
          </cell>
          <cell r="C38" t="str">
            <v>PEIN</v>
          </cell>
          <cell r="D38" t="str">
            <v>PEINTURE</v>
          </cell>
        </row>
        <row r="39">
          <cell r="B39">
            <v>307</v>
          </cell>
          <cell r="C39" t="str">
            <v>PUL</v>
          </cell>
          <cell r="D39" t="str">
            <v>POUZZOLANE</v>
          </cell>
        </row>
        <row r="40">
          <cell r="B40">
            <v>308</v>
          </cell>
          <cell r="C40" t="str">
            <v>PUL</v>
          </cell>
          <cell r="D40" t="str">
            <v>GRAVIER</v>
          </cell>
        </row>
        <row r="41">
          <cell r="B41">
            <v>309</v>
          </cell>
          <cell r="C41" t="str">
            <v>PUL</v>
          </cell>
          <cell r="D41" t="str">
            <v>SABLES</v>
          </cell>
        </row>
        <row r="42">
          <cell r="B42">
            <v>310</v>
          </cell>
          <cell r="C42" t="str">
            <v>MGE</v>
          </cell>
          <cell r="D42" t="str">
            <v>FOURNITURE INFORMATIQUE ET BUREAU</v>
          </cell>
        </row>
        <row r="43">
          <cell r="B43">
            <v>311</v>
          </cell>
          <cell r="C43" t="str">
            <v>POT</v>
          </cell>
          <cell r="D43" t="str">
            <v>PETITS MATERIELS &amp; OUTILLAGES</v>
          </cell>
        </row>
        <row r="44">
          <cell r="B44">
            <v>312</v>
          </cell>
          <cell r="C44" t="str">
            <v>PQHSE</v>
          </cell>
          <cell r="D44" t="str">
            <v>FOURNITURE QHSE ET SIGNALISATION</v>
          </cell>
        </row>
        <row r="46">
          <cell r="B46">
            <v>4</v>
          </cell>
          <cell r="C46" t="str">
            <v>SST</v>
          </cell>
          <cell r="D46" t="str">
            <v>SOUS-TRAITANTS</v>
          </cell>
        </row>
        <row r="47">
          <cell r="B47">
            <v>401</v>
          </cell>
          <cell r="C47" t="str">
            <v>SST</v>
          </cell>
          <cell r="D47" t="str">
            <v>TRAVAUX</v>
          </cell>
        </row>
        <row r="48">
          <cell r="B48">
            <v>402</v>
          </cell>
          <cell r="C48" t="str">
            <v>STL</v>
          </cell>
          <cell r="D48" t="str">
            <v>LOCATION MATERIEL</v>
          </cell>
        </row>
        <row r="49">
          <cell r="B49">
            <v>403</v>
          </cell>
          <cell r="C49" t="str">
            <v>AST</v>
          </cell>
          <cell r="D49" t="str">
            <v>AUTRES SOUS-TRAITANTS</v>
          </cell>
        </row>
        <row r="51">
          <cell r="B51">
            <v>5</v>
          </cell>
          <cell r="C51" t="str">
            <v>FF</v>
          </cell>
          <cell r="D51" t="str">
            <v xml:space="preserve">FRAIS FONCTIONNEMENT </v>
          </cell>
        </row>
        <row r="52">
          <cell r="B52">
            <v>501</v>
          </cell>
          <cell r="C52" t="str">
            <v>FFE</v>
          </cell>
          <cell r="D52" t="str">
            <v>ENRÉGISTREMENT MARCHÉS</v>
          </cell>
        </row>
        <row r="53">
          <cell r="B53">
            <v>502</v>
          </cell>
          <cell r="C53" t="str">
            <v>FFT</v>
          </cell>
          <cell r="D53" t="str">
            <v>FRAIS DE TRANSIT &amp; LOGISTIQUES</v>
          </cell>
        </row>
        <row r="54">
          <cell r="B54">
            <v>503</v>
          </cell>
          <cell r="C54" t="str">
            <v>FFPT</v>
          </cell>
          <cell r="D54" t="str">
            <v>PARKING ET TRANSPORT DIVERS</v>
          </cell>
        </row>
        <row r="55">
          <cell r="B55">
            <v>504</v>
          </cell>
          <cell r="C55" t="str">
            <v>FFA</v>
          </cell>
          <cell r="D55" t="str">
            <v>AMENDES &amp; PENALITES</v>
          </cell>
        </row>
        <row r="56">
          <cell r="B56">
            <v>505</v>
          </cell>
          <cell r="C56" t="str">
            <v>FFP</v>
          </cell>
          <cell r="D56" t="str">
            <v>PATENTE</v>
          </cell>
        </row>
        <row r="57">
          <cell r="B57">
            <v>506</v>
          </cell>
          <cell r="C57" t="str">
            <v>FFI</v>
          </cell>
          <cell r="D57" t="str">
            <v>IMPOT CNPS ET TAXES</v>
          </cell>
        </row>
        <row r="58">
          <cell r="B58">
            <v>507</v>
          </cell>
          <cell r="C58" t="str">
            <v>FFAI</v>
          </cell>
          <cell r="D58" t="str">
            <v>AUTRES IMPOTS ET TAXES</v>
          </cell>
        </row>
        <row r="60">
          <cell r="B60">
            <v>6</v>
          </cell>
          <cell r="C60" t="str">
            <v>AFF</v>
          </cell>
          <cell r="D60" t="str">
            <v xml:space="preserve">AUTRES FRAIS FONCTIONNEMENT </v>
          </cell>
        </row>
        <row r="61">
          <cell r="B61">
            <v>601</v>
          </cell>
          <cell r="C61" t="str">
            <v>AFH</v>
          </cell>
          <cell r="D61" t="str">
            <v>HONORAIRES</v>
          </cell>
        </row>
        <row r="62">
          <cell r="B62">
            <v>602</v>
          </cell>
          <cell r="C62" t="str">
            <v>AFEL</v>
          </cell>
          <cell r="D62" t="str">
            <v xml:space="preserve">EAU ET ELECTRICITÉ </v>
          </cell>
        </row>
        <row r="63">
          <cell r="B63">
            <v>603</v>
          </cell>
          <cell r="C63" t="str">
            <v>AFIT</v>
          </cell>
          <cell r="D63" t="str">
            <v>INTERNET, TELEPHONE &amp; FRAIS DE TELECOMMUNICATION</v>
          </cell>
        </row>
        <row r="64">
          <cell r="B64">
            <v>604</v>
          </cell>
          <cell r="C64" t="str">
            <v>AFLO</v>
          </cell>
          <cell r="D64" t="str">
            <v>LOYERS BUREAUX &amp; MAISONS</v>
          </cell>
        </row>
        <row r="65">
          <cell r="B65">
            <v>605</v>
          </cell>
          <cell r="C65" t="str">
            <v>AFC</v>
          </cell>
          <cell r="D65" t="str">
            <v>CAUTION</v>
          </cell>
        </row>
        <row r="66">
          <cell r="B66">
            <v>606</v>
          </cell>
          <cell r="C66" t="str">
            <v>AFF</v>
          </cell>
          <cell r="D66" t="str">
            <v>FRAIS FINANCIER</v>
          </cell>
        </row>
        <row r="67">
          <cell r="B67">
            <v>607</v>
          </cell>
          <cell r="C67" t="str">
            <v>AFS</v>
          </cell>
          <cell r="D67" t="str">
            <v xml:space="preserve">ASSURANCES </v>
          </cell>
        </row>
        <row r="68">
          <cell r="B68">
            <v>608</v>
          </cell>
          <cell r="C68" t="str">
            <v>AFS</v>
          </cell>
          <cell r="D68" t="str">
            <v>FRAIS DIVERS</v>
          </cell>
        </row>
        <row r="70">
          <cell r="B70">
            <v>7</v>
          </cell>
          <cell r="C70" t="str">
            <v>TRC</v>
          </cell>
          <cell r="D70" t="str">
            <v>TRANSFERT DE CHARGES</v>
          </cell>
        </row>
        <row r="71">
          <cell r="B71" t="str">
            <v>AV</v>
          </cell>
          <cell r="C71" t="str">
            <v>TRAV</v>
          </cell>
          <cell r="D71" t="str">
            <v>A VENTILLER</v>
          </cell>
        </row>
        <row r="72">
          <cell r="B72">
            <v>701</v>
          </cell>
          <cell r="C72" t="str">
            <v>TRP</v>
          </cell>
          <cell r="D72" t="str">
            <v>PRODUITS EXCEPTIONNELS</v>
          </cell>
        </row>
        <row r="73">
          <cell r="B73">
            <v>702</v>
          </cell>
          <cell r="C73" t="str">
            <v>TRR</v>
          </cell>
          <cell r="D73" t="str">
            <v>REFACTURATION DIVERS</v>
          </cell>
        </row>
        <row r="75">
          <cell r="B75">
            <v>8</v>
          </cell>
          <cell r="C75" t="str">
            <v>ABO</v>
          </cell>
          <cell r="D75" t="str">
            <v>ABONNEMENTS</v>
          </cell>
        </row>
        <row r="76">
          <cell r="B76">
            <v>801</v>
          </cell>
          <cell r="C76" t="str">
            <v>ABO</v>
          </cell>
          <cell r="D76" t="str">
            <v>ABONNEMENT D'EXPLOITATION</v>
          </cell>
        </row>
        <row r="77">
          <cell r="B77">
            <v>802</v>
          </cell>
          <cell r="C77" t="str">
            <v>ABOH</v>
          </cell>
          <cell r="D77" t="str">
            <v>ABONNEMENT HORS EXPLOITATION</v>
          </cell>
        </row>
      </sheetData>
      <sheetData sheetId="9">
        <row r="5">
          <cell r="A5" t="str">
            <v>EST001 : CHANTIER PAD</v>
          </cell>
        </row>
        <row r="6">
          <cell r="A6" t="str">
            <v xml:space="preserve">CODE </v>
          </cell>
          <cell r="B6" t="str">
            <v>DESIGNATION</v>
          </cell>
        </row>
        <row r="7">
          <cell r="A7" t="str">
            <v>FC</v>
          </cell>
          <cell r="B7" t="str">
            <v>FRAIS CHANTIER</v>
          </cell>
        </row>
        <row r="8">
          <cell r="A8" t="str">
            <v>FC01</v>
          </cell>
          <cell r="B8" t="str">
            <v>Encadrements</v>
          </cell>
        </row>
        <row r="9">
          <cell r="A9" t="str">
            <v>FC02</v>
          </cell>
          <cell r="B9" t="str">
            <v>Locations et autres charges personnel Expatrié</v>
          </cell>
        </row>
        <row r="10">
          <cell r="A10" t="str">
            <v>FC03</v>
          </cell>
          <cell r="B10" t="str">
            <v>Consommables QHSE &amp; chantier</v>
          </cell>
        </row>
        <row r="11">
          <cell r="A11" t="str">
            <v>FC04</v>
          </cell>
          <cell r="B11" t="str">
            <v>Autres frais chantier</v>
          </cell>
        </row>
        <row r="12">
          <cell r="A12" t="str">
            <v>000</v>
          </cell>
          <cell r="B12" t="str">
            <v>INSTALLATION DE CHANTIER</v>
          </cell>
        </row>
        <row r="13">
          <cell r="A13" t="str">
            <v>001</v>
          </cell>
          <cell r="B13" t="str">
            <v xml:space="preserve"> Installation générale de chantier, amenée et repli du materiel général</v>
          </cell>
        </row>
        <row r="14">
          <cell r="A14">
            <v>100</v>
          </cell>
          <cell r="B14" t="str">
            <v>DEGAGEMENT DES EMPRISES</v>
          </cell>
        </row>
        <row r="15">
          <cell r="A15">
            <v>101</v>
          </cell>
          <cell r="B15" t="str">
            <v>Décapage</v>
          </cell>
        </row>
        <row r="16">
          <cell r="A16">
            <v>102</v>
          </cell>
          <cell r="B16" t="str">
            <v>Démolition et evacuations des débrits de demolitions</v>
          </cell>
        </row>
        <row r="17">
          <cell r="A17">
            <v>103</v>
          </cell>
          <cell r="B17" t="str">
            <v>Désensablement et enlèvement de dépôts alluvionnaires</v>
          </cell>
        </row>
        <row r="18">
          <cell r="A18">
            <v>200</v>
          </cell>
          <cell r="B18" t="str">
            <v>TERRASSEMENTS GENERAUX : TYPE A</v>
          </cell>
        </row>
        <row r="19">
          <cell r="A19">
            <v>201</v>
          </cell>
          <cell r="B19" t="str">
            <v>Déblais en terrain meuble</v>
          </cell>
        </row>
        <row r="20">
          <cell r="A20">
            <v>202</v>
          </cell>
          <cell r="B20" t="str">
            <v>Remblai provenant de déblais</v>
          </cell>
        </row>
        <row r="21">
          <cell r="A21">
            <v>203</v>
          </cell>
          <cell r="B21" t="str">
            <v>Remblais provenant d'emprunts y/c distance de transport</v>
          </cell>
        </row>
        <row r="22">
          <cell r="A22">
            <v>204</v>
          </cell>
          <cell r="B22" t="str">
            <v>Mise en forme et compactage de l'arase de la plateforme de terrassement</v>
          </cell>
        </row>
        <row r="23">
          <cell r="A23">
            <v>300</v>
          </cell>
          <cell r="B23" t="str">
            <v>TERRASSEMENTS GENERAUX : TYPE B</v>
          </cell>
        </row>
        <row r="24">
          <cell r="A24">
            <v>301</v>
          </cell>
          <cell r="B24" t="str">
            <v>Déblais en terrain meuble</v>
          </cell>
        </row>
        <row r="25">
          <cell r="A25">
            <v>302</v>
          </cell>
          <cell r="B25" t="str">
            <v>Remblai provenant de déblais</v>
          </cell>
        </row>
        <row r="26">
          <cell r="A26">
            <v>303</v>
          </cell>
          <cell r="B26" t="str">
            <v>Remblais provenant d'emprunts y/c distance de transport</v>
          </cell>
        </row>
        <row r="27">
          <cell r="A27">
            <v>304</v>
          </cell>
          <cell r="B27" t="str">
            <v>purge/remblai gravitaire</v>
          </cell>
        </row>
        <row r="28">
          <cell r="A28">
            <v>305</v>
          </cell>
          <cell r="B28" t="str">
            <v>Geotextil</v>
          </cell>
        </row>
        <row r="29">
          <cell r="A29">
            <v>306</v>
          </cell>
          <cell r="B29" t="str">
            <v>Mise en forme et compactage de l'arase de la plateforme de terrassement</v>
          </cell>
        </row>
        <row r="30">
          <cell r="A30" t="str">
            <v>PN</v>
          </cell>
          <cell r="B30" t="str">
            <v>Remblai de préchargement</v>
          </cell>
        </row>
        <row r="31">
          <cell r="A31">
            <v>400</v>
          </cell>
          <cell r="B31" t="str">
            <v>CHAUSSEES</v>
          </cell>
        </row>
        <row r="32">
          <cell r="A32">
            <v>401</v>
          </cell>
          <cell r="B32" t="str">
            <v>Materiaux d'apport pour stabilisation</v>
          </cell>
        </row>
        <row r="33">
          <cell r="A33">
            <v>402</v>
          </cell>
          <cell r="B33" t="str">
            <v xml:space="preserve">STABILISATION  : stabilisation monocouche (base+fondation) recyclage à froid sur une épaisseur de 50cm. </v>
          </cell>
        </row>
        <row r="34">
          <cell r="A34">
            <v>403</v>
          </cell>
          <cell r="B34" t="str">
            <v xml:space="preserve">Fourniture et mise en œuvre de la couche d'imprégnation au cut bak 0/1 </v>
          </cell>
        </row>
        <row r="35">
          <cell r="A35">
            <v>404</v>
          </cell>
          <cell r="B35" t="str">
            <v>Couche d'accrochage à l'émultion de bitume doséeà 300g/m²</v>
          </cell>
        </row>
        <row r="36">
          <cell r="A36">
            <v>405</v>
          </cell>
          <cell r="B36" t="str">
            <v xml:space="preserve">Fourniture, transport et mise en oeuvre de revêtement </v>
          </cell>
        </row>
        <row r="37">
          <cell r="A37" t="str">
            <v>405a</v>
          </cell>
          <cell r="B37" t="str">
            <v>Epaisseur 8 cm : BBME 0/14</v>
          </cell>
        </row>
        <row r="38">
          <cell r="A38" t="str">
            <v>PN</v>
          </cell>
          <cell r="B38" t="str">
            <v>Eduit surperficiel sur accotement</v>
          </cell>
        </row>
        <row r="39">
          <cell r="A39">
            <v>500</v>
          </cell>
          <cell r="B39" t="str">
            <v>ASSAINISSEMENT ET DRAINAGE</v>
          </cell>
        </row>
        <row r="40">
          <cell r="A40">
            <v>501</v>
          </cell>
          <cell r="B40" t="str">
            <v>Démolition d'ouvrages</v>
          </cell>
        </row>
        <row r="41">
          <cell r="A41">
            <v>502</v>
          </cell>
          <cell r="B41" t="str">
            <v>Buse en béton</v>
          </cell>
        </row>
        <row r="42">
          <cell r="A42">
            <v>503</v>
          </cell>
          <cell r="B42" t="str">
            <v>Enlèvement de caniveau</v>
          </cell>
        </row>
        <row r="43">
          <cell r="A43">
            <v>504</v>
          </cell>
          <cell r="B43" t="str">
            <v>Fournitures et pose de Bordures</v>
          </cell>
        </row>
        <row r="44">
          <cell r="A44">
            <v>505</v>
          </cell>
          <cell r="B44" t="str">
            <v>de type A2</v>
          </cell>
        </row>
        <row r="45">
          <cell r="A45">
            <v>506</v>
          </cell>
          <cell r="B45" t="str">
            <v>de type T2CS2</v>
          </cell>
        </row>
        <row r="46">
          <cell r="A46">
            <v>507</v>
          </cell>
          <cell r="B46" t="str">
            <v>de type T2</v>
          </cell>
        </row>
        <row r="47">
          <cell r="A47">
            <v>508</v>
          </cell>
          <cell r="B47" t="str">
            <v>Fourniture et pose de pose mini GBA</v>
          </cell>
        </row>
        <row r="48">
          <cell r="A48">
            <v>509</v>
          </cell>
          <cell r="B48" t="str">
            <v>Fourniture et pose de caniveaux en béton armé de 15 cm d'épaisseur</v>
          </cell>
        </row>
        <row r="49">
          <cell r="A49">
            <v>510</v>
          </cell>
          <cell r="B49" t="str">
            <v>Caniveau 60x60x15</v>
          </cell>
        </row>
        <row r="50">
          <cell r="A50">
            <v>511</v>
          </cell>
          <cell r="B50" t="str">
            <v>Caniveau 80x80x15</v>
          </cell>
        </row>
        <row r="51">
          <cell r="A51">
            <v>512</v>
          </cell>
          <cell r="B51" t="str">
            <v>Caniveau 100x100x15</v>
          </cell>
        </row>
        <row r="52">
          <cell r="A52">
            <v>513</v>
          </cell>
          <cell r="B52" t="str">
            <v>Caniveau 120x120x15</v>
          </cell>
        </row>
        <row r="53">
          <cell r="A53">
            <v>514</v>
          </cell>
          <cell r="B53" t="str">
            <v>Caniveau 150x150x15</v>
          </cell>
        </row>
        <row r="54">
          <cell r="A54">
            <v>515</v>
          </cell>
          <cell r="B54" t="str">
            <v>Caniveau 200x100x16</v>
          </cell>
        </row>
        <row r="55">
          <cell r="A55">
            <v>516</v>
          </cell>
          <cell r="B55" t="str">
            <v>Fourniture et pose des dalettes en béton armé de 15 cm d'épaisseur</v>
          </cell>
        </row>
        <row r="56">
          <cell r="A56">
            <v>517</v>
          </cell>
          <cell r="B56" t="str">
            <v>dalettes pour Caniveaux 60 x 60 x 15</v>
          </cell>
        </row>
        <row r="57">
          <cell r="A57">
            <v>518</v>
          </cell>
          <cell r="B57" t="str">
            <v>dalettes pour Caniveaux 80 x 80 x 15</v>
          </cell>
        </row>
        <row r="58">
          <cell r="A58">
            <v>519</v>
          </cell>
          <cell r="B58" t="str">
            <v>dalettes pour Caniveaux 100 x 100 x 15</v>
          </cell>
        </row>
        <row r="59">
          <cell r="A59">
            <v>520</v>
          </cell>
          <cell r="B59" t="str">
            <v>dalettes pour Caniveaux 120 x 120 x 15</v>
          </cell>
        </row>
        <row r="60">
          <cell r="A60">
            <v>521</v>
          </cell>
          <cell r="B60" t="str">
            <v>dalettes pour Caniveaux 150 x 150 x 15</v>
          </cell>
        </row>
        <row r="61">
          <cell r="A61">
            <v>522</v>
          </cell>
          <cell r="B61" t="str">
            <v>dalettes pour Caniveaux 200 x 100 x 16</v>
          </cell>
        </row>
        <row r="62">
          <cell r="A62">
            <v>523</v>
          </cell>
          <cell r="B62" t="str">
            <v xml:space="preserve">Fourniture et pose de dalots en béton armé y compris fouilles et toutes sujétions </v>
          </cell>
        </row>
        <row r="63">
          <cell r="A63">
            <v>524</v>
          </cell>
          <cell r="B63" t="str">
            <v>Dalot 80 x 80</v>
          </cell>
        </row>
        <row r="64">
          <cell r="A64">
            <v>525</v>
          </cell>
          <cell r="B64" t="str">
            <v>Dalot 100 x 60</v>
          </cell>
        </row>
        <row r="65">
          <cell r="A65">
            <v>526</v>
          </cell>
          <cell r="B65" t="str">
            <v>Dalot 100 x 80</v>
          </cell>
        </row>
        <row r="66">
          <cell r="A66">
            <v>527</v>
          </cell>
          <cell r="B66" t="str">
            <v>Dalot 100 x 100</v>
          </cell>
        </row>
        <row r="67">
          <cell r="A67">
            <v>528</v>
          </cell>
          <cell r="B67" t="str">
            <v>Dalot 120 x 120</v>
          </cell>
        </row>
        <row r="68">
          <cell r="A68">
            <v>529</v>
          </cell>
          <cell r="B68" t="str">
            <v>Dalot 150 x 150</v>
          </cell>
        </row>
        <row r="69">
          <cell r="A69" t="str">
            <v>PN</v>
          </cell>
          <cell r="B69" t="str">
            <v>Dalot 250 x 150</v>
          </cell>
        </row>
        <row r="70">
          <cell r="A70">
            <v>530</v>
          </cell>
          <cell r="B70" t="str">
            <v>Dalot 300 x 200</v>
          </cell>
        </row>
        <row r="71">
          <cell r="A71">
            <v>531</v>
          </cell>
          <cell r="B71" t="str">
            <v>Fourniture et pose de tête de dalots en béton armé y compris fouilles</v>
          </cell>
        </row>
        <row r="72">
          <cell r="A72">
            <v>532</v>
          </cell>
          <cell r="B72" t="str">
            <v>tête Dalot 80 x 80</v>
          </cell>
        </row>
        <row r="73">
          <cell r="A73">
            <v>533</v>
          </cell>
          <cell r="B73" t="str">
            <v>tête Dalot 100 x 60</v>
          </cell>
        </row>
        <row r="74">
          <cell r="A74">
            <v>534</v>
          </cell>
          <cell r="B74" t="str">
            <v>tête Dalot 100 x 80</v>
          </cell>
        </row>
        <row r="75">
          <cell r="A75">
            <v>535</v>
          </cell>
          <cell r="B75" t="str">
            <v>tête Dalot 100 x 100</v>
          </cell>
        </row>
        <row r="76">
          <cell r="A76">
            <v>536</v>
          </cell>
          <cell r="B76" t="str">
            <v>tête Dalot 120 x 120</v>
          </cell>
        </row>
        <row r="77">
          <cell r="A77">
            <v>537</v>
          </cell>
          <cell r="B77" t="str">
            <v>tête Dalot 150 x 150</v>
          </cell>
        </row>
        <row r="78">
          <cell r="A78" t="str">
            <v>PN</v>
          </cell>
          <cell r="B78" t="str">
            <v>tête Dalot 250 x 150</v>
          </cell>
        </row>
        <row r="79">
          <cell r="A79">
            <v>538</v>
          </cell>
          <cell r="B79" t="str">
            <v>têteDalot 300 x 200</v>
          </cell>
        </row>
        <row r="80">
          <cell r="A80">
            <v>600</v>
          </cell>
          <cell r="B80" t="str">
            <v>PROTECTION DE L'ENVIRONNEMENT</v>
          </cell>
        </row>
        <row r="81">
          <cell r="A81">
            <v>601</v>
          </cell>
          <cell r="B81" t="str">
            <v>Régenerescence des zones d'emprunts</v>
          </cell>
        </row>
        <row r="82">
          <cell r="A82">
            <v>700</v>
          </cell>
          <cell r="B82" t="str">
            <v>SIGNALISATION VERTICAL</v>
          </cell>
        </row>
        <row r="83">
          <cell r="A83">
            <v>701</v>
          </cell>
          <cell r="B83" t="str">
            <v>Confection de bandes blanches à peinture retrofléchissante</v>
          </cell>
        </row>
        <row r="84">
          <cell r="A84">
            <v>702</v>
          </cell>
          <cell r="B84" t="str">
            <v>de type T2-3u</v>
          </cell>
        </row>
        <row r="85">
          <cell r="A85">
            <v>703</v>
          </cell>
          <cell r="B85" t="str">
            <v>de type T1-2u</v>
          </cell>
        </row>
        <row r="86">
          <cell r="A86">
            <v>707</v>
          </cell>
          <cell r="B86" t="str">
            <v>Panneau "STOP" type AB4</v>
          </cell>
        </row>
        <row r="87">
          <cell r="A87">
            <v>708</v>
          </cell>
          <cell r="B87" t="str">
            <v xml:space="preserve">RESERVATION du réseau d'éclairage public ' </v>
          </cell>
        </row>
        <row r="88">
          <cell r="A88">
            <v>709</v>
          </cell>
          <cell r="B88" t="str">
            <v>ECLAIRAGE PUBLIC</v>
          </cell>
        </row>
        <row r="89">
          <cell r="A89" t="str">
            <v>709a</v>
          </cell>
          <cell r="B89" t="str">
            <v>LAMBADAIRE RESEAU FILAIRE (espacement 30m)</v>
          </cell>
        </row>
        <row r="90">
          <cell r="A90" t="str">
            <v>709b</v>
          </cell>
          <cell r="B90" t="str">
            <v>LAMPADAIRE SOLAIRE (option)</v>
          </cell>
        </row>
        <row r="91">
          <cell r="A91" t="str">
            <v>AV</v>
          </cell>
          <cell r="B91" t="str">
            <v>A Ventiller</v>
          </cell>
        </row>
        <row r="92">
          <cell r="A92" t="str">
            <v>AV</v>
          </cell>
          <cell r="B92" t="str">
            <v>A Ventiller</v>
          </cell>
        </row>
        <row r="93">
          <cell r="A93" t="str">
            <v>EST002 : AGENCE DOUALA</v>
          </cell>
        </row>
        <row r="94">
          <cell r="A94" t="str">
            <v xml:space="preserve">CODE </v>
          </cell>
          <cell r="B94" t="str">
            <v>DESIGNATION</v>
          </cell>
        </row>
        <row r="95">
          <cell r="A95" t="str">
            <v>020</v>
          </cell>
          <cell r="B95" t="str">
            <v xml:space="preserve">FRAIS D'AGENCE </v>
          </cell>
        </row>
        <row r="96">
          <cell r="A96">
            <v>210</v>
          </cell>
          <cell r="B96" t="str">
            <v>Encadrement</v>
          </cell>
        </row>
        <row r="97">
          <cell r="A97">
            <v>211</v>
          </cell>
          <cell r="B97" t="str">
            <v>Materiel</v>
          </cell>
        </row>
        <row r="98">
          <cell r="A98">
            <v>212</v>
          </cell>
          <cell r="B98" t="str">
            <v xml:space="preserve">Locations </v>
          </cell>
        </row>
        <row r="99">
          <cell r="A99">
            <v>213</v>
          </cell>
          <cell r="B99" t="str">
            <v>Fournitures bureau &amp; divers</v>
          </cell>
        </row>
        <row r="100">
          <cell r="A100">
            <v>214</v>
          </cell>
          <cell r="B100" t="str">
            <v>Intégration logiciel</v>
          </cell>
        </row>
        <row r="101">
          <cell r="A101">
            <v>215</v>
          </cell>
          <cell r="B101" t="str">
            <v>Autres frais d'agence</v>
          </cell>
        </row>
        <row r="102">
          <cell r="A102" t="str">
            <v xml:space="preserve">EST003 : MECANIQUE </v>
          </cell>
        </row>
        <row r="103">
          <cell r="A103" t="str">
            <v xml:space="preserve">CODE </v>
          </cell>
          <cell r="B103" t="str">
            <v>DESIGNATION</v>
          </cell>
        </row>
        <row r="104">
          <cell r="A104" t="str">
            <v>018</v>
          </cell>
          <cell r="B104" t="str">
            <v>MOYENS GENERAUX MATERIELS</v>
          </cell>
        </row>
        <row r="105">
          <cell r="A105">
            <v>180</v>
          </cell>
          <cell r="B105" t="str">
            <v>Personnel expat</v>
          </cell>
        </row>
        <row r="106">
          <cell r="A106">
            <v>181</v>
          </cell>
          <cell r="B106" t="str">
            <v>Personnel local</v>
          </cell>
        </row>
        <row r="107">
          <cell r="A107">
            <v>182</v>
          </cell>
          <cell r="B107" t="str">
            <v>Locations</v>
          </cell>
        </row>
        <row r="108">
          <cell r="A108">
            <v>183</v>
          </cell>
          <cell r="B108" t="str">
            <v>Entretien +visite technique</v>
          </cell>
        </row>
        <row r="109">
          <cell r="A109">
            <v>184</v>
          </cell>
          <cell r="B109" t="str">
            <v>Stock pdr</v>
          </cell>
        </row>
        <row r="110">
          <cell r="A110">
            <v>185</v>
          </cell>
          <cell r="B110" t="str">
            <v>Réparation engins</v>
          </cell>
        </row>
        <row r="111">
          <cell r="A111">
            <v>186</v>
          </cell>
          <cell r="B111" t="str">
            <v>Refacturation Matériel</v>
          </cell>
        </row>
        <row r="112">
          <cell r="A112" t="str">
            <v>EST004 : SIEGE</v>
          </cell>
        </row>
        <row r="113">
          <cell r="A113" t="str">
            <v xml:space="preserve">CODE </v>
          </cell>
          <cell r="B113" t="str">
            <v>DESIGNATION</v>
          </cell>
        </row>
        <row r="114">
          <cell r="A114" t="str">
            <v>019</v>
          </cell>
          <cell r="B114" t="str">
            <v>FRAIS DE SIEGE / FLYTEAM</v>
          </cell>
        </row>
        <row r="115">
          <cell r="A115">
            <v>190</v>
          </cell>
          <cell r="B115" t="str">
            <v>Missionnaire flyteam</v>
          </cell>
        </row>
        <row r="116">
          <cell r="A116">
            <v>191</v>
          </cell>
          <cell r="B116" t="str">
            <v>Encadrement flyteam</v>
          </cell>
        </row>
        <row r="117">
          <cell r="A117">
            <v>192</v>
          </cell>
          <cell r="B117" t="str">
            <v>Refacturation siege</v>
          </cell>
        </row>
        <row r="118">
          <cell r="A118">
            <v>193</v>
          </cell>
          <cell r="B118" t="str">
            <v>Assistance technique</v>
          </cell>
        </row>
        <row r="119">
          <cell r="A119">
            <v>194</v>
          </cell>
          <cell r="B119" t="str">
            <v>Assistance developpement</v>
          </cell>
        </row>
      </sheetData>
      <sheetData sheetId="10">
        <row r="1">
          <cell r="A1">
            <v>101</v>
          </cell>
          <cell r="B1" t="str">
            <v>Personnel local</v>
          </cell>
        </row>
        <row r="2">
          <cell r="A2">
            <v>102</v>
          </cell>
          <cell r="B2" t="str">
            <v>Personnel expatries</v>
          </cell>
        </row>
        <row r="3">
          <cell r="A3">
            <v>103</v>
          </cell>
          <cell r="B3" t="str">
            <v>Voyage et deplacements</v>
          </cell>
        </row>
        <row r="4">
          <cell r="A4">
            <v>104</v>
          </cell>
          <cell r="B4" t="str">
            <v>Mission personnel local</v>
          </cell>
        </row>
        <row r="5">
          <cell r="A5">
            <v>105</v>
          </cell>
          <cell r="B5" t="str">
            <v>Mission personnel expatrie</v>
          </cell>
        </row>
        <row r="6">
          <cell r="A6">
            <v>106</v>
          </cell>
          <cell r="B6" t="str">
            <v>Personnel interimaire</v>
          </cell>
        </row>
        <row r="7">
          <cell r="A7">
            <v>107</v>
          </cell>
          <cell r="B7" t="str">
            <v>Hebergement &amp; frais d'hotels</v>
          </cell>
        </row>
        <row r="8">
          <cell r="A8">
            <v>108</v>
          </cell>
          <cell r="B8" t="str">
            <v xml:space="preserve">Frais de restauration </v>
          </cell>
        </row>
        <row r="9">
          <cell r="A9">
            <v>109</v>
          </cell>
          <cell r="B9" t="str">
            <v>Cout medical personnel national</v>
          </cell>
        </row>
        <row r="10">
          <cell r="A10">
            <v>110</v>
          </cell>
          <cell r="B10" t="str">
            <v>Cout medical personnel expatrie</v>
          </cell>
        </row>
        <row r="11">
          <cell r="A11">
            <v>111</v>
          </cell>
          <cell r="B11" t="str">
            <v>Frais de formations</v>
          </cell>
        </row>
        <row r="12">
          <cell r="A12">
            <v>112</v>
          </cell>
          <cell r="B12" t="str">
            <v>Prime de  stage</v>
          </cell>
        </row>
        <row r="13">
          <cell r="A13">
            <v>113</v>
          </cell>
          <cell r="B13" t="str">
            <v>Assurance maladie</v>
          </cell>
        </row>
        <row r="14">
          <cell r="A14">
            <v>201</v>
          </cell>
          <cell r="B14" t="str">
            <v>Essence</v>
          </cell>
        </row>
        <row r="15">
          <cell r="A15">
            <v>202</v>
          </cell>
          <cell r="B15" t="str">
            <v>Gasoil</v>
          </cell>
        </row>
        <row r="16">
          <cell r="A16">
            <v>203</v>
          </cell>
          <cell r="B16" t="str">
            <v>Filtration</v>
          </cell>
        </row>
        <row r="17">
          <cell r="A17">
            <v>204</v>
          </cell>
          <cell r="B17" t="str">
            <v>Facturation matériel</v>
          </cell>
        </row>
        <row r="18">
          <cell r="A18">
            <v>205</v>
          </cell>
          <cell r="B18" t="str">
            <v xml:space="preserve">Lubrifiants </v>
          </cell>
        </row>
        <row r="19">
          <cell r="A19">
            <v>206</v>
          </cell>
          <cell r="B19" t="str">
            <v>R2-reparation</v>
          </cell>
        </row>
        <row r="20">
          <cell r="A20">
            <v>207</v>
          </cell>
          <cell r="B20" t="str">
            <v>Pneumatique</v>
          </cell>
        </row>
        <row r="21">
          <cell r="A21">
            <v>208</v>
          </cell>
          <cell r="B21" t="str">
            <v>Ra-accident</v>
          </cell>
        </row>
        <row r="22">
          <cell r="A22">
            <v>209</v>
          </cell>
          <cell r="B22" t="str">
            <v>Entretien</v>
          </cell>
        </row>
        <row r="23">
          <cell r="A23">
            <v>210</v>
          </cell>
          <cell r="B23" t="str">
            <v>Pdr &amp; Stock pdr</v>
          </cell>
        </row>
        <row r="24">
          <cell r="A24">
            <v>301</v>
          </cell>
          <cell r="B24" t="str">
            <v>Ciments</v>
          </cell>
        </row>
        <row r="25">
          <cell r="A25">
            <v>302</v>
          </cell>
          <cell r="B25" t="str">
            <v>Fer</v>
          </cell>
        </row>
        <row r="26">
          <cell r="A26">
            <v>303</v>
          </cell>
          <cell r="B26" t="str">
            <v>Enrobes</v>
          </cell>
        </row>
        <row r="27">
          <cell r="A27">
            <v>304</v>
          </cell>
          <cell r="B27" t="str">
            <v>Bitumes</v>
          </cell>
        </row>
        <row r="28">
          <cell r="A28">
            <v>305</v>
          </cell>
          <cell r="B28" t="str">
            <v>Stock prefa</v>
          </cell>
        </row>
        <row r="29">
          <cell r="A29">
            <v>306</v>
          </cell>
          <cell r="B29" t="str">
            <v>Peinture</v>
          </cell>
        </row>
        <row r="30">
          <cell r="A30">
            <v>307</v>
          </cell>
          <cell r="B30" t="str">
            <v>Pouzzolane</v>
          </cell>
        </row>
        <row r="31">
          <cell r="A31">
            <v>308</v>
          </cell>
          <cell r="B31" t="str">
            <v>Gravier</v>
          </cell>
        </row>
        <row r="32">
          <cell r="A32">
            <v>309</v>
          </cell>
          <cell r="B32" t="str">
            <v>Sables</v>
          </cell>
        </row>
        <row r="33">
          <cell r="A33">
            <v>310</v>
          </cell>
          <cell r="B33" t="str">
            <v>Fourniture informatique et bureau</v>
          </cell>
        </row>
        <row r="34">
          <cell r="A34">
            <v>311</v>
          </cell>
          <cell r="B34" t="str">
            <v>Petits materiels &amp; outillages</v>
          </cell>
        </row>
        <row r="35">
          <cell r="A35">
            <v>312</v>
          </cell>
          <cell r="B35" t="str">
            <v>Fourniture QHSE et signalisation</v>
          </cell>
        </row>
        <row r="36">
          <cell r="A36">
            <v>401</v>
          </cell>
          <cell r="B36" t="str">
            <v>Travaux</v>
          </cell>
        </row>
        <row r="37">
          <cell r="A37">
            <v>402</v>
          </cell>
          <cell r="B37" t="str">
            <v xml:space="preserve">Location matériel </v>
          </cell>
        </row>
        <row r="38">
          <cell r="A38">
            <v>403</v>
          </cell>
          <cell r="B38" t="str">
            <v>Autres sous-traitants</v>
          </cell>
        </row>
        <row r="39">
          <cell r="A39">
            <v>501</v>
          </cell>
          <cell r="B39" t="str">
            <v>Enregistrement marchés</v>
          </cell>
        </row>
        <row r="40">
          <cell r="A40">
            <v>502</v>
          </cell>
          <cell r="B40" t="str">
            <v>Frais de transit &amp; logistiques</v>
          </cell>
        </row>
        <row r="41">
          <cell r="A41">
            <v>503</v>
          </cell>
          <cell r="B41" t="str">
            <v>Parking et transport divers</v>
          </cell>
        </row>
        <row r="42">
          <cell r="A42">
            <v>504</v>
          </cell>
          <cell r="B42" t="str">
            <v>Amendes &amp; penalites</v>
          </cell>
        </row>
        <row r="43">
          <cell r="A43">
            <v>505</v>
          </cell>
          <cell r="B43" t="str">
            <v>Patente</v>
          </cell>
        </row>
        <row r="44">
          <cell r="A44">
            <v>506</v>
          </cell>
          <cell r="B44" t="str">
            <v>Impots, cnps et taxes</v>
          </cell>
        </row>
        <row r="45">
          <cell r="A45">
            <v>507</v>
          </cell>
          <cell r="B45" t="str">
            <v>Autres impots et taxes</v>
          </cell>
        </row>
        <row r="46">
          <cell r="A46">
            <v>601</v>
          </cell>
          <cell r="B46" t="str">
            <v>Honoraires</v>
          </cell>
        </row>
        <row r="47">
          <cell r="A47">
            <v>602</v>
          </cell>
          <cell r="B47" t="str">
            <v xml:space="preserve">Eau et Electricité </v>
          </cell>
        </row>
        <row r="48">
          <cell r="A48">
            <v>603</v>
          </cell>
          <cell r="B48" t="str">
            <v>Internet, Telephone &amp; frais de telecommunication</v>
          </cell>
        </row>
        <row r="49">
          <cell r="A49">
            <v>604</v>
          </cell>
          <cell r="B49" t="str">
            <v>Loyers bureaux et maisons</v>
          </cell>
        </row>
        <row r="50">
          <cell r="A50">
            <v>605</v>
          </cell>
          <cell r="B50" t="str">
            <v>Caution</v>
          </cell>
        </row>
        <row r="51">
          <cell r="A51">
            <v>606</v>
          </cell>
          <cell r="B51" t="str">
            <v>Frais financier</v>
          </cell>
        </row>
        <row r="52">
          <cell r="A52">
            <v>607</v>
          </cell>
          <cell r="B52" t="str">
            <v xml:space="preserve">Assurances </v>
          </cell>
        </row>
        <row r="53">
          <cell r="A53">
            <v>608</v>
          </cell>
          <cell r="B53" t="str">
            <v>Frais divers</v>
          </cell>
        </row>
        <row r="54">
          <cell r="A54" t="str">
            <v>AV</v>
          </cell>
          <cell r="B54" t="str">
            <v>Poste à renseigner</v>
          </cell>
        </row>
        <row r="55">
          <cell r="A55" t="str">
            <v>AV</v>
          </cell>
          <cell r="B55" t="str">
            <v>A ventiller</v>
          </cell>
        </row>
        <row r="56">
          <cell r="A56">
            <v>701</v>
          </cell>
          <cell r="B56" t="str">
            <v>Produits exceptionnels</v>
          </cell>
        </row>
        <row r="57">
          <cell r="A57">
            <v>702</v>
          </cell>
          <cell r="B57" t="str">
            <v>Refacturation divers</v>
          </cell>
        </row>
        <row r="58">
          <cell r="A58">
            <v>801</v>
          </cell>
          <cell r="B58" t="str">
            <v>Abonnement d'exploitation</v>
          </cell>
        </row>
        <row r="59">
          <cell r="A59">
            <v>802</v>
          </cell>
          <cell r="B59" t="str">
            <v>Abonnement hors exploitation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ytical code"/>
      <sheetName val="Budg_code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TURE CAE"/>
      <sheetName val="VENTILATION FAR OCT-17  (2)"/>
      <sheetName val="FAR FOURNIT.LOC.JUILLET 17"/>
      <sheetName val="Suivi DF Julienne"/>
      <sheetName val="VENTILATION FAR OCT-17 "/>
      <sheetName val="FAR FOURNIT.LOC.OCT. 17"/>
      <sheetName val="FAR FOURNIT.LOC.SEPT. 17"/>
      <sheetName val="Suivi DF "/>
      <sheetName val="Factures DAK"/>
      <sheetName val="FAR "/>
    </sheetNames>
    <sheetDataSet>
      <sheetData sheetId="0" refreshError="1">
        <row r="7">
          <cell r="A7">
            <v>1110</v>
          </cell>
          <cell r="B7">
            <v>10</v>
          </cell>
          <cell r="C7" t="str">
            <v>PERSONNEL</v>
          </cell>
          <cell r="D7" t="str">
            <v>Salaires pers. Expat</v>
          </cell>
        </row>
        <row r="8">
          <cell r="A8">
            <v>1120</v>
          </cell>
          <cell r="B8">
            <v>10</v>
          </cell>
          <cell r="C8" t="str">
            <v>PERSONNEL</v>
          </cell>
          <cell r="D8" t="str">
            <v>Charges Pers. Expat.</v>
          </cell>
        </row>
        <row r="9">
          <cell r="A9">
            <v>1125</v>
          </cell>
          <cell r="B9">
            <v>10</v>
          </cell>
          <cell r="C9" t="str">
            <v>PERSONNEL</v>
          </cell>
          <cell r="D9" t="str">
            <v>Voyages CP PE</v>
          </cell>
        </row>
        <row r="10">
          <cell r="A10">
            <v>1130</v>
          </cell>
          <cell r="B10">
            <v>10</v>
          </cell>
          <cell r="C10" t="str">
            <v>PERSONNEL</v>
          </cell>
          <cell r="D10" t="str">
            <v>Pers Expat en mission</v>
          </cell>
        </row>
        <row r="11">
          <cell r="A11">
            <v>1210</v>
          </cell>
          <cell r="B11">
            <v>10</v>
          </cell>
          <cell r="C11" t="str">
            <v>PERSONNEL</v>
          </cell>
          <cell r="D11" t="str">
            <v>Salaires Personnel local</v>
          </cell>
        </row>
        <row r="12">
          <cell r="A12">
            <v>1220</v>
          </cell>
          <cell r="B12">
            <v>10</v>
          </cell>
          <cell r="C12" t="str">
            <v>PERSONNEL</v>
          </cell>
          <cell r="D12" t="str">
            <v>Charge personnel local</v>
          </cell>
        </row>
        <row r="13">
          <cell r="A13">
            <v>1230</v>
          </cell>
          <cell r="B13">
            <v>10</v>
          </cell>
          <cell r="C13" t="str">
            <v>PERSONNEL</v>
          </cell>
          <cell r="D13" t="str">
            <v>Personnel Temporaire</v>
          </cell>
        </row>
        <row r="14">
          <cell r="A14">
            <v>2001</v>
          </cell>
          <cell r="B14">
            <v>20</v>
          </cell>
          <cell r="C14" t="str">
            <v>MATERIELS</v>
          </cell>
          <cell r="D14" t="str">
            <v>Variation Stock Gasoil</v>
          </cell>
        </row>
        <row r="15">
          <cell r="A15">
            <v>2002</v>
          </cell>
          <cell r="B15">
            <v>20</v>
          </cell>
          <cell r="C15" t="str">
            <v>MATERIELS</v>
          </cell>
          <cell r="D15" t="str">
            <v>Variation Stock Lubrifiant</v>
          </cell>
        </row>
        <row r="16">
          <cell r="A16">
            <v>2110</v>
          </cell>
          <cell r="B16">
            <v>20</v>
          </cell>
          <cell r="C16" t="str">
            <v>MATERIELS</v>
          </cell>
          <cell r="D16" t="str">
            <v>Carburants Gasoil</v>
          </cell>
        </row>
        <row r="17">
          <cell r="A17">
            <v>2111</v>
          </cell>
          <cell r="B17">
            <v>20</v>
          </cell>
          <cell r="C17" t="str">
            <v>MATERIELS</v>
          </cell>
          <cell r="D17" t="str">
            <v>Carburants Essence</v>
          </cell>
        </row>
        <row r="18">
          <cell r="A18">
            <v>2120</v>
          </cell>
          <cell r="B18">
            <v>20</v>
          </cell>
          <cell r="C18" t="str">
            <v>MATERIELS</v>
          </cell>
          <cell r="D18" t="str">
            <v>Lubrifiants</v>
          </cell>
        </row>
        <row r="19">
          <cell r="A19">
            <v>2200</v>
          </cell>
          <cell r="B19">
            <v>20</v>
          </cell>
          <cell r="C19" t="str">
            <v>MATERIELS</v>
          </cell>
          <cell r="D19" t="str">
            <v>Abonnement Mataf</v>
          </cell>
        </row>
        <row r="20">
          <cell r="A20">
            <v>2205</v>
          </cell>
          <cell r="B20">
            <v>20</v>
          </cell>
          <cell r="C20" t="str">
            <v>MATERIELS</v>
          </cell>
          <cell r="D20" t="str">
            <v>Abonnement hors Mataf</v>
          </cell>
        </row>
        <row r="21">
          <cell r="A21">
            <v>2206</v>
          </cell>
          <cell r="B21">
            <v>20</v>
          </cell>
          <cell r="C21" t="str">
            <v>MATERIELS</v>
          </cell>
          <cell r="D21" t="str">
            <v>Couts après sinistres</v>
          </cell>
        </row>
        <row r="22">
          <cell r="A22">
            <v>2210</v>
          </cell>
          <cell r="B22">
            <v>20</v>
          </cell>
          <cell r="C22" t="str">
            <v>MATERIELS</v>
          </cell>
          <cell r="D22" t="str">
            <v>Matériel en location</v>
          </cell>
        </row>
        <row r="23">
          <cell r="A23">
            <v>2212</v>
          </cell>
          <cell r="B23">
            <v>20</v>
          </cell>
          <cell r="C23" t="str">
            <v>MATERIELS</v>
          </cell>
          <cell r="D23" t="str">
            <v>Amort. Hors MATAF</v>
          </cell>
        </row>
        <row r="24">
          <cell r="A24">
            <v>2230</v>
          </cell>
          <cell r="B24">
            <v>20</v>
          </cell>
          <cell r="C24" t="str">
            <v>MATERIELS</v>
          </cell>
          <cell r="D24" t="str">
            <v>Douanes / Matériel</v>
          </cell>
        </row>
        <row r="25">
          <cell r="A25">
            <v>2235</v>
          </cell>
          <cell r="B25">
            <v>20</v>
          </cell>
          <cell r="C25" t="str">
            <v>MATERIELS</v>
          </cell>
          <cell r="D25" t="str">
            <v>Douanes /PR PN</v>
          </cell>
        </row>
        <row r="26">
          <cell r="A26">
            <v>2242</v>
          </cell>
          <cell r="B26">
            <v>20</v>
          </cell>
          <cell r="C26" t="str">
            <v>MATERIELS</v>
          </cell>
          <cell r="D26" t="str">
            <v>Transport matériel</v>
          </cell>
        </row>
        <row r="27">
          <cell r="A27">
            <v>2245</v>
          </cell>
          <cell r="B27">
            <v>20</v>
          </cell>
          <cell r="C27" t="str">
            <v>MATERIELS</v>
          </cell>
          <cell r="D27" t="str">
            <v>Frais amenee serv. Mater.</v>
          </cell>
        </row>
        <row r="28">
          <cell r="A28">
            <v>2270</v>
          </cell>
          <cell r="B28">
            <v>20</v>
          </cell>
          <cell r="C28" t="str">
            <v>MATERIELS</v>
          </cell>
          <cell r="D28" t="str">
            <v>PR. USURE Hors MATAF</v>
          </cell>
        </row>
        <row r="29">
          <cell r="A29">
            <v>2280</v>
          </cell>
          <cell r="B29">
            <v>20</v>
          </cell>
          <cell r="C29" t="str">
            <v>MATERIELS</v>
          </cell>
          <cell r="D29" t="str">
            <v>Fournt. Atelier Hors MATAF</v>
          </cell>
        </row>
        <row r="30">
          <cell r="A30">
            <v>2281</v>
          </cell>
          <cell r="B30">
            <v>20</v>
          </cell>
          <cell r="C30" t="str">
            <v>MATERIELS</v>
          </cell>
          <cell r="D30" t="str">
            <v>Gaz Naturel Fourn, Ateliers</v>
          </cell>
        </row>
        <row r="31">
          <cell r="A31">
            <v>2290</v>
          </cell>
          <cell r="B31">
            <v>20</v>
          </cell>
          <cell r="C31" t="str">
            <v>MATERIELS</v>
          </cell>
          <cell r="D31" t="str">
            <v>Outil. Atelier  Hors  MATAF</v>
          </cell>
        </row>
        <row r="32">
          <cell r="A32">
            <v>2298</v>
          </cell>
          <cell r="B32">
            <v>20</v>
          </cell>
          <cell r="C32" t="str">
            <v>MATERIELS</v>
          </cell>
          <cell r="D32" t="str">
            <v>Recette Abo. Hors Mataf</v>
          </cell>
        </row>
        <row r="33">
          <cell r="A33">
            <v>2801</v>
          </cell>
          <cell r="B33">
            <v>20</v>
          </cell>
          <cell r="C33" t="str">
            <v>MATERIELS</v>
          </cell>
          <cell r="D33" t="str">
            <v>Réparations courantes</v>
          </cell>
        </row>
        <row r="34">
          <cell r="A34">
            <v>2802</v>
          </cell>
          <cell r="B34">
            <v>20</v>
          </cell>
          <cell r="C34" t="str">
            <v>MATERIELS</v>
          </cell>
          <cell r="D34" t="str">
            <v>PR REVISIONS ORGANES INT</v>
          </cell>
        </row>
        <row r="35">
          <cell r="A35">
            <v>2803</v>
          </cell>
          <cell r="B35">
            <v>20</v>
          </cell>
          <cell r="C35" t="str">
            <v>MATERIELS</v>
          </cell>
          <cell r="D35" t="str">
            <v>Revision organes S/Traitant</v>
          </cell>
        </row>
        <row r="36">
          <cell r="A36">
            <v>2805</v>
          </cell>
          <cell r="B36">
            <v>20</v>
          </cell>
          <cell r="C36" t="str">
            <v>MATERIELS</v>
          </cell>
          <cell r="D36" t="str">
            <v>Transport/Transit PR</v>
          </cell>
        </row>
        <row r="37">
          <cell r="A37">
            <v>2817</v>
          </cell>
          <cell r="B37">
            <v>20</v>
          </cell>
          <cell r="C37" t="str">
            <v>MATERIELS</v>
          </cell>
          <cell r="D37" t="str">
            <v>Filtration</v>
          </cell>
        </row>
        <row r="38">
          <cell r="A38">
            <v>2895</v>
          </cell>
          <cell r="B38">
            <v>20</v>
          </cell>
          <cell r="C38" t="str">
            <v>MATERIELS</v>
          </cell>
          <cell r="D38" t="str">
            <v>Amort prémiière amenée</v>
          </cell>
        </row>
        <row r="39">
          <cell r="A39">
            <v>2901</v>
          </cell>
          <cell r="B39">
            <v>20</v>
          </cell>
          <cell r="C39" t="str">
            <v>MATERIELS</v>
          </cell>
          <cell r="D39" t="str">
            <v>Cession interne GO</v>
          </cell>
        </row>
        <row r="40">
          <cell r="A40">
            <v>2902</v>
          </cell>
          <cell r="B40">
            <v>20</v>
          </cell>
          <cell r="C40" t="str">
            <v>MATERIELS</v>
          </cell>
          <cell r="D40" t="str">
            <v>Cession interne Lubrifiant</v>
          </cell>
        </row>
        <row r="41">
          <cell r="A41">
            <v>2999</v>
          </cell>
          <cell r="B41">
            <v>20</v>
          </cell>
          <cell r="C41" t="str">
            <v>MATERIELS</v>
          </cell>
          <cell r="D41" t="str">
            <v>Soutien Logistique</v>
          </cell>
        </row>
        <row r="42">
          <cell r="A42">
            <v>3001</v>
          </cell>
          <cell r="B42">
            <v>30</v>
          </cell>
          <cell r="C42" t="str">
            <v>FOURN. CHANTIER</v>
          </cell>
          <cell r="D42" t="str">
            <v>Variation stock ciment</v>
          </cell>
        </row>
        <row r="43">
          <cell r="A43">
            <v>3002</v>
          </cell>
          <cell r="B43">
            <v>30</v>
          </cell>
          <cell r="C43" t="str">
            <v>FOURN. CHANTIER</v>
          </cell>
          <cell r="D43" t="str">
            <v>Variation stock sable</v>
          </cell>
        </row>
        <row r="44">
          <cell r="A44">
            <v>3003</v>
          </cell>
          <cell r="B44">
            <v>30</v>
          </cell>
          <cell r="C44" t="str">
            <v>FOURN. CHANTIER</v>
          </cell>
          <cell r="D44" t="str">
            <v>Variation stock aciers</v>
          </cell>
        </row>
        <row r="45">
          <cell r="A45">
            <v>3005</v>
          </cell>
          <cell r="B45">
            <v>30</v>
          </cell>
          <cell r="C45" t="str">
            <v>FOURN. CHANTIER</v>
          </cell>
          <cell r="D45" t="str">
            <v>Variation stock PR PLATS</v>
          </cell>
        </row>
        <row r="46">
          <cell r="A46">
            <v>3010</v>
          </cell>
          <cell r="B46">
            <v>30</v>
          </cell>
          <cell r="C46" t="str">
            <v>FOURN. CHANTIER</v>
          </cell>
          <cell r="D46" t="str">
            <v>Variation stock HM</v>
          </cell>
        </row>
        <row r="47">
          <cell r="A47">
            <v>3011</v>
          </cell>
          <cell r="B47">
            <v>30</v>
          </cell>
          <cell r="C47" t="str">
            <v>FOURN. CHANTIER</v>
          </cell>
          <cell r="D47" t="str">
            <v>Variation stock Bitume</v>
          </cell>
        </row>
        <row r="48">
          <cell r="A48">
            <v>3110</v>
          </cell>
          <cell r="B48">
            <v>30</v>
          </cell>
          <cell r="C48" t="str">
            <v>FOURN. CHANTIER</v>
          </cell>
          <cell r="D48" t="str">
            <v>Agrégats Razel</v>
          </cell>
        </row>
        <row r="49">
          <cell r="A49">
            <v>3190</v>
          </cell>
          <cell r="B49">
            <v>30</v>
          </cell>
          <cell r="C49" t="str">
            <v>FOURN. CHANTIER</v>
          </cell>
          <cell r="D49" t="str">
            <v>Stock  agrégat</v>
          </cell>
        </row>
        <row r="50">
          <cell r="A50">
            <v>3210</v>
          </cell>
          <cell r="B50">
            <v>30</v>
          </cell>
          <cell r="C50" t="str">
            <v>FOURN. CHANTIER</v>
          </cell>
          <cell r="D50" t="str">
            <v>Ciment</v>
          </cell>
        </row>
        <row r="51">
          <cell r="A51">
            <v>3220</v>
          </cell>
          <cell r="B51">
            <v>30</v>
          </cell>
          <cell r="C51" t="str">
            <v>FOURN. CHANTIER</v>
          </cell>
          <cell r="D51" t="str">
            <v>Agrégats Sable extérieur</v>
          </cell>
        </row>
        <row r="52">
          <cell r="A52">
            <v>3230</v>
          </cell>
          <cell r="B52">
            <v>30</v>
          </cell>
          <cell r="C52" t="str">
            <v>FOURN. CHANTIER</v>
          </cell>
          <cell r="D52" t="str">
            <v>Aciers</v>
          </cell>
        </row>
        <row r="53">
          <cell r="A53">
            <v>3235</v>
          </cell>
          <cell r="B53">
            <v>30</v>
          </cell>
          <cell r="C53" t="str">
            <v>FOURN. CHANTIER</v>
          </cell>
          <cell r="D53" t="str">
            <v>Peintures et colorants</v>
          </cell>
        </row>
        <row r="54">
          <cell r="A54">
            <v>3240</v>
          </cell>
          <cell r="B54">
            <v>30</v>
          </cell>
          <cell r="C54" t="str">
            <v>FOURN. CHANTIER</v>
          </cell>
          <cell r="D54" t="str">
            <v>Bois</v>
          </cell>
        </row>
        <row r="55">
          <cell r="A55">
            <v>3250</v>
          </cell>
          <cell r="B55">
            <v>30</v>
          </cell>
          <cell r="C55" t="str">
            <v>FOURN. CHANTIER</v>
          </cell>
          <cell r="D55" t="str">
            <v>Bitumes - Cut back</v>
          </cell>
        </row>
        <row r="56">
          <cell r="A56">
            <v>3253</v>
          </cell>
          <cell r="B56">
            <v>30</v>
          </cell>
          <cell r="C56" t="str">
            <v>FOURN. CHANTIER</v>
          </cell>
          <cell r="D56" t="str">
            <v>Fuel</v>
          </cell>
        </row>
        <row r="57">
          <cell r="A57">
            <v>3255</v>
          </cell>
          <cell r="B57">
            <v>30</v>
          </cell>
          <cell r="C57" t="str">
            <v>FOURN. CHANTIER</v>
          </cell>
          <cell r="D57" t="str">
            <v>Enrobés</v>
          </cell>
        </row>
        <row r="58">
          <cell r="A58">
            <v>3256</v>
          </cell>
          <cell r="B58">
            <v>30</v>
          </cell>
          <cell r="C58" t="str">
            <v>FOURN. CHANTIER</v>
          </cell>
          <cell r="D58" t="str">
            <v>Emulsion</v>
          </cell>
        </row>
        <row r="59">
          <cell r="A59">
            <v>3259</v>
          </cell>
          <cell r="B59">
            <v>30</v>
          </cell>
          <cell r="C59" t="str">
            <v>FOURN. CHANTIER</v>
          </cell>
          <cell r="D59" t="str">
            <v>Adjuvant Béton</v>
          </cell>
        </row>
        <row r="60">
          <cell r="A60">
            <v>3260</v>
          </cell>
          <cell r="B60">
            <v>30</v>
          </cell>
          <cell r="C60" t="str">
            <v>FOURN. CHANTIER</v>
          </cell>
          <cell r="D60" t="str">
            <v>Béton Prêt</v>
          </cell>
        </row>
        <row r="61">
          <cell r="A61">
            <v>3262</v>
          </cell>
          <cell r="B61">
            <v>30</v>
          </cell>
          <cell r="C61" t="str">
            <v>FOURN. CHANTIER</v>
          </cell>
          <cell r="D61" t="str">
            <v>Produit PVC</v>
          </cell>
        </row>
        <row r="62">
          <cell r="A62">
            <v>3266</v>
          </cell>
          <cell r="B62">
            <v>30</v>
          </cell>
          <cell r="C62" t="str">
            <v>FOURN. CHANTIER</v>
          </cell>
          <cell r="D62" t="str">
            <v>Produit Préfa</v>
          </cell>
        </row>
        <row r="63">
          <cell r="A63">
            <v>3270</v>
          </cell>
          <cell r="B63">
            <v>30</v>
          </cell>
          <cell r="C63" t="str">
            <v>FOURN. CHANTIER</v>
          </cell>
          <cell r="D63" t="str">
            <v>Autres fournitures</v>
          </cell>
        </row>
        <row r="64">
          <cell r="A64">
            <v>3272</v>
          </cell>
          <cell r="B64">
            <v>30</v>
          </cell>
          <cell r="C64" t="str">
            <v>FOURN. CHANTIER</v>
          </cell>
          <cell r="D64" t="str">
            <v>Panneaux de signalisation</v>
          </cell>
        </row>
        <row r="65">
          <cell r="A65">
            <v>3273</v>
          </cell>
          <cell r="B65">
            <v>30</v>
          </cell>
          <cell r="C65" t="str">
            <v>FOURN. CHANTIER</v>
          </cell>
          <cell r="D65" t="str">
            <v>Eau fournitures prof</v>
          </cell>
        </row>
        <row r="66">
          <cell r="A66">
            <v>3275</v>
          </cell>
          <cell r="B66">
            <v>30</v>
          </cell>
          <cell r="C66" t="str">
            <v>FOURN. CHANTIER</v>
          </cell>
          <cell r="D66" t="str">
            <v>Pouzzolane</v>
          </cell>
        </row>
        <row r="67">
          <cell r="A67">
            <v>3280</v>
          </cell>
          <cell r="B67">
            <v>30</v>
          </cell>
          <cell r="C67" t="str">
            <v>FOURN. CHANTIER</v>
          </cell>
          <cell r="D67" t="str">
            <v>Transport fournitures</v>
          </cell>
        </row>
        <row r="68">
          <cell r="A68">
            <v>3990</v>
          </cell>
          <cell r="B68">
            <v>30</v>
          </cell>
          <cell r="C68" t="str">
            <v>FOURN. CHANTIER</v>
          </cell>
          <cell r="D68" t="str">
            <v>Cession interne mat. et fournitures</v>
          </cell>
        </row>
        <row r="69">
          <cell r="A69">
            <v>4010</v>
          </cell>
          <cell r="B69">
            <v>40</v>
          </cell>
          <cell r="C69" t="str">
            <v>SOUS TRAITANT</v>
          </cell>
          <cell r="D69" t="str">
            <v>Travaux Sous traitant</v>
          </cell>
        </row>
        <row r="70">
          <cell r="A70">
            <v>4030</v>
          </cell>
          <cell r="B70">
            <v>40</v>
          </cell>
          <cell r="C70" t="str">
            <v>SOUS TRAITANT</v>
          </cell>
          <cell r="D70" t="str">
            <v>Gardiennage</v>
          </cell>
        </row>
        <row r="71">
          <cell r="A71">
            <v>4040</v>
          </cell>
          <cell r="B71">
            <v>40</v>
          </cell>
          <cell r="C71" t="str">
            <v>SOUS TRAITANT</v>
          </cell>
          <cell r="D71" t="str">
            <v>Honoraires divers / Etudes</v>
          </cell>
        </row>
        <row r="72">
          <cell r="A72">
            <v>4046</v>
          </cell>
          <cell r="B72">
            <v>40</v>
          </cell>
          <cell r="C72" t="str">
            <v>SOUS TRAITANT</v>
          </cell>
          <cell r="D72" t="str">
            <v>Sécurité et environnement</v>
          </cell>
        </row>
        <row r="73">
          <cell r="A73">
            <v>4047</v>
          </cell>
          <cell r="B73">
            <v>40</v>
          </cell>
          <cell r="C73" t="str">
            <v>SOUS TRAITANT</v>
          </cell>
          <cell r="D73" t="str">
            <v>Déchets environnement</v>
          </cell>
        </row>
        <row r="74">
          <cell r="A74">
            <v>5110</v>
          </cell>
          <cell r="B74">
            <v>50</v>
          </cell>
          <cell r="C74" t="str">
            <v>AUTRE FOURNITURES CH</v>
          </cell>
          <cell r="D74" t="str">
            <v>Fonctionnement Pers. Exp.</v>
          </cell>
        </row>
        <row r="75">
          <cell r="A75">
            <v>5112</v>
          </cell>
          <cell r="B75">
            <v>50</v>
          </cell>
          <cell r="C75" t="str">
            <v>AUTRE FOURNITURES CH</v>
          </cell>
          <cell r="D75" t="str">
            <v>Loyers professionnels</v>
          </cell>
        </row>
        <row r="76">
          <cell r="A76">
            <v>5120</v>
          </cell>
          <cell r="B76">
            <v>50</v>
          </cell>
          <cell r="C76" t="str">
            <v>AUTRE FOURNITURES CH</v>
          </cell>
          <cell r="D76" t="str">
            <v>Expropiation</v>
          </cell>
        </row>
        <row r="77">
          <cell r="A77">
            <v>5130</v>
          </cell>
          <cell r="B77">
            <v>50</v>
          </cell>
          <cell r="C77" t="str">
            <v>AUTRE FOURNITURES CH</v>
          </cell>
          <cell r="D77" t="str">
            <v>Fonctionnement Inst. Prof.</v>
          </cell>
        </row>
        <row r="78">
          <cell r="A78">
            <v>5131</v>
          </cell>
          <cell r="B78">
            <v>50</v>
          </cell>
          <cell r="C78" t="str">
            <v>AUTRE FOURNITURES CH</v>
          </cell>
          <cell r="D78" t="str">
            <v>Electricité fonctionnement inst.Prof</v>
          </cell>
        </row>
        <row r="79">
          <cell r="A79">
            <v>5132</v>
          </cell>
          <cell r="B79">
            <v>50</v>
          </cell>
          <cell r="C79" t="str">
            <v>AUTRE FOURNITURES CH</v>
          </cell>
          <cell r="D79" t="str">
            <v>EAU FCT ET INSTALL PRO</v>
          </cell>
        </row>
        <row r="80">
          <cell r="A80">
            <v>5140</v>
          </cell>
          <cell r="B80">
            <v>50</v>
          </cell>
          <cell r="C80" t="str">
            <v>AUTRE FOURNITURES CH</v>
          </cell>
          <cell r="D80" t="str">
            <v>Fournitures de bureau</v>
          </cell>
        </row>
        <row r="81">
          <cell r="A81">
            <v>5150</v>
          </cell>
          <cell r="B81">
            <v>50</v>
          </cell>
          <cell r="C81" t="str">
            <v>AUTRE FOURNITURES CH</v>
          </cell>
          <cell r="D81" t="str">
            <v>Outil. Fourn. Div. Chant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CAISSE 571138"/>
      <sheetName val="Graphique1"/>
      <sheetName val="Rappro caisse"/>
      <sheetName val="Instances"/>
      <sheetName val="Impression"/>
      <sheetName val="SYNTHESE"/>
      <sheetName val="PCG"/>
      <sheetName val="Instance et espece"/>
      <sheetName val="Caisse Physique"/>
      <sheetName val="billetag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A2" t="str">
            <v>COMPTES CG</v>
          </cell>
          <cell r="B2" t="str">
            <v>CAE</v>
          </cell>
          <cell r="C2" t="str">
            <v>Nature</v>
          </cell>
          <cell r="D2" t="str">
            <v>Libellé</v>
          </cell>
        </row>
        <row r="3">
          <cell r="A3">
            <v>101310</v>
          </cell>
          <cell r="B3" t="str">
            <v xml:space="preserve">          </v>
          </cell>
          <cell r="C3" t="str">
            <v>I</v>
          </cell>
          <cell r="D3" t="str">
            <v xml:space="preserve">          CAPITAL                                                   </v>
          </cell>
        </row>
        <row r="4">
          <cell r="A4">
            <v>111110</v>
          </cell>
          <cell r="B4" t="str">
            <v xml:space="preserve">          </v>
          </cell>
          <cell r="C4" t="str">
            <v>I</v>
          </cell>
          <cell r="D4" t="str">
            <v xml:space="preserve">          RESERVES LEGALES                                          </v>
          </cell>
        </row>
        <row r="5">
          <cell r="A5">
            <v>121000</v>
          </cell>
          <cell r="B5" t="str">
            <v xml:space="preserve">          </v>
          </cell>
          <cell r="C5" t="str">
            <v>I</v>
          </cell>
          <cell r="D5" t="str">
            <v xml:space="preserve">          REPORT A NOUVEAU CREDITEUR                                </v>
          </cell>
        </row>
        <row r="6">
          <cell r="A6">
            <v>130100</v>
          </cell>
          <cell r="B6" t="str">
            <v xml:space="preserve">          </v>
          </cell>
          <cell r="C6" t="str">
            <v>I</v>
          </cell>
          <cell r="D6" t="str">
            <v xml:space="preserve">          RESULTAT EN INSTANCE D'AFFECT (Bénéfice)                  </v>
          </cell>
        </row>
        <row r="7">
          <cell r="A7">
            <v>182306</v>
          </cell>
          <cell r="B7" t="str">
            <v xml:space="preserve">    TIERS </v>
          </cell>
          <cell r="C7" t="str">
            <v>O</v>
          </cell>
          <cell r="D7" t="str">
            <v xml:space="preserve">          BGB                                                       </v>
          </cell>
        </row>
        <row r="8">
          <cell r="A8">
            <v>182315</v>
          </cell>
          <cell r="B8" t="str">
            <v xml:space="preserve">    TIERS </v>
          </cell>
          <cell r="C8" t="str">
            <v>O</v>
          </cell>
          <cell r="D8" t="str">
            <v xml:space="preserve">          REFG                                                      </v>
          </cell>
        </row>
        <row r="9">
          <cell r="A9">
            <v>182329</v>
          </cell>
          <cell r="B9" t="str">
            <v xml:space="preserve">    TIERS </v>
          </cell>
          <cell r="C9" t="str">
            <v>O</v>
          </cell>
          <cell r="D9" t="str">
            <v xml:space="preserve">          RAE                                                       </v>
          </cell>
        </row>
        <row r="10">
          <cell r="A10">
            <v>182334</v>
          </cell>
          <cell r="B10" t="str">
            <v xml:space="preserve">    TIERS </v>
          </cell>
          <cell r="C10" t="str">
            <v>O</v>
          </cell>
          <cell r="D10" t="str">
            <v xml:space="preserve">          RYA                                                       </v>
          </cell>
        </row>
        <row r="11">
          <cell r="A11">
            <v>466000</v>
          </cell>
          <cell r="B11" t="str">
            <v xml:space="preserve">          </v>
          </cell>
          <cell r="C11" t="str">
            <v>I</v>
          </cell>
          <cell r="D11" t="str">
            <v xml:space="preserve">          C/C ASSOCIE MAISON MERE                                   </v>
          </cell>
        </row>
        <row r="12">
          <cell r="A12">
            <v>466100</v>
          </cell>
          <cell r="B12" t="str">
            <v xml:space="preserve">    TIERS </v>
          </cell>
          <cell r="C12" t="str">
            <v>O</v>
          </cell>
          <cell r="D12" t="str">
            <v xml:space="preserve">C/C MAISON MERE A REGULARISER  - TIERS A CREER                            </v>
          </cell>
        </row>
        <row r="13">
          <cell r="A13">
            <v>466150</v>
          </cell>
          <cell r="C13" t="str">
            <v>I</v>
          </cell>
          <cell r="D13" t="str">
            <v xml:space="preserve">          C/C ETS RAZEL                                 </v>
          </cell>
        </row>
        <row r="14">
          <cell r="A14">
            <v>191100</v>
          </cell>
          <cell r="B14" t="str">
            <v xml:space="preserve">          </v>
          </cell>
          <cell r="C14" t="str">
            <v>I</v>
          </cell>
          <cell r="D14" t="str">
            <v xml:space="preserve">          PROVISIONS POUR LITIGES                                   </v>
          </cell>
        </row>
        <row r="15">
          <cell r="A15">
            <v>195000</v>
          </cell>
          <cell r="B15" t="str">
            <v xml:space="preserve">          </v>
          </cell>
          <cell r="C15" t="str">
            <v>I</v>
          </cell>
          <cell r="D15" t="str">
            <v xml:space="preserve">          PROVISIONS IMPOTS ET TAXES                                </v>
          </cell>
        </row>
        <row r="16">
          <cell r="A16">
            <v>197500</v>
          </cell>
          <cell r="B16" t="str">
            <v xml:space="preserve">          </v>
          </cell>
          <cell r="C16" t="str">
            <v>I</v>
          </cell>
          <cell r="D16" t="str">
            <v xml:space="preserve">          PROVISION RSE ETAT SITES                                  </v>
          </cell>
        </row>
        <row r="17">
          <cell r="A17">
            <v>198801</v>
          </cell>
          <cell r="B17" t="str">
            <v xml:space="preserve">          </v>
          </cell>
          <cell r="C17" t="str">
            <v>I</v>
          </cell>
          <cell r="D17" t="str">
            <v xml:space="preserve">          AUTRES PROVISIONS POUR RISQUES                            </v>
          </cell>
        </row>
        <row r="18">
          <cell r="A18">
            <v>192100</v>
          </cell>
          <cell r="B18" t="str">
            <v xml:space="preserve">          </v>
          </cell>
          <cell r="C18" t="str">
            <v>I</v>
          </cell>
          <cell r="D18" t="str">
            <v xml:space="preserve">          PROVISIONS ENTRETIEN GARANTIE                             </v>
          </cell>
        </row>
        <row r="19">
          <cell r="A19">
            <v>198805</v>
          </cell>
          <cell r="B19" t="str">
            <v xml:space="preserve">          </v>
          </cell>
          <cell r="C19" t="str">
            <v>I</v>
          </cell>
          <cell r="D19" t="str">
            <v xml:space="preserve">          PROVISIONS I.L. A PAYER                                   </v>
          </cell>
        </row>
        <row r="20">
          <cell r="A20">
            <v>198806</v>
          </cell>
          <cell r="B20" t="str">
            <v xml:space="preserve">          </v>
          </cell>
          <cell r="C20" t="str">
            <v>I</v>
          </cell>
          <cell r="D20" t="str">
            <v xml:space="preserve">          PROVISION PREAVIS P.A.                                    </v>
          </cell>
        </row>
        <row r="21">
          <cell r="A21">
            <v>198807</v>
          </cell>
          <cell r="B21" t="str">
            <v xml:space="preserve">          </v>
          </cell>
          <cell r="C21" t="str">
            <v>I</v>
          </cell>
          <cell r="D21" t="str">
            <v xml:space="preserve">          PROVISION C.P. P.A. A PAYER                               </v>
          </cell>
        </row>
        <row r="22">
          <cell r="A22">
            <v>238300</v>
          </cell>
          <cell r="B22" t="str">
            <v xml:space="preserve">          </v>
          </cell>
          <cell r="C22" t="str">
            <v>I</v>
          </cell>
          <cell r="D22" t="str">
            <v xml:space="preserve">          INSTALLATIONS SPECIFIQUES                                 </v>
          </cell>
        </row>
        <row r="23">
          <cell r="A23">
            <v>238400</v>
          </cell>
          <cell r="B23" t="str">
            <v xml:space="preserve">          </v>
          </cell>
          <cell r="C23" t="str">
            <v>I</v>
          </cell>
          <cell r="D23" t="str">
            <v xml:space="preserve">          BUNGALOWS DE CHANTIER                                     </v>
          </cell>
        </row>
        <row r="24">
          <cell r="A24">
            <v>241210</v>
          </cell>
          <cell r="B24" t="str">
            <v xml:space="preserve">          </v>
          </cell>
          <cell r="C24" t="str">
            <v>I</v>
          </cell>
          <cell r="D24" t="str">
            <v xml:space="preserve">          MAT. ET OUTILLAGE LOURD                                   </v>
          </cell>
        </row>
        <row r="25">
          <cell r="A25">
            <v>241220</v>
          </cell>
          <cell r="B25" t="str">
            <v xml:space="preserve">          </v>
          </cell>
          <cell r="C25" t="str">
            <v>I</v>
          </cell>
          <cell r="D25" t="str">
            <v xml:space="preserve">          MAT. ET OUTILLAGE LEGER                                   </v>
          </cell>
        </row>
        <row r="26">
          <cell r="A26">
            <v>241240</v>
          </cell>
          <cell r="B26" t="str">
            <v xml:space="preserve">          </v>
          </cell>
          <cell r="C26" t="str">
            <v>I</v>
          </cell>
          <cell r="D26" t="str">
            <v xml:space="preserve">          PETIT MAT. ET OUTILLAGE                                   </v>
          </cell>
        </row>
        <row r="27">
          <cell r="A27">
            <v>241250</v>
          </cell>
          <cell r="B27" t="str">
            <v xml:space="preserve">          </v>
          </cell>
          <cell r="C27" t="str">
            <v>I</v>
          </cell>
          <cell r="D27" t="str">
            <v xml:space="preserve">          MAT. TOPO ET LABO                                         </v>
          </cell>
        </row>
        <row r="28">
          <cell r="A28">
            <v>244100</v>
          </cell>
          <cell r="B28" t="str">
            <v xml:space="preserve">          </v>
          </cell>
          <cell r="C28" t="str">
            <v>I</v>
          </cell>
          <cell r="D28" t="str">
            <v xml:space="preserve">          MATERIEL DE BUREAU                                        </v>
          </cell>
        </row>
        <row r="29">
          <cell r="A29">
            <v>244200</v>
          </cell>
          <cell r="B29" t="str">
            <v xml:space="preserve">          </v>
          </cell>
          <cell r="C29" t="str">
            <v>I</v>
          </cell>
          <cell r="D29" t="str">
            <v xml:space="preserve">          MATERIEL INFORMATIQUE                                     </v>
          </cell>
        </row>
        <row r="30">
          <cell r="A30">
            <v>244400</v>
          </cell>
          <cell r="B30" t="str">
            <v xml:space="preserve">          </v>
          </cell>
          <cell r="C30" t="str">
            <v>I</v>
          </cell>
          <cell r="D30" t="str">
            <v xml:space="preserve">          MOBILIER DE BUREAU                                        </v>
          </cell>
        </row>
        <row r="31">
          <cell r="A31">
            <v>244710</v>
          </cell>
          <cell r="B31" t="str">
            <v xml:space="preserve">          </v>
          </cell>
          <cell r="C31" t="str">
            <v>I</v>
          </cell>
          <cell r="D31" t="str">
            <v xml:space="preserve">          MOBILIER ET MAT. DE LOGEMENT                              </v>
          </cell>
        </row>
        <row r="32">
          <cell r="A32">
            <v>245100</v>
          </cell>
          <cell r="B32" t="str">
            <v xml:space="preserve">          </v>
          </cell>
          <cell r="C32" t="str">
            <v>I</v>
          </cell>
          <cell r="D32" t="str">
            <v xml:space="preserve">          MATERIEL DE TRANSPORT                                     </v>
          </cell>
        </row>
        <row r="33">
          <cell r="A33">
            <v>249150</v>
          </cell>
          <cell r="B33" t="str">
            <v xml:space="preserve">          </v>
          </cell>
          <cell r="C33" t="str">
            <v>I</v>
          </cell>
          <cell r="D33" t="str">
            <v xml:space="preserve">          IMMOS EN COURS MAT ET OUTILLAGE                           </v>
          </cell>
        </row>
        <row r="34">
          <cell r="A34">
            <v>275510</v>
          </cell>
          <cell r="B34" t="str">
            <v xml:space="preserve">          </v>
          </cell>
          <cell r="C34" t="str">
            <v>I</v>
          </cell>
          <cell r="D34" t="str">
            <v xml:space="preserve">          CAUTION INTERNET                                          </v>
          </cell>
        </row>
        <row r="35">
          <cell r="A35">
            <v>275400</v>
          </cell>
          <cell r="B35" t="str">
            <v xml:space="preserve">          </v>
          </cell>
          <cell r="C35" t="str">
            <v>I</v>
          </cell>
          <cell r="D35" t="str">
            <v xml:space="preserve">          CAUTION BOUTEILLE GAZ                                     </v>
          </cell>
        </row>
        <row r="36">
          <cell r="A36">
            <v>275520</v>
          </cell>
          <cell r="B36" t="str">
            <v xml:space="preserve">          </v>
          </cell>
          <cell r="C36" t="str">
            <v>I</v>
          </cell>
          <cell r="D36" t="str">
            <v xml:space="preserve">          CAUTION TELEPHONE                                         </v>
          </cell>
        </row>
        <row r="37">
          <cell r="A37">
            <v>275100</v>
          </cell>
          <cell r="B37" t="str">
            <v xml:space="preserve">          </v>
          </cell>
          <cell r="C37" t="str">
            <v>I</v>
          </cell>
          <cell r="D37" t="str">
            <v xml:space="preserve">          CAUTION LOYER                                             </v>
          </cell>
        </row>
        <row r="38">
          <cell r="A38">
            <v>275200</v>
          </cell>
          <cell r="B38" t="str">
            <v xml:space="preserve">          </v>
          </cell>
          <cell r="C38" t="str">
            <v>I</v>
          </cell>
          <cell r="D38" t="str">
            <v xml:space="preserve">          CAUTION ELECTRICITE                                       </v>
          </cell>
        </row>
        <row r="39">
          <cell r="A39">
            <v>275300</v>
          </cell>
          <cell r="B39" t="str">
            <v xml:space="preserve">          </v>
          </cell>
          <cell r="C39" t="str">
            <v>I</v>
          </cell>
          <cell r="D39" t="str">
            <v xml:space="preserve">          CAUTION EAU                                               </v>
          </cell>
        </row>
        <row r="40">
          <cell r="A40">
            <v>275700</v>
          </cell>
          <cell r="B40" t="str">
            <v xml:space="preserve">          </v>
          </cell>
          <cell r="C40" t="str">
            <v>I</v>
          </cell>
          <cell r="D40" t="str">
            <v xml:space="preserve">          AUTRES CAUTIONS                                           </v>
          </cell>
        </row>
        <row r="41">
          <cell r="A41">
            <v>283840</v>
          </cell>
          <cell r="B41" t="str">
            <v xml:space="preserve">          </v>
          </cell>
          <cell r="C41" t="str">
            <v>I</v>
          </cell>
          <cell r="D41" t="str">
            <v xml:space="preserve">          AMORT. BUNGALOWS DE CHANTIER                              </v>
          </cell>
        </row>
        <row r="42">
          <cell r="A42">
            <v>283830</v>
          </cell>
          <cell r="B42" t="str">
            <v xml:space="preserve">          </v>
          </cell>
          <cell r="C42" t="str">
            <v>I</v>
          </cell>
          <cell r="D42" t="str">
            <v xml:space="preserve">          AMORT. INSTAL. SPECIFIQUES                                </v>
          </cell>
        </row>
        <row r="43">
          <cell r="A43">
            <v>284410</v>
          </cell>
          <cell r="B43" t="str">
            <v xml:space="preserve">          </v>
          </cell>
          <cell r="C43" t="str">
            <v>I</v>
          </cell>
          <cell r="D43" t="str">
            <v xml:space="preserve">          AMORTS. MAT. BUREAU                                       </v>
          </cell>
        </row>
        <row r="44">
          <cell r="A44">
            <v>284440</v>
          </cell>
          <cell r="B44" t="str">
            <v xml:space="preserve">          </v>
          </cell>
          <cell r="C44" t="str">
            <v>I</v>
          </cell>
          <cell r="D44" t="str">
            <v xml:space="preserve">          AMORTS. MOB. MAT. BUREAU                                  </v>
          </cell>
        </row>
        <row r="45">
          <cell r="A45">
            <v>284470</v>
          </cell>
          <cell r="B45" t="str">
            <v xml:space="preserve">          </v>
          </cell>
          <cell r="C45" t="str">
            <v>I</v>
          </cell>
          <cell r="D45" t="str">
            <v xml:space="preserve">          AMORT. MOB. ET MAT. DE LOGT                               </v>
          </cell>
        </row>
        <row r="46">
          <cell r="A46">
            <v>284500</v>
          </cell>
          <cell r="B46" t="str">
            <v xml:space="preserve">          </v>
          </cell>
          <cell r="C46" t="str">
            <v>I</v>
          </cell>
          <cell r="D46" t="str">
            <v xml:space="preserve">          AMORTS. MAT. TRANSPORT                                    </v>
          </cell>
        </row>
        <row r="47">
          <cell r="A47">
            <v>284121</v>
          </cell>
          <cell r="B47" t="str">
            <v xml:space="preserve">          </v>
          </cell>
          <cell r="C47" t="str">
            <v>I</v>
          </cell>
          <cell r="D47" t="str">
            <v xml:space="preserve">          AMORT. MAT. ET OUTIL. LOURD                               </v>
          </cell>
        </row>
        <row r="48">
          <cell r="A48">
            <v>284122</v>
          </cell>
          <cell r="B48" t="str">
            <v xml:space="preserve">          </v>
          </cell>
          <cell r="C48" t="str">
            <v>I</v>
          </cell>
          <cell r="D48" t="str">
            <v xml:space="preserve">          AMORT. MAT. ET OUT. LEGER                                 </v>
          </cell>
        </row>
        <row r="49">
          <cell r="A49">
            <v>284124</v>
          </cell>
          <cell r="B49" t="str">
            <v xml:space="preserve">          </v>
          </cell>
          <cell r="C49" t="str">
            <v>I</v>
          </cell>
          <cell r="D49" t="str">
            <v xml:space="preserve">          AMORT. PETIT MAT. ET OUTIL.                               </v>
          </cell>
        </row>
        <row r="50">
          <cell r="A50">
            <v>284125</v>
          </cell>
          <cell r="B50" t="str">
            <v xml:space="preserve">          </v>
          </cell>
          <cell r="C50" t="str">
            <v>I</v>
          </cell>
          <cell r="D50" t="str">
            <v xml:space="preserve">          AMORT. MAT. LABO. ET TOPO                                 </v>
          </cell>
        </row>
        <row r="51">
          <cell r="A51">
            <v>284420</v>
          </cell>
          <cell r="B51" t="str">
            <v xml:space="preserve">          </v>
          </cell>
          <cell r="C51" t="str">
            <v>I</v>
          </cell>
          <cell r="D51" t="str">
            <v xml:space="preserve">          AMORTS. MAT. INFORMATIQUE                                 </v>
          </cell>
        </row>
        <row r="52">
          <cell r="A52">
            <v>332120</v>
          </cell>
          <cell r="B52" t="str">
            <v xml:space="preserve">          </v>
          </cell>
          <cell r="C52" t="str">
            <v>I</v>
          </cell>
          <cell r="D52" t="str">
            <v xml:space="preserve">          STOCK TRAIN DE ROULEMENT                                  </v>
          </cell>
        </row>
        <row r="53">
          <cell r="A53">
            <v>332140</v>
          </cell>
          <cell r="B53" t="str">
            <v xml:space="preserve">          </v>
          </cell>
          <cell r="C53" t="str">
            <v>I</v>
          </cell>
          <cell r="D53" t="str">
            <v xml:space="preserve">          STOCK MAT. ET OUTIL. DIVERS                               </v>
          </cell>
        </row>
        <row r="54">
          <cell r="A54">
            <v>321150</v>
          </cell>
          <cell r="B54" t="str">
            <v xml:space="preserve">          </v>
          </cell>
          <cell r="C54" t="str">
            <v>I</v>
          </cell>
          <cell r="D54" t="str">
            <v xml:space="preserve">          STOCKS BUSES GABIONS                                      </v>
          </cell>
        </row>
        <row r="55">
          <cell r="A55">
            <v>321160</v>
          </cell>
          <cell r="B55" t="str">
            <v xml:space="preserve">          </v>
          </cell>
          <cell r="C55" t="str">
            <v>I</v>
          </cell>
          <cell r="D55" t="str">
            <v xml:space="preserve">          STOCKS CIMENT                                             </v>
          </cell>
        </row>
        <row r="56">
          <cell r="A56">
            <v>321170</v>
          </cell>
          <cell r="B56" t="str">
            <v xml:space="preserve">          </v>
          </cell>
          <cell r="C56" t="str">
            <v>I</v>
          </cell>
          <cell r="D56" t="str">
            <v xml:space="preserve">          STOCKS ACIERS                                             </v>
          </cell>
        </row>
        <row r="57">
          <cell r="A57">
            <v>321180</v>
          </cell>
          <cell r="B57" t="str">
            <v xml:space="preserve">          </v>
          </cell>
          <cell r="C57" t="str">
            <v>I</v>
          </cell>
          <cell r="D57" t="str">
            <v xml:space="preserve">          STOCKS AGREGATS                                           </v>
          </cell>
        </row>
        <row r="58">
          <cell r="A58">
            <v>332190</v>
          </cell>
          <cell r="B58" t="str">
            <v xml:space="preserve">          </v>
          </cell>
          <cell r="C58" t="str">
            <v>I</v>
          </cell>
          <cell r="D58" t="str">
            <v xml:space="preserve">          STOCKS PIECES RECHANGE                                    </v>
          </cell>
        </row>
        <row r="59">
          <cell r="A59">
            <v>321200</v>
          </cell>
          <cell r="B59" t="str">
            <v xml:space="preserve">          </v>
          </cell>
          <cell r="C59" t="str">
            <v>I</v>
          </cell>
          <cell r="D59" t="str">
            <v xml:space="preserve">          STOCKS DE PETROLE                                         </v>
          </cell>
        </row>
        <row r="60">
          <cell r="A60">
            <v>331210</v>
          </cell>
          <cell r="B60" t="str">
            <v xml:space="preserve">          </v>
          </cell>
          <cell r="C60" t="str">
            <v>I</v>
          </cell>
          <cell r="D60" t="str">
            <v xml:space="preserve">          STOCK GAS OIL                                             </v>
          </cell>
        </row>
        <row r="61">
          <cell r="A61">
            <v>331220</v>
          </cell>
          <cell r="B61" t="str">
            <v xml:space="preserve">          </v>
          </cell>
          <cell r="C61" t="str">
            <v>I</v>
          </cell>
          <cell r="D61" t="str">
            <v xml:space="preserve">          STOCKS LUBRIFIANTS                                        </v>
          </cell>
        </row>
        <row r="62">
          <cell r="A62">
            <v>332230</v>
          </cell>
          <cell r="B62" t="str">
            <v xml:space="preserve">          </v>
          </cell>
          <cell r="C62" t="str">
            <v>I</v>
          </cell>
          <cell r="D62" t="str">
            <v xml:space="preserve">          STOCK PNEUS                                               </v>
          </cell>
        </row>
        <row r="63">
          <cell r="A63">
            <v>332240</v>
          </cell>
          <cell r="B63" t="str">
            <v xml:space="preserve">          </v>
          </cell>
          <cell r="C63" t="str">
            <v>I</v>
          </cell>
          <cell r="D63" t="str">
            <v xml:space="preserve">          STOCK DES EXPLOSIFS                                       </v>
          </cell>
        </row>
        <row r="64">
          <cell r="A64">
            <v>321250</v>
          </cell>
          <cell r="B64" t="str">
            <v xml:space="preserve">          </v>
          </cell>
          <cell r="C64" t="str">
            <v>I</v>
          </cell>
          <cell r="D64" t="str">
            <v xml:space="preserve">          STOCK DE BITUME ET CUT BACK                               </v>
          </cell>
        </row>
        <row r="65">
          <cell r="A65">
            <v>361100</v>
          </cell>
          <cell r="B65" t="str">
            <v xml:space="preserve">          </v>
          </cell>
          <cell r="C65" t="str">
            <v>I</v>
          </cell>
          <cell r="D65" t="str">
            <v xml:space="preserve">          PDTS PREFABRIQUES                                         </v>
          </cell>
        </row>
        <row r="66">
          <cell r="A66">
            <v>371110</v>
          </cell>
          <cell r="B66" t="str">
            <v xml:space="preserve">          </v>
          </cell>
          <cell r="C66" t="str">
            <v>I</v>
          </cell>
          <cell r="D66" t="str">
            <v xml:space="preserve">          PRODUITS DE CARRIERE                                      </v>
          </cell>
        </row>
        <row r="67">
          <cell r="A67">
            <v>383100</v>
          </cell>
          <cell r="B67" t="str">
            <v xml:space="preserve">          </v>
          </cell>
          <cell r="C67" t="str">
            <v>I</v>
          </cell>
          <cell r="D67" t="str">
            <v xml:space="preserve">          STOCK FLOTTANT                                            </v>
          </cell>
        </row>
        <row r="68">
          <cell r="A68">
            <v>401110</v>
          </cell>
          <cell r="B68" t="str">
            <v xml:space="preserve">    TIERS </v>
          </cell>
          <cell r="C68" t="str">
            <v>O</v>
          </cell>
          <cell r="D68" t="str">
            <v xml:space="preserve">          FOURNISSEURS EXPLOITATION                                 </v>
          </cell>
        </row>
        <row r="69">
          <cell r="A69">
            <v>401120</v>
          </cell>
          <cell r="B69" t="str">
            <v xml:space="preserve">    TIERS </v>
          </cell>
          <cell r="C69" t="str">
            <v>O</v>
          </cell>
          <cell r="D69" t="str">
            <v xml:space="preserve">          TRANSPORTEURS LOCAUX                                      </v>
          </cell>
        </row>
        <row r="70">
          <cell r="A70">
            <v>401200</v>
          </cell>
          <cell r="B70" t="str">
            <v xml:space="preserve">    TIERS </v>
          </cell>
          <cell r="C70" t="str">
            <v>O</v>
          </cell>
          <cell r="D70" t="str">
            <v xml:space="preserve">          FOURNISSEURS GROUPE                                       </v>
          </cell>
        </row>
        <row r="71">
          <cell r="A71">
            <v>401300</v>
          </cell>
          <cell r="B71" t="str">
            <v xml:space="preserve">    TIERS </v>
          </cell>
          <cell r="C71" t="str">
            <v>O</v>
          </cell>
          <cell r="D71" t="str">
            <v xml:space="preserve">          SOUS TRAITANTS LOCAUX                                     </v>
          </cell>
        </row>
        <row r="72">
          <cell r="A72">
            <v>401700</v>
          </cell>
          <cell r="B72" t="str">
            <v xml:space="preserve">    TIERS </v>
          </cell>
          <cell r="C72" t="str">
            <v>O</v>
          </cell>
          <cell r="D72" t="str">
            <v xml:space="preserve">          SOUS TRAITANTS R.G.                                       </v>
          </cell>
        </row>
        <row r="73">
          <cell r="A73">
            <v>408110</v>
          </cell>
          <cell r="B73" t="str">
            <v xml:space="preserve">          </v>
          </cell>
          <cell r="C73" t="str">
            <v>I</v>
          </cell>
          <cell r="D73" t="str">
            <v xml:space="preserve">          FOURN.FACTURES A RECEVOIR                                 </v>
          </cell>
        </row>
        <row r="74">
          <cell r="A74">
            <v>408120</v>
          </cell>
          <cell r="B74" t="str">
            <v xml:space="preserve">          </v>
          </cell>
          <cell r="C74" t="str">
            <v>I</v>
          </cell>
          <cell r="D74" t="str">
            <v xml:space="preserve">          FACT. A RECEVOIR DOUALA                                   </v>
          </cell>
        </row>
        <row r="75">
          <cell r="A75">
            <v>408180</v>
          </cell>
          <cell r="B75" t="str">
            <v>TIERS</v>
          </cell>
          <cell r="C75" t="str">
            <v>O</v>
          </cell>
          <cell r="D75" t="str">
            <v xml:space="preserve">          FAR FRANCE LIVREES                                        </v>
          </cell>
        </row>
        <row r="76">
          <cell r="A76">
            <v>408138</v>
          </cell>
          <cell r="B76" t="str">
            <v xml:space="preserve">          </v>
          </cell>
          <cell r="C76" t="str">
            <v>I</v>
          </cell>
          <cell r="D76" t="str">
            <v xml:space="preserve">          FAR RPLN                                                  </v>
          </cell>
        </row>
        <row r="77">
          <cell r="A77">
            <v>409300</v>
          </cell>
          <cell r="B77" t="str">
            <v xml:space="preserve">    TIERS </v>
          </cell>
          <cell r="C77" t="str">
            <v>O</v>
          </cell>
          <cell r="D77" t="str">
            <v xml:space="preserve">          SOUS TRAITANTS AVANCES                                    </v>
          </cell>
        </row>
        <row r="78">
          <cell r="A78">
            <v>411110</v>
          </cell>
          <cell r="B78" t="str">
            <v xml:space="preserve">    TIERS </v>
          </cell>
          <cell r="C78" t="str">
            <v>O</v>
          </cell>
          <cell r="D78" t="str">
            <v xml:space="preserve">          CLIENTS DIVERS                                            </v>
          </cell>
        </row>
        <row r="79">
          <cell r="A79">
            <v>411120</v>
          </cell>
          <cell r="B79" t="str">
            <v xml:space="preserve">    TIERS </v>
          </cell>
          <cell r="C79" t="str">
            <v>O</v>
          </cell>
          <cell r="D79" t="str">
            <v xml:space="preserve">          CLIENTS IMMOBILISATIONS                                   </v>
          </cell>
        </row>
        <row r="80">
          <cell r="A80">
            <v>411140</v>
          </cell>
          <cell r="B80" t="str">
            <v xml:space="preserve">    TIERS </v>
          </cell>
          <cell r="C80" t="str">
            <v>O</v>
          </cell>
          <cell r="D80" t="str">
            <v xml:space="preserve">          CLTS CARRIERE NKOMETOU TTC                                </v>
          </cell>
        </row>
        <row r="81">
          <cell r="A81">
            <v>411150</v>
          </cell>
          <cell r="B81" t="str">
            <v xml:space="preserve">    TIERS </v>
          </cell>
          <cell r="C81" t="str">
            <v>O</v>
          </cell>
          <cell r="D81" t="str">
            <v xml:space="preserve">          CLTS CARRIERE NKOMETOU HT                                 </v>
          </cell>
        </row>
        <row r="82">
          <cell r="A82">
            <v>411160</v>
          </cell>
          <cell r="B82" t="str">
            <v xml:space="preserve">    TIERS </v>
          </cell>
          <cell r="C82" t="str">
            <v>O</v>
          </cell>
          <cell r="D82" t="str">
            <v xml:space="preserve">          CLIENTS CARRIERE EDEA TTC                                 </v>
          </cell>
        </row>
        <row r="83">
          <cell r="A83">
            <v>411170</v>
          </cell>
          <cell r="B83" t="str">
            <v xml:space="preserve">    TIERS </v>
          </cell>
          <cell r="C83" t="str">
            <v>O</v>
          </cell>
          <cell r="D83" t="str">
            <v xml:space="preserve">          CLIENTS CARRIERE EDEA HT                                  </v>
          </cell>
        </row>
        <row r="84">
          <cell r="A84">
            <v>411138</v>
          </cell>
          <cell r="B84" t="str">
            <v xml:space="preserve">    TIERS </v>
          </cell>
          <cell r="C84" t="str">
            <v>O</v>
          </cell>
          <cell r="D84" t="str">
            <v xml:space="preserve">          CLIENTS CARRIERE CARRIERE MANJO</v>
          </cell>
        </row>
        <row r="85">
          <cell r="A85">
            <v>411400</v>
          </cell>
          <cell r="B85" t="str">
            <v xml:space="preserve">    TIERS </v>
          </cell>
          <cell r="C85" t="str">
            <v>O</v>
          </cell>
          <cell r="D85" t="str">
            <v xml:space="preserve">          CLIENTS MARCHE                                            </v>
          </cell>
        </row>
        <row r="86">
          <cell r="A86">
            <v>411710</v>
          </cell>
          <cell r="B86" t="str">
            <v xml:space="preserve">    TIERS </v>
          </cell>
          <cell r="C86" t="str">
            <v>O</v>
          </cell>
          <cell r="D86" t="str">
            <v xml:space="preserve">          CLIENTS - RETENUE DE GARANTIE                             </v>
          </cell>
        </row>
        <row r="87">
          <cell r="A87">
            <v>418110</v>
          </cell>
          <cell r="B87" t="str">
            <v xml:space="preserve">          </v>
          </cell>
          <cell r="C87" t="str">
            <v>I</v>
          </cell>
          <cell r="D87" t="str">
            <v xml:space="preserve">          CLIENTS - TRX A FACTURER                                  </v>
          </cell>
        </row>
        <row r="88">
          <cell r="A88">
            <v>419110</v>
          </cell>
          <cell r="B88" t="str">
            <v xml:space="preserve">    TIERS </v>
          </cell>
          <cell r="C88" t="str">
            <v>O</v>
          </cell>
          <cell r="D88" t="str">
            <v xml:space="preserve">          CLIENTS AVANCES                                           </v>
          </cell>
        </row>
        <row r="89">
          <cell r="A89">
            <v>421250</v>
          </cell>
          <cell r="B89">
            <v>1</v>
          </cell>
          <cell r="C89" t="str">
            <v>I</v>
          </cell>
          <cell r="D89" t="str">
            <v xml:space="preserve">          ACOMPTE P.E. FRANCAIS                                     </v>
          </cell>
        </row>
        <row r="90">
          <cell r="A90">
            <v>421255</v>
          </cell>
          <cell r="B90">
            <v>1</v>
          </cell>
          <cell r="D90" t="str">
            <v xml:space="preserve">          IVL</v>
          </cell>
        </row>
        <row r="91">
          <cell r="A91">
            <v>427150</v>
          </cell>
          <cell r="C91" t="str">
            <v>I</v>
          </cell>
          <cell r="D91" t="str">
            <v xml:space="preserve">          DEPOT PERMANENT PERSONNEL                                           </v>
          </cell>
        </row>
        <row r="92">
          <cell r="A92">
            <v>421238</v>
          </cell>
          <cell r="B92">
            <v>1</v>
          </cell>
          <cell r="C92" t="str">
            <v>I</v>
          </cell>
          <cell r="D92" t="str">
            <v xml:space="preserve">          ACOMPTE RPLN</v>
          </cell>
        </row>
        <row r="93">
          <cell r="A93">
            <v>421201</v>
          </cell>
          <cell r="B93">
            <v>1</v>
          </cell>
          <cell r="C93" t="str">
            <v>I</v>
          </cell>
          <cell r="D93" t="str">
            <v xml:space="preserve">          ACOMPTE PA DOUALA                                         </v>
          </cell>
        </row>
        <row r="94">
          <cell r="A94">
            <v>421206</v>
          </cell>
          <cell r="B94">
            <v>1</v>
          </cell>
          <cell r="C94" t="str">
            <v>I</v>
          </cell>
          <cell r="D94" t="str">
            <v xml:space="preserve">          ACOMPTE P.A                                          </v>
          </cell>
        </row>
        <row r="95">
          <cell r="A95">
            <v>421210</v>
          </cell>
          <cell r="B95">
            <v>1</v>
          </cell>
          <cell r="C95" t="str">
            <v>I</v>
          </cell>
          <cell r="D95" t="str">
            <v xml:space="preserve">          ACOMPTE P.A. YDE                                          </v>
          </cell>
        </row>
        <row r="96">
          <cell r="A96">
            <v>421238</v>
          </cell>
          <cell r="B96">
            <v>1</v>
          </cell>
          <cell r="C96" t="str">
            <v>I</v>
          </cell>
          <cell r="D96" t="str">
            <v xml:space="preserve">          ACOMPTE RPLN</v>
          </cell>
        </row>
        <row r="97">
          <cell r="A97">
            <v>421123</v>
          </cell>
          <cell r="B97">
            <v>1</v>
          </cell>
          <cell r="C97" t="str">
            <v>I</v>
          </cell>
          <cell r="D97" t="str">
            <v xml:space="preserve">          C/C TATIEZE                                               </v>
          </cell>
        </row>
        <row r="98">
          <cell r="A98">
            <v>421116</v>
          </cell>
          <cell r="B98">
            <v>1</v>
          </cell>
          <cell r="C98" t="str">
            <v>I</v>
          </cell>
          <cell r="D98" t="str">
            <v xml:space="preserve">          PRETS &amp; AVANCES P.A                                    </v>
          </cell>
        </row>
        <row r="99">
          <cell r="A99">
            <v>421130</v>
          </cell>
          <cell r="B99">
            <v>1</v>
          </cell>
          <cell r="C99" t="str">
            <v>I</v>
          </cell>
          <cell r="D99" t="str">
            <v xml:space="preserve">          PRETS &amp; AVANCES DOUALA                                    </v>
          </cell>
        </row>
        <row r="100">
          <cell r="A100">
            <v>421240</v>
          </cell>
          <cell r="B100">
            <v>1</v>
          </cell>
          <cell r="C100" t="str">
            <v>I</v>
          </cell>
          <cell r="D100" t="str">
            <v xml:space="preserve">          ACOMPTES CAM PERS. G.E.                                   </v>
          </cell>
        </row>
        <row r="101">
          <cell r="A101">
            <v>421241</v>
          </cell>
          <cell r="B101" t="str">
            <v xml:space="preserve">          </v>
          </cell>
          <cell r="C101" t="str">
            <v>I</v>
          </cell>
          <cell r="D101" t="str">
            <v xml:space="preserve">          ACOMPTES G.E. PERS. G.E.                                  </v>
          </cell>
        </row>
        <row r="102">
          <cell r="A102">
            <v>421310</v>
          </cell>
          <cell r="B102" t="str">
            <v xml:space="preserve">    MAT   </v>
          </cell>
          <cell r="C102" t="str">
            <v>O</v>
          </cell>
          <cell r="D102" t="str">
            <v xml:space="preserve">          AVANCES SUR FRAIS P.E. - TIERS A CRÉER</v>
          </cell>
        </row>
        <row r="103">
          <cell r="A103">
            <v>421320</v>
          </cell>
          <cell r="B103">
            <v>1</v>
          </cell>
          <cell r="C103" t="str">
            <v>I</v>
          </cell>
          <cell r="D103" t="str">
            <v xml:space="preserve">          AVANCE SUR DEPLACEMENTS                                   </v>
          </cell>
        </row>
        <row r="104">
          <cell r="A104">
            <v>421330</v>
          </cell>
          <cell r="B104" t="str">
            <v xml:space="preserve">          </v>
          </cell>
          <cell r="C104" t="str">
            <v>I</v>
          </cell>
          <cell r="D104" t="str">
            <v xml:space="preserve">          AVANCE PHARMACIE PA                                       </v>
          </cell>
        </row>
        <row r="105">
          <cell r="A105">
            <v>421138</v>
          </cell>
          <cell r="B105" t="str">
            <v xml:space="preserve">          </v>
          </cell>
          <cell r="C105" t="str">
            <v>I</v>
          </cell>
          <cell r="D105" t="str">
            <v xml:space="preserve">          AVANCES RPLN                                              </v>
          </cell>
        </row>
        <row r="106">
          <cell r="A106">
            <v>421139</v>
          </cell>
          <cell r="B106" t="str">
            <v xml:space="preserve">    MAT   </v>
          </cell>
          <cell r="C106" t="str">
            <v>O</v>
          </cell>
          <cell r="D106" t="str">
            <v xml:space="preserve">          AVANCES PONT KFW  - TIERS A CREER                                      </v>
          </cell>
        </row>
        <row r="107">
          <cell r="A107">
            <v>421350</v>
          </cell>
          <cell r="B107" t="str">
            <v xml:space="preserve">          </v>
          </cell>
          <cell r="C107" t="str">
            <v>I</v>
          </cell>
          <cell r="D107" t="str">
            <v xml:space="preserve">          PREST SCOLAIRES                                           </v>
          </cell>
        </row>
        <row r="108">
          <cell r="A108">
            <v>421110</v>
          </cell>
          <cell r="B108">
            <v>1</v>
          </cell>
          <cell r="C108" t="str">
            <v>I</v>
          </cell>
          <cell r="D108" t="str">
            <v xml:space="preserve">          PRETS PONCTUELS YDE                                       </v>
          </cell>
        </row>
        <row r="109">
          <cell r="A109">
            <v>422001</v>
          </cell>
          <cell r="B109" t="str">
            <v xml:space="preserve">          </v>
          </cell>
          <cell r="C109" t="str">
            <v>I</v>
          </cell>
          <cell r="D109" t="str">
            <v xml:space="preserve">          REGLTS CRS MOIS TEMPORAIRES                               </v>
          </cell>
        </row>
        <row r="110">
          <cell r="A110">
            <v>422110</v>
          </cell>
          <cell r="B110" t="str">
            <v xml:space="preserve">          </v>
          </cell>
          <cell r="C110" t="str">
            <v>I</v>
          </cell>
          <cell r="D110" t="str">
            <v xml:space="preserve">          REGLTS COURS DE MOIS PA YDE                               </v>
          </cell>
        </row>
        <row r="111">
          <cell r="A111">
            <v>422120</v>
          </cell>
          <cell r="B111" t="str">
            <v xml:space="preserve">          </v>
          </cell>
          <cell r="C111" t="str">
            <v>I</v>
          </cell>
          <cell r="D111" t="str">
            <v xml:space="preserve">          PAIES CREDIT.                                             </v>
          </cell>
        </row>
        <row r="112">
          <cell r="A112">
            <v>422150</v>
          </cell>
          <cell r="B112" t="str">
            <v xml:space="preserve">          </v>
          </cell>
          <cell r="C112" t="str">
            <v>I</v>
          </cell>
          <cell r="D112" t="str">
            <v xml:space="preserve">          REGLTS COURS MOIS DOUALA                                  </v>
          </cell>
        </row>
        <row r="113">
          <cell r="A113">
            <v>422510</v>
          </cell>
          <cell r="C113" t="str">
            <v>I</v>
          </cell>
          <cell r="D113" t="str">
            <v xml:space="preserve">          REMUNERATIONS DUES P.A. YDE                               </v>
          </cell>
        </row>
        <row r="114">
          <cell r="A114">
            <v>422223</v>
          </cell>
          <cell r="B114" t="str">
            <v xml:space="preserve">    MAT   </v>
          </cell>
          <cell r="C114" t="str">
            <v>O</v>
          </cell>
          <cell r="D114" t="str">
            <v xml:space="preserve">          C/C PERS MAL                                              </v>
          </cell>
        </row>
        <row r="115">
          <cell r="A115">
            <v>422227</v>
          </cell>
          <cell r="B115" t="str">
            <v xml:space="preserve">    MAT   </v>
          </cell>
          <cell r="C115" t="str">
            <v>O</v>
          </cell>
          <cell r="D115" t="str">
            <v xml:space="preserve">          C/c pers NIGER                                            </v>
          </cell>
        </row>
        <row r="116">
          <cell r="A116">
            <v>422240</v>
          </cell>
          <cell r="B116" t="str">
            <v xml:space="preserve">    MAT   </v>
          </cell>
          <cell r="C116" t="str">
            <v>O</v>
          </cell>
          <cell r="D116" t="str">
            <v xml:space="preserve">          C/C PERS G.E.                                             </v>
          </cell>
        </row>
        <row r="117">
          <cell r="A117">
            <v>422300</v>
          </cell>
          <cell r="B117" t="str">
            <v xml:space="preserve">          </v>
          </cell>
          <cell r="C117" t="str">
            <v>I</v>
          </cell>
          <cell r="D117" t="str">
            <v xml:space="preserve">          ARRONDIS DE PAIE                                          </v>
          </cell>
        </row>
        <row r="118">
          <cell r="A118">
            <v>422400</v>
          </cell>
          <cell r="B118" t="str">
            <v xml:space="preserve">          </v>
          </cell>
          <cell r="C118" t="str">
            <v>I</v>
          </cell>
          <cell r="D118" t="str">
            <v xml:space="preserve">          REMUNERATIONS DUES PE                                     </v>
          </cell>
        </row>
        <row r="119">
          <cell r="A119">
            <v>422520</v>
          </cell>
          <cell r="B119">
            <v>1</v>
          </cell>
          <cell r="C119" t="str">
            <v>I</v>
          </cell>
          <cell r="D119" t="str">
            <v xml:space="preserve">          REMUNERATIONS DUES DOUALA                                 </v>
          </cell>
        </row>
        <row r="120">
          <cell r="A120">
            <v>424819</v>
          </cell>
          <cell r="B120" t="str">
            <v xml:space="preserve">          </v>
          </cell>
          <cell r="C120" t="str">
            <v>I</v>
          </cell>
          <cell r="D120" t="str">
            <v xml:space="preserve">          T. SHIRTS PERSONNEL                                       </v>
          </cell>
        </row>
        <row r="121">
          <cell r="A121">
            <v>427100</v>
          </cell>
          <cell r="B121" t="str">
            <v xml:space="preserve">          </v>
          </cell>
          <cell r="C121" t="str">
            <v>I</v>
          </cell>
          <cell r="D121" t="str">
            <v xml:space="preserve">          DEPOT PERSONNEL                                           </v>
          </cell>
        </row>
        <row r="122">
          <cell r="A122">
            <v>431801</v>
          </cell>
          <cell r="B122" t="str">
            <v xml:space="preserve">          </v>
          </cell>
          <cell r="C122" t="str">
            <v>I</v>
          </cell>
          <cell r="D122" t="str">
            <v xml:space="preserve">          C.N.S.S.                                                  </v>
          </cell>
        </row>
        <row r="123">
          <cell r="A123">
            <v>425210</v>
          </cell>
          <cell r="B123" t="str">
            <v xml:space="preserve">          </v>
          </cell>
          <cell r="C123" t="str">
            <v>I</v>
          </cell>
          <cell r="D123" t="str">
            <v xml:space="preserve">          SYNDICAT U.S.L.C. YDE                                     </v>
          </cell>
        </row>
        <row r="124">
          <cell r="A124">
            <v>425220</v>
          </cell>
          <cell r="B124" t="str">
            <v xml:space="preserve">          </v>
          </cell>
          <cell r="C124" t="str">
            <v>I</v>
          </cell>
          <cell r="D124" t="str">
            <v xml:space="preserve">          SYNDICAT U.S.L.C. DLA                                     </v>
          </cell>
        </row>
        <row r="125">
          <cell r="A125">
            <v>425230</v>
          </cell>
          <cell r="B125" t="str">
            <v xml:space="preserve">          </v>
          </cell>
          <cell r="C125" t="str">
            <v>I</v>
          </cell>
          <cell r="D125" t="str">
            <v xml:space="preserve">          SYNDICAT SYDETPB                                          </v>
          </cell>
        </row>
        <row r="126">
          <cell r="A126">
            <v>425240</v>
          </cell>
          <cell r="B126" t="str">
            <v xml:space="preserve">          </v>
          </cell>
          <cell r="C126" t="str">
            <v>I</v>
          </cell>
          <cell r="D126" t="str">
            <v xml:space="preserve">          SYNDICAT FTBAC                                            </v>
          </cell>
        </row>
        <row r="127">
          <cell r="A127">
            <v>433820</v>
          </cell>
          <cell r="B127" t="str">
            <v xml:space="preserve">          </v>
          </cell>
          <cell r="C127" t="str">
            <v>I</v>
          </cell>
          <cell r="D127" t="str">
            <v xml:space="preserve">          RETENUE ALL LIFE INSURANCE                                </v>
          </cell>
        </row>
        <row r="128">
          <cell r="A128">
            <v>441000</v>
          </cell>
          <cell r="B128" t="str">
            <v xml:space="preserve">          </v>
          </cell>
          <cell r="C128" t="str">
            <v>I</v>
          </cell>
          <cell r="D128" t="str">
            <v xml:space="preserve">          ETAT IMF/IS                                               </v>
          </cell>
        </row>
        <row r="129">
          <cell r="A129">
            <v>447850</v>
          </cell>
          <cell r="B129">
            <v>0</v>
          </cell>
          <cell r="C129" t="str">
            <v>I</v>
          </cell>
          <cell r="D129" t="str">
            <v xml:space="preserve">          TAXE SPECIALE SUR LES REVENUS                             </v>
          </cell>
        </row>
        <row r="130">
          <cell r="A130">
            <v>433810</v>
          </cell>
          <cell r="B130" t="str">
            <v xml:space="preserve">          </v>
          </cell>
          <cell r="C130" t="str">
            <v>I</v>
          </cell>
          <cell r="D130" t="str">
            <v xml:space="preserve">          COTISATIONS FRANCE                                        </v>
          </cell>
        </row>
        <row r="131">
          <cell r="A131">
            <v>443100</v>
          </cell>
          <cell r="B131" t="str">
            <v xml:space="preserve">          </v>
          </cell>
          <cell r="C131" t="str">
            <v>I</v>
          </cell>
          <cell r="D131" t="str">
            <v xml:space="preserve">          TVA COLLECTEE SUR VENTES                                  </v>
          </cell>
        </row>
        <row r="132">
          <cell r="A132">
            <v>443100</v>
          </cell>
          <cell r="B132" t="str">
            <v xml:space="preserve">          </v>
          </cell>
          <cell r="C132" t="str">
            <v>I</v>
          </cell>
          <cell r="D132" t="str">
            <v xml:space="preserve">          TVA COLLECTEE SUR VENTES                                  </v>
          </cell>
        </row>
        <row r="133">
          <cell r="A133">
            <v>443300</v>
          </cell>
          <cell r="B133" t="str">
            <v xml:space="preserve">          </v>
          </cell>
          <cell r="C133" t="str">
            <v>I</v>
          </cell>
          <cell r="D133" t="str">
            <v xml:space="preserve">          T.V.A. SUR TRAVAUX                                        </v>
          </cell>
        </row>
        <row r="134">
          <cell r="A134">
            <v>444910</v>
          </cell>
          <cell r="B134" t="str">
            <v xml:space="preserve">          </v>
          </cell>
          <cell r="C134" t="str">
            <v>I</v>
          </cell>
          <cell r="D134" t="str">
            <v xml:space="preserve">          TVA CREDIT A VALIDER                                      </v>
          </cell>
        </row>
        <row r="135">
          <cell r="A135">
            <v>445200</v>
          </cell>
          <cell r="B135" t="str">
            <v xml:space="preserve">    MOIS  </v>
          </cell>
          <cell r="C135" t="str">
            <v>O</v>
          </cell>
          <cell r="D135" t="str">
            <v xml:space="preserve">          TVA DEDUCTIBLE                                            </v>
          </cell>
        </row>
        <row r="136">
          <cell r="A136">
            <v>447210</v>
          </cell>
          <cell r="B136" t="str">
            <v xml:space="preserve">          </v>
          </cell>
          <cell r="C136" t="str">
            <v>I</v>
          </cell>
          <cell r="D136" t="str">
            <v xml:space="preserve">          IMPOTS ET TAXES S/SALAIRES                                </v>
          </cell>
        </row>
        <row r="137">
          <cell r="A137">
            <v>442800</v>
          </cell>
          <cell r="B137" t="str">
            <v xml:space="preserve">          </v>
          </cell>
          <cell r="C137" t="str">
            <v>I</v>
          </cell>
          <cell r="D137" t="str">
            <v xml:space="preserve">          TAXES &amp; REDEV. EXPL CARRIERES                             </v>
          </cell>
        </row>
        <row r="138">
          <cell r="A138">
            <v>447820</v>
          </cell>
          <cell r="B138" t="str">
            <v xml:space="preserve">          </v>
          </cell>
          <cell r="C138" t="str">
            <v>I</v>
          </cell>
          <cell r="D138" t="str">
            <v xml:space="preserve">          PRECOMPTE AIR VENTES                                      </v>
          </cell>
        </row>
        <row r="139">
          <cell r="A139">
            <v>447100</v>
          </cell>
          <cell r="B139" t="str">
            <v>MOIS</v>
          </cell>
          <cell r="C139" t="str">
            <v>O</v>
          </cell>
          <cell r="D139" t="str">
            <v xml:space="preserve">          ACOMPTE IR RETENUE A LA SOURCE                            </v>
          </cell>
        </row>
        <row r="140">
          <cell r="A140">
            <v>447810</v>
          </cell>
          <cell r="B140" t="str">
            <v xml:space="preserve">          </v>
          </cell>
          <cell r="C140" t="str">
            <v>I</v>
          </cell>
          <cell r="D140" t="str">
            <v xml:space="preserve">          PRECOMPTE LOYER                                           </v>
          </cell>
        </row>
        <row r="141">
          <cell r="A141">
            <v>447830</v>
          </cell>
          <cell r="B141" t="str">
            <v>MOIS</v>
          </cell>
          <cell r="C141" t="str">
            <v>O</v>
          </cell>
          <cell r="D141" t="str">
            <v xml:space="preserve">          TVA RETENUE A LA SOURCE                                   </v>
          </cell>
        </row>
        <row r="142">
          <cell r="A142">
            <v>447100</v>
          </cell>
          <cell r="B142" t="str">
            <v xml:space="preserve">    MOIS  </v>
          </cell>
          <cell r="C142" t="str">
            <v>O</v>
          </cell>
          <cell r="D142" t="str">
            <v xml:space="preserve">          ACOMPTE IR RETENUE A LA SOURCE                            </v>
          </cell>
        </row>
        <row r="143">
          <cell r="A143">
            <v>447830</v>
          </cell>
          <cell r="B143" t="str">
            <v>MOIS</v>
          </cell>
          <cell r="C143" t="str">
            <v>O</v>
          </cell>
          <cell r="D143" t="str">
            <v xml:space="preserve">          TVA RETENUE A LA SOURCE                                   </v>
          </cell>
        </row>
        <row r="144">
          <cell r="A144">
            <v>442600</v>
          </cell>
          <cell r="B144" t="str">
            <v xml:space="preserve">          </v>
          </cell>
          <cell r="C144" t="str">
            <v>I</v>
          </cell>
          <cell r="D144" t="str">
            <v xml:space="preserve">          DROITS DE DOUANE                                          </v>
          </cell>
        </row>
        <row r="145">
          <cell r="A145">
            <v>447840</v>
          </cell>
          <cell r="B145" t="str">
            <v xml:space="preserve">          </v>
          </cell>
          <cell r="C145" t="str">
            <v>I</v>
          </cell>
          <cell r="D145" t="str">
            <v xml:space="preserve">          TPRCM                                                     </v>
          </cell>
        </row>
        <row r="146">
          <cell r="A146">
            <v>462100</v>
          </cell>
          <cell r="B146" t="str">
            <v xml:space="preserve">    TIERS </v>
          </cell>
          <cell r="C146" t="str">
            <v>O</v>
          </cell>
          <cell r="D146" t="str">
            <v xml:space="preserve">          ASSOCIES/EX.RAZEL SACLAY 033FRANC (AVCE PERSO SIEGE)                                                  </v>
          </cell>
        </row>
        <row r="147">
          <cell r="A147">
            <v>463999</v>
          </cell>
          <cell r="B147" t="str">
            <v xml:space="preserve">          </v>
          </cell>
          <cell r="C147" t="str">
            <v>I</v>
          </cell>
          <cell r="D147" t="str">
            <v xml:space="preserve">          ASSOCIES CPTE PRORRATA PAD2                               </v>
          </cell>
        </row>
        <row r="148">
          <cell r="A148">
            <v>465001</v>
          </cell>
          <cell r="B148" t="str">
            <v xml:space="preserve">          </v>
          </cell>
          <cell r="C148" t="str">
            <v>I</v>
          </cell>
          <cell r="D148" t="str">
            <v xml:space="preserve">          DIVIDENTES A PAYER RAZEL                                  </v>
          </cell>
        </row>
        <row r="149">
          <cell r="A149">
            <v>465002</v>
          </cell>
          <cell r="B149" t="str">
            <v xml:space="preserve">          </v>
          </cell>
          <cell r="C149" t="str">
            <v>I</v>
          </cell>
          <cell r="D149" t="str">
            <v xml:space="preserve">          DIVIDENDES A PAYER DIVERS                                 </v>
          </cell>
        </row>
        <row r="150">
          <cell r="A150">
            <v>471100</v>
          </cell>
          <cell r="B150" t="str">
            <v xml:space="preserve">    TIERS </v>
          </cell>
          <cell r="C150" t="str">
            <v>O</v>
          </cell>
          <cell r="D150" t="str">
            <v xml:space="preserve">          DEBITEURS DIVERS                                          </v>
          </cell>
        </row>
        <row r="151">
          <cell r="A151">
            <v>471200</v>
          </cell>
          <cell r="B151" t="str">
            <v xml:space="preserve">    TIERS </v>
          </cell>
          <cell r="C151" t="str">
            <v>O</v>
          </cell>
          <cell r="D151" t="str">
            <v xml:space="preserve">          CREDITEURS DIVERS                                         </v>
          </cell>
        </row>
        <row r="152">
          <cell r="A152">
            <v>474600</v>
          </cell>
          <cell r="B152" t="str">
            <v xml:space="preserve">    TIERS </v>
          </cell>
          <cell r="C152" t="str">
            <v>O</v>
          </cell>
          <cell r="D152" t="str">
            <v xml:space="preserve">          CHARGES A PAYER                                           </v>
          </cell>
        </row>
        <row r="153">
          <cell r="A153">
            <v>474701</v>
          </cell>
          <cell r="B153" t="str">
            <v xml:space="preserve">          </v>
          </cell>
          <cell r="C153" t="str">
            <v>I</v>
          </cell>
          <cell r="D153" t="str">
            <v xml:space="preserve">          PRODUITS A COMPTABILISER                                  </v>
          </cell>
        </row>
        <row r="154">
          <cell r="A154">
            <v>476200</v>
          </cell>
          <cell r="B154" t="str">
            <v xml:space="preserve">    TIERS </v>
          </cell>
          <cell r="C154" t="str">
            <v>O</v>
          </cell>
          <cell r="D154" t="str">
            <v xml:space="preserve">          CHARGES CONSTASTEES D'AVC                                 </v>
          </cell>
        </row>
        <row r="155">
          <cell r="A155">
            <v>477100</v>
          </cell>
          <cell r="B155" t="str">
            <v xml:space="preserve">          </v>
          </cell>
          <cell r="C155" t="str">
            <v>I</v>
          </cell>
          <cell r="D155" t="str">
            <v xml:space="preserve">          PRODUITS COMPTAB. AVANCE                                  </v>
          </cell>
        </row>
        <row r="156">
          <cell r="A156">
            <v>491200</v>
          </cell>
          <cell r="B156" t="str">
            <v xml:space="preserve">          </v>
          </cell>
          <cell r="C156" t="str">
            <v>I</v>
          </cell>
          <cell r="D156" t="str">
            <v xml:space="preserve">          PROV.DEPRECIATION CLIENTS                                 </v>
          </cell>
        </row>
        <row r="157">
          <cell r="A157">
            <v>497300</v>
          </cell>
          <cell r="B157" t="str">
            <v xml:space="preserve">          </v>
          </cell>
          <cell r="C157" t="str">
            <v>I</v>
          </cell>
          <cell r="D157" t="str">
            <v xml:space="preserve">          PROV.DEPRECIATION CPTES DEBIT                             </v>
          </cell>
        </row>
        <row r="158">
          <cell r="A158">
            <v>521102</v>
          </cell>
          <cell r="B158" t="str">
            <v xml:space="preserve">          </v>
          </cell>
          <cell r="C158" t="str">
            <v>I</v>
          </cell>
          <cell r="D158" t="str">
            <v xml:space="preserve">          S.G.B.C. YAOUNDE                                          </v>
          </cell>
        </row>
        <row r="159">
          <cell r="A159">
            <v>521103</v>
          </cell>
          <cell r="B159" t="str">
            <v xml:space="preserve">          </v>
          </cell>
          <cell r="C159" t="str">
            <v>I</v>
          </cell>
          <cell r="D159" t="str">
            <v xml:space="preserve">          BICEC DLA RAZEL PAD                                       </v>
          </cell>
        </row>
        <row r="160">
          <cell r="A160">
            <v>521104</v>
          </cell>
          <cell r="B160" t="str">
            <v xml:space="preserve">          </v>
          </cell>
          <cell r="C160" t="str">
            <v>I</v>
          </cell>
          <cell r="D160" t="str">
            <v xml:space="preserve">          BICEC DOUALA                                              </v>
          </cell>
        </row>
        <row r="161">
          <cell r="A161">
            <v>521105</v>
          </cell>
          <cell r="B161" t="str">
            <v xml:space="preserve">          </v>
          </cell>
          <cell r="C161" t="str">
            <v>I</v>
          </cell>
          <cell r="D161" t="str">
            <v xml:space="preserve">          CL DOUALA                                                 </v>
          </cell>
        </row>
        <row r="162">
          <cell r="A162">
            <v>521108</v>
          </cell>
          <cell r="B162" t="str">
            <v xml:space="preserve">          </v>
          </cell>
          <cell r="C162" t="str">
            <v>I</v>
          </cell>
          <cell r="D162" t="str">
            <v xml:space="preserve">          C.B.C. DOUALA                                             </v>
          </cell>
        </row>
        <row r="163">
          <cell r="A163">
            <v>571101</v>
          </cell>
          <cell r="B163" t="str">
            <v xml:space="preserve">          </v>
          </cell>
          <cell r="C163" t="str">
            <v>I</v>
          </cell>
          <cell r="D163" t="str">
            <v xml:space="preserve">          CAISSE CENTRALE YDE                                       </v>
          </cell>
        </row>
        <row r="164">
          <cell r="A164">
            <v>571102</v>
          </cell>
          <cell r="B164" t="str">
            <v xml:space="preserve">          </v>
          </cell>
          <cell r="C164" t="str">
            <v>I</v>
          </cell>
          <cell r="D164" t="str">
            <v xml:space="preserve">          CAISSE SECONDAIRE YDE                                     </v>
          </cell>
        </row>
        <row r="165">
          <cell r="A165">
            <v>571103</v>
          </cell>
          <cell r="C165" t="str">
            <v>I</v>
          </cell>
          <cell r="D165" t="str">
            <v xml:space="preserve">CAISSE PONTS EBEBDA                                       </v>
          </cell>
        </row>
        <row r="166">
          <cell r="A166">
            <v>571104</v>
          </cell>
          <cell r="C166" t="str">
            <v>I</v>
          </cell>
          <cell r="D166" t="str">
            <v xml:space="preserve">          CAISSE SEC. DOUALA                                        </v>
          </cell>
        </row>
        <row r="167">
          <cell r="A167">
            <v>571105</v>
          </cell>
          <cell r="C167" t="str">
            <v>I</v>
          </cell>
          <cell r="D167" t="str">
            <v xml:space="preserve">CAISSE SECONDAIRE RLPN                                    </v>
          </cell>
        </row>
        <row r="168">
          <cell r="A168">
            <v>571106</v>
          </cell>
          <cell r="C168" t="str">
            <v>I</v>
          </cell>
          <cell r="D168" t="str">
            <v xml:space="preserve">          CAISSE PONT BGTE                                          </v>
          </cell>
        </row>
        <row r="169">
          <cell r="A169">
            <v>571107</v>
          </cell>
          <cell r="C169" t="str">
            <v>I</v>
          </cell>
          <cell r="D169" t="str">
            <v xml:space="preserve">          CAISSE YDE LOT 6                                          </v>
          </cell>
        </row>
        <row r="170">
          <cell r="A170">
            <v>571108</v>
          </cell>
          <cell r="C170" t="str">
            <v>I</v>
          </cell>
          <cell r="D170" t="str">
            <v xml:space="preserve">          CAISSE C2D DOUALA                                        </v>
          </cell>
        </row>
        <row r="171">
          <cell r="A171">
            <v>582310</v>
          </cell>
          <cell r="C171" t="str">
            <v>I</v>
          </cell>
          <cell r="D171" t="str">
            <v xml:space="preserve">          ACCREDITIF SBGC DOUALA                                    </v>
          </cell>
        </row>
        <row r="172">
          <cell r="A172">
            <v>582320</v>
          </cell>
          <cell r="C172" t="str">
            <v>I</v>
          </cell>
          <cell r="D172" t="str">
            <v>ACCREDITIF BICEC NKSBA</v>
          </cell>
        </row>
        <row r="173">
          <cell r="A173">
            <v>585000</v>
          </cell>
          <cell r="B173">
            <v>1</v>
          </cell>
          <cell r="C173" t="str">
            <v>I</v>
          </cell>
          <cell r="D173" t="str">
            <v xml:space="preserve">          VIREMENTS DE FONDS                                        </v>
          </cell>
        </row>
        <row r="174">
          <cell r="A174">
            <v>604429</v>
          </cell>
          <cell r="B174">
            <v>2270</v>
          </cell>
          <cell r="C174" t="str">
            <v>I</v>
          </cell>
          <cell r="D174" t="str">
            <v xml:space="preserve">          PIECES USURE LOC. HORS MATAF                              </v>
          </cell>
        </row>
        <row r="175">
          <cell r="A175">
            <v>604401</v>
          </cell>
          <cell r="B175">
            <v>3240</v>
          </cell>
          <cell r="C175" t="str">
            <v>I</v>
          </cell>
          <cell r="D175" t="str">
            <v xml:space="preserve">          PRODUITS DE BOIS                                          </v>
          </cell>
        </row>
        <row r="176">
          <cell r="A176">
            <v>602155</v>
          </cell>
          <cell r="B176">
            <v>3255</v>
          </cell>
          <cell r="C176" t="str">
            <v>I</v>
          </cell>
          <cell r="D176" t="str">
            <v xml:space="preserve">          ENROBES                                                   </v>
          </cell>
        </row>
        <row r="177">
          <cell r="A177">
            <v>602160</v>
          </cell>
          <cell r="B177">
            <v>3256</v>
          </cell>
          <cell r="C177" t="str">
            <v>I</v>
          </cell>
          <cell r="D177" t="str">
            <v xml:space="preserve">          EMULSION                                                  </v>
          </cell>
        </row>
        <row r="178">
          <cell r="A178">
            <v>604105</v>
          </cell>
          <cell r="B178">
            <v>3263</v>
          </cell>
          <cell r="C178" t="str">
            <v>I</v>
          </cell>
          <cell r="D178" t="str">
            <v xml:space="preserve">          EXPLOSIFS &amp; DETONANTS                                     </v>
          </cell>
        </row>
        <row r="179">
          <cell r="A179">
            <v>602175</v>
          </cell>
          <cell r="B179">
            <v>3225</v>
          </cell>
          <cell r="C179" t="str">
            <v>I</v>
          </cell>
          <cell r="D179" t="str">
            <v xml:space="preserve">          PAVES                                                     </v>
          </cell>
        </row>
        <row r="180">
          <cell r="A180">
            <v>602180</v>
          </cell>
          <cell r="B180">
            <v>3250</v>
          </cell>
          <cell r="C180" t="str">
            <v>I</v>
          </cell>
          <cell r="D180" t="str">
            <v xml:space="preserve">          BITUME ET CUT BACK                                        </v>
          </cell>
        </row>
        <row r="181">
          <cell r="A181">
            <v>602181</v>
          </cell>
          <cell r="B181">
            <v>3220</v>
          </cell>
          <cell r="C181" t="str">
            <v>I</v>
          </cell>
          <cell r="D181" t="str">
            <v xml:space="preserve">          SABLE                                                     </v>
          </cell>
        </row>
        <row r="182">
          <cell r="A182">
            <v>602182</v>
          </cell>
          <cell r="B182">
            <v>3220</v>
          </cell>
          <cell r="C182" t="str">
            <v>I</v>
          </cell>
          <cell r="D182" t="str">
            <v xml:space="preserve">          LATERITE                                                  </v>
          </cell>
        </row>
        <row r="183">
          <cell r="A183">
            <v>602183</v>
          </cell>
          <cell r="B183">
            <v>3220</v>
          </cell>
          <cell r="C183" t="str">
            <v>I</v>
          </cell>
          <cell r="D183" t="str">
            <v xml:space="preserve">          GRAVIERS                                                  </v>
          </cell>
        </row>
        <row r="184">
          <cell r="A184">
            <v>602184</v>
          </cell>
          <cell r="B184">
            <v>3275</v>
          </cell>
          <cell r="C184" t="str">
            <v>I</v>
          </cell>
          <cell r="D184" t="str">
            <v xml:space="preserve">          POUZZOLANE                                                </v>
          </cell>
        </row>
        <row r="185">
          <cell r="A185">
            <v>602185</v>
          </cell>
          <cell r="B185">
            <v>3230</v>
          </cell>
          <cell r="C185" t="str">
            <v>I</v>
          </cell>
          <cell r="D185" t="str">
            <v xml:space="preserve">          FERS -ACIERS-TOLES CHANTIER                               </v>
          </cell>
        </row>
        <row r="186">
          <cell r="A186">
            <v>602186</v>
          </cell>
          <cell r="B186">
            <v>2801</v>
          </cell>
          <cell r="C186" t="str">
            <v>I</v>
          </cell>
          <cell r="D186" t="str">
            <v xml:space="preserve">          FERS ACIER TOLES MATERIEL                                 </v>
          </cell>
        </row>
        <row r="187">
          <cell r="A187">
            <v>604420</v>
          </cell>
          <cell r="B187">
            <v>2817</v>
          </cell>
          <cell r="C187" t="str">
            <v>I</v>
          </cell>
          <cell r="D187" t="str">
            <v xml:space="preserve">          ENT. PERIODIQUE LOC. (FILTRE)                             </v>
          </cell>
        </row>
        <row r="188">
          <cell r="A188">
            <v>604421</v>
          </cell>
          <cell r="B188">
            <v>2817</v>
          </cell>
          <cell r="C188" t="str">
            <v>I</v>
          </cell>
          <cell r="D188" t="str">
            <v xml:space="preserve">          ENT. PERIODIQUE EXT. (FILTRE)                             </v>
          </cell>
        </row>
        <row r="189">
          <cell r="A189">
            <v>604422</v>
          </cell>
          <cell r="B189">
            <v>2801</v>
          </cell>
          <cell r="C189" t="str">
            <v>I</v>
          </cell>
          <cell r="D189" t="str">
            <v xml:space="preserve">          P.R. LOCAL REP. COURANTES                                 </v>
          </cell>
        </row>
        <row r="190">
          <cell r="A190">
            <v>604423</v>
          </cell>
          <cell r="B190">
            <v>2206</v>
          </cell>
          <cell r="C190" t="str">
            <v>I</v>
          </cell>
          <cell r="D190" t="str">
            <v xml:space="preserve">          P.R. LOCALES SINITRES                                     </v>
          </cell>
        </row>
        <row r="191">
          <cell r="A191">
            <v>604424</v>
          </cell>
          <cell r="B191">
            <v>2801</v>
          </cell>
          <cell r="C191" t="str">
            <v>I</v>
          </cell>
          <cell r="D191" t="str">
            <v xml:space="preserve">          P.R. EXTERIEUR REP. COURANTES                             </v>
          </cell>
        </row>
        <row r="192">
          <cell r="A192">
            <v>604425</v>
          </cell>
          <cell r="B192">
            <v>2206</v>
          </cell>
          <cell r="C192" t="str">
            <v>I</v>
          </cell>
          <cell r="D192" t="str">
            <v xml:space="preserve">          P.R. EXTERIEURES SINISTRES                                </v>
          </cell>
        </row>
        <row r="193">
          <cell r="A193">
            <v>604426</v>
          </cell>
          <cell r="B193">
            <v>2802</v>
          </cell>
          <cell r="C193" t="str">
            <v>I</v>
          </cell>
          <cell r="D193" t="str">
            <v xml:space="preserve">          P.R. REV.ORGANES NOS SOINS                                </v>
          </cell>
        </row>
        <row r="194">
          <cell r="A194">
            <v>604427</v>
          </cell>
          <cell r="B194">
            <v>2802</v>
          </cell>
          <cell r="C194" t="str">
            <v>I</v>
          </cell>
          <cell r="D194" t="str">
            <v xml:space="preserve">          P.R. EXT. REV.ORGANES NOS SOIN                            </v>
          </cell>
        </row>
        <row r="195">
          <cell r="A195">
            <v>604428</v>
          </cell>
          <cell r="B195">
            <v>2804</v>
          </cell>
          <cell r="C195" t="str">
            <v>I</v>
          </cell>
          <cell r="D195" t="str">
            <v xml:space="preserve">          PIECES USURES LOCALES MATAF                               </v>
          </cell>
        </row>
        <row r="196">
          <cell r="A196">
            <v>604429</v>
          </cell>
          <cell r="B196">
            <v>2270</v>
          </cell>
          <cell r="C196" t="str">
            <v>I</v>
          </cell>
          <cell r="D196" t="str">
            <v xml:space="preserve">          PIECES USURE LOC. HORS MATAF                              </v>
          </cell>
        </row>
        <row r="197">
          <cell r="A197">
            <v>604430</v>
          </cell>
          <cell r="B197">
            <v>2804</v>
          </cell>
          <cell r="C197" t="str">
            <v>I</v>
          </cell>
          <cell r="D197" t="str">
            <v xml:space="preserve">          PIECES USURES EXT. MATAF                                  </v>
          </cell>
        </row>
        <row r="198">
          <cell r="A198">
            <v>604431</v>
          </cell>
          <cell r="B198">
            <v>2270</v>
          </cell>
          <cell r="C198" t="str">
            <v>I</v>
          </cell>
          <cell r="D198" t="str">
            <v xml:space="preserve">          PIECES USURE EXT. HORS MATAF                              </v>
          </cell>
        </row>
        <row r="199">
          <cell r="A199">
            <v>604110</v>
          </cell>
          <cell r="B199">
            <v>2801</v>
          </cell>
          <cell r="C199" t="str">
            <v>I</v>
          </cell>
          <cell r="D199" t="str">
            <v xml:space="preserve">          PEINTURES &amp; COLORANTS MATAF                               </v>
          </cell>
        </row>
        <row r="200">
          <cell r="A200">
            <v>604432</v>
          </cell>
          <cell r="B200">
            <v>2200</v>
          </cell>
          <cell r="C200" t="str">
            <v>I</v>
          </cell>
          <cell r="D200" t="str">
            <v xml:space="preserve">          AMORT + ENTRETIEN                                         </v>
          </cell>
        </row>
        <row r="201">
          <cell r="A201">
            <v>604434</v>
          </cell>
          <cell r="B201">
            <v>2812</v>
          </cell>
          <cell r="C201" t="str">
            <v>I</v>
          </cell>
          <cell r="D201" t="str">
            <v xml:space="preserve">          TRAIN DE ROULEMENT EXTERIEUR                              </v>
          </cell>
        </row>
        <row r="202">
          <cell r="A202">
            <v>604435</v>
          </cell>
          <cell r="B202">
            <v>2896</v>
          </cell>
          <cell r="C202" t="str">
            <v>I</v>
          </cell>
          <cell r="D202" t="str">
            <v xml:space="preserve">          PR LOCALES GDES REVISIONS                                 </v>
          </cell>
        </row>
        <row r="203">
          <cell r="A203">
            <v>602187</v>
          </cell>
          <cell r="B203">
            <v>3210</v>
          </cell>
          <cell r="C203" t="str">
            <v>I</v>
          </cell>
          <cell r="D203" t="str">
            <v xml:space="preserve">          CIMENT                                                    </v>
          </cell>
        </row>
        <row r="204">
          <cell r="A204">
            <v>604440</v>
          </cell>
          <cell r="B204">
            <v>2820</v>
          </cell>
          <cell r="C204" t="str">
            <v>I</v>
          </cell>
          <cell r="D204" t="str">
            <v xml:space="preserve">          PNEUMATIQUE LOCAL                                         </v>
          </cell>
        </row>
        <row r="205">
          <cell r="A205">
            <v>604441</v>
          </cell>
          <cell r="B205">
            <v>2820</v>
          </cell>
          <cell r="C205" t="str">
            <v>I</v>
          </cell>
          <cell r="D205" t="str">
            <v xml:space="preserve">          PNEUMATIQUE EXTERIEUR                                     </v>
          </cell>
        </row>
        <row r="206">
          <cell r="A206">
            <v>604210</v>
          </cell>
          <cell r="B206">
            <v>2111</v>
          </cell>
          <cell r="C206" t="str">
            <v>I</v>
          </cell>
          <cell r="D206" t="str">
            <v xml:space="preserve">          CARBURANT SUPER                                           </v>
          </cell>
        </row>
        <row r="207">
          <cell r="A207">
            <v>604211</v>
          </cell>
          <cell r="B207">
            <v>2110</v>
          </cell>
          <cell r="C207" t="str">
            <v>I</v>
          </cell>
          <cell r="D207" t="str">
            <v xml:space="preserve">          CARBURANT GAS OIL                                         </v>
          </cell>
        </row>
        <row r="208">
          <cell r="A208">
            <v>604212</v>
          </cell>
          <cell r="B208">
            <v>2120</v>
          </cell>
          <cell r="C208" t="str">
            <v>I</v>
          </cell>
          <cell r="D208" t="str">
            <v xml:space="preserve">          LUBRIFIANTS                                               </v>
          </cell>
        </row>
        <row r="209">
          <cell r="A209">
            <v>602188</v>
          </cell>
          <cell r="B209">
            <v>3250</v>
          </cell>
          <cell r="C209" t="str">
            <v>I</v>
          </cell>
          <cell r="D209" t="str">
            <v xml:space="preserve">          PETROLE                                                   </v>
          </cell>
        </row>
        <row r="210">
          <cell r="A210">
            <v>604214</v>
          </cell>
          <cell r="B210">
            <v>2110</v>
          </cell>
          <cell r="C210" t="str">
            <v>I</v>
          </cell>
          <cell r="D210" t="str">
            <v xml:space="preserve">          BON CARBURANT                                             </v>
          </cell>
        </row>
        <row r="211">
          <cell r="A211">
            <v>604215</v>
          </cell>
          <cell r="B211">
            <v>3250</v>
          </cell>
          <cell r="C211" t="str">
            <v>I</v>
          </cell>
          <cell r="D211" t="str">
            <v xml:space="preserve">          FUEL LOURD                                                </v>
          </cell>
        </row>
        <row r="212">
          <cell r="A212">
            <v>604450</v>
          </cell>
          <cell r="B212">
            <v>5150</v>
          </cell>
          <cell r="C212" t="str">
            <v>I</v>
          </cell>
          <cell r="D212" t="str">
            <v xml:space="preserve">          FOURNITURES TOPO                                          </v>
          </cell>
        </row>
        <row r="213">
          <cell r="A213">
            <v>604451</v>
          </cell>
          <cell r="B213">
            <v>5150</v>
          </cell>
          <cell r="C213" t="str">
            <v>I</v>
          </cell>
          <cell r="D213" t="str">
            <v xml:space="preserve">          FOURNITURES LABO SOLS                                     </v>
          </cell>
        </row>
        <row r="214">
          <cell r="A214">
            <v>602189</v>
          </cell>
          <cell r="B214">
            <v>3262</v>
          </cell>
          <cell r="C214" t="str">
            <v>I</v>
          </cell>
          <cell r="D214" t="str">
            <v xml:space="preserve">          FOURNITURES PVC                                           </v>
          </cell>
        </row>
        <row r="215">
          <cell r="A215">
            <v>604461</v>
          </cell>
          <cell r="B215">
            <v>1120</v>
          </cell>
          <cell r="C215" t="str">
            <v>I</v>
          </cell>
          <cell r="D215" t="str">
            <v xml:space="preserve">          TRANSIT, DOUANES BAGAGES PE                               </v>
          </cell>
        </row>
        <row r="216">
          <cell r="A216">
            <v>604462</v>
          </cell>
          <cell r="B216">
            <v>2230</v>
          </cell>
          <cell r="C216" t="str">
            <v>I</v>
          </cell>
          <cell r="D216" t="str">
            <v xml:space="preserve">          DNE MATERIEL ET ATS                                       </v>
          </cell>
        </row>
        <row r="217">
          <cell r="A217">
            <v>604463</v>
          </cell>
          <cell r="B217">
            <v>2206</v>
          </cell>
          <cell r="C217" t="str">
            <v>I</v>
          </cell>
          <cell r="D217" t="str">
            <v xml:space="preserve">          DNE MARITIME PR/PN SINISTRES                              </v>
          </cell>
        </row>
        <row r="218">
          <cell r="A218">
            <v>604464</v>
          </cell>
          <cell r="B218">
            <v>2206</v>
          </cell>
          <cell r="C218" t="str">
            <v>I</v>
          </cell>
          <cell r="D218" t="str">
            <v xml:space="preserve">          DNE AERIEN PR/PN SINISTRES                                </v>
          </cell>
        </row>
        <row r="219">
          <cell r="A219">
            <v>604465</v>
          </cell>
          <cell r="B219">
            <v>2235</v>
          </cell>
          <cell r="C219" t="str">
            <v>I</v>
          </cell>
          <cell r="D219" t="str">
            <v xml:space="preserve">          DNE MARITIME P.RCH &amp; PNEU                                 </v>
          </cell>
        </row>
        <row r="220">
          <cell r="A220">
            <v>604466</v>
          </cell>
          <cell r="B220">
            <v>2235</v>
          </cell>
          <cell r="C220" t="str">
            <v>I</v>
          </cell>
          <cell r="D220" t="str">
            <v xml:space="preserve">          DNE AERIEN P.RCH &amp; PNEU                                   </v>
          </cell>
        </row>
        <row r="221">
          <cell r="A221">
            <v>604467</v>
          </cell>
          <cell r="B221">
            <v>3285</v>
          </cell>
          <cell r="C221" t="str">
            <v>I</v>
          </cell>
          <cell r="D221" t="str">
            <v xml:space="preserve">          DNE MARITME FOURNITURES                                   </v>
          </cell>
        </row>
        <row r="222">
          <cell r="A222">
            <v>604468</v>
          </cell>
          <cell r="B222">
            <v>3285</v>
          </cell>
          <cell r="C222" t="str">
            <v>I</v>
          </cell>
          <cell r="D222" t="str">
            <v xml:space="preserve">          DNE AERIEN FOURNITURES                                    </v>
          </cell>
        </row>
        <row r="223">
          <cell r="A223">
            <v>604470</v>
          </cell>
          <cell r="B223">
            <v>2242</v>
          </cell>
          <cell r="C223" t="str">
            <v>I</v>
          </cell>
          <cell r="D223" t="str">
            <v xml:space="preserve">          TRANSIT MATERIEL CHGE CHANTIER                            </v>
          </cell>
        </row>
        <row r="224">
          <cell r="A224">
            <v>604471</v>
          </cell>
          <cell r="B224">
            <v>2206</v>
          </cell>
          <cell r="C224" t="str">
            <v>I</v>
          </cell>
          <cell r="D224" t="str">
            <v xml:space="preserve">          TRANSIT PR/PN SINISTRES                                   </v>
          </cell>
        </row>
        <row r="225">
          <cell r="A225">
            <v>604472</v>
          </cell>
          <cell r="B225">
            <v>2805</v>
          </cell>
          <cell r="C225" t="str">
            <v>I</v>
          </cell>
          <cell r="D225" t="str">
            <v xml:space="preserve">          TRANSIT P.R. REP. COURANTES                               </v>
          </cell>
        </row>
        <row r="226">
          <cell r="A226">
            <v>604473</v>
          </cell>
          <cell r="B226">
            <v>2802</v>
          </cell>
          <cell r="C226" t="str">
            <v>I</v>
          </cell>
          <cell r="D226" t="str">
            <v xml:space="preserve">          TRANSIT PR REV. ORGANES                                   </v>
          </cell>
        </row>
        <row r="227">
          <cell r="A227">
            <v>604474</v>
          </cell>
          <cell r="B227">
            <v>2805</v>
          </cell>
          <cell r="C227" t="str">
            <v>I</v>
          </cell>
          <cell r="D227" t="str">
            <v xml:space="preserve">          TRANSIT PIECES USURES MATAF                               </v>
          </cell>
        </row>
        <row r="228">
          <cell r="A228">
            <v>604475</v>
          </cell>
          <cell r="B228">
            <v>2805</v>
          </cell>
          <cell r="C228" t="str">
            <v>I</v>
          </cell>
          <cell r="D228" t="str">
            <v xml:space="preserve">          TRANSIT TRAIN DE ROULEMENT                                </v>
          </cell>
        </row>
        <row r="229">
          <cell r="A229">
            <v>604476</v>
          </cell>
          <cell r="B229">
            <v>2805</v>
          </cell>
          <cell r="C229" t="str">
            <v>I</v>
          </cell>
          <cell r="D229" t="str">
            <v xml:space="preserve">          TRANSIT FILTRATION                                        </v>
          </cell>
        </row>
        <row r="230">
          <cell r="A230">
            <v>604477</v>
          </cell>
          <cell r="B230">
            <v>3280</v>
          </cell>
          <cell r="C230" t="str">
            <v>I</v>
          </cell>
          <cell r="D230" t="str">
            <v xml:space="preserve">          TRANSIT FOURNITURES                                       </v>
          </cell>
        </row>
        <row r="231">
          <cell r="A231">
            <v>604478</v>
          </cell>
          <cell r="B231">
            <v>2805</v>
          </cell>
          <cell r="C231" t="str">
            <v>I</v>
          </cell>
          <cell r="D231" t="str">
            <v xml:space="preserve">          TRANSIT PNEUMATIQUE                                       </v>
          </cell>
        </row>
        <row r="232">
          <cell r="A232">
            <v>604480</v>
          </cell>
          <cell r="B232">
            <v>2270</v>
          </cell>
          <cell r="C232" t="str">
            <v>I</v>
          </cell>
          <cell r="D232" t="str">
            <v xml:space="preserve">          TRANSIT PR USURE HORS MATAF                               </v>
          </cell>
        </row>
        <row r="233">
          <cell r="A233">
            <v>604481</v>
          </cell>
          <cell r="B233">
            <v>2245</v>
          </cell>
          <cell r="C233" t="str">
            <v>I</v>
          </cell>
          <cell r="D233" t="str">
            <v xml:space="preserve">          TRANSIT OUT/FOURN. ATELIER                                </v>
          </cell>
        </row>
        <row r="234">
          <cell r="A234">
            <v>604483</v>
          </cell>
          <cell r="B234">
            <v>2230</v>
          </cell>
          <cell r="C234" t="str">
            <v>I</v>
          </cell>
          <cell r="D234" t="str">
            <v xml:space="preserve">          TAXE INFORMATIQUE MATERIEL                                </v>
          </cell>
        </row>
        <row r="235">
          <cell r="A235">
            <v>604484</v>
          </cell>
          <cell r="B235">
            <v>2235</v>
          </cell>
          <cell r="C235" t="str">
            <v>I</v>
          </cell>
          <cell r="D235" t="str">
            <v xml:space="preserve">          TAXE INFORMATIQUE PR &amp; PNEUS                              </v>
          </cell>
        </row>
        <row r="236">
          <cell r="A236">
            <v>604485</v>
          </cell>
          <cell r="B236">
            <v>3285</v>
          </cell>
          <cell r="C236" t="str">
            <v>I</v>
          </cell>
          <cell r="D236" t="str">
            <v xml:space="preserve">          TAXE INFORMATIQUE FOURNITURES                             </v>
          </cell>
        </row>
        <row r="237">
          <cell r="A237">
            <v>603214</v>
          </cell>
          <cell r="B237">
            <v>3261</v>
          </cell>
          <cell r="C237" t="str">
            <v>I</v>
          </cell>
          <cell r="D237" t="str">
            <v xml:space="preserve">          VARIATION STOCK BUSES METAL.                              </v>
          </cell>
        </row>
        <row r="238">
          <cell r="A238">
            <v>603310</v>
          </cell>
          <cell r="B238">
            <v>3263</v>
          </cell>
          <cell r="C238" t="str">
            <v>I</v>
          </cell>
          <cell r="D238" t="str">
            <v xml:space="preserve">          VARIATION STOCK EXPLOSIFS                                 </v>
          </cell>
        </row>
        <row r="239">
          <cell r="A239">
            <v>603218</v>
          </cell>
          <cell r="B239">
            <v>3250</v>
          </cell>
          <cell r="C239" t="str">
            <v>I</v>
          </cell>
          <cell r="D239" t="str">
            <v xml:space="preserve">          VARIATION STOCK BITUME                                    </v>
          </cell>
        </row>
        <row r="240">
          <cell r="A240">
            <v>603219</v>
          </cell>
          <cell r="B240">
            <v>3250</v>
          </cell>
          <cell r="C240" t="str">
            <v>I</v>
          </cell>
          <cell r="D240" t="str">
            <v xml:space="preserve">          VARIATION STOCK CUT BACK                                  </v>
          </cell>
        </row>
        <row r="241">
          <cell r="A241">
            <v>603315</v>
          </cell>
          <cell r="B241">
            <v>3270</v>
          </cell>
          <cell r="C241" t="str">
            <v>I</v>
          </cell>
          <cell r="D241" t="str">
            <v xml:space="preserve">          VARIATION STOCK MAT DIVERS                                </v>
          </cell>
        </row>
        <row r="242">
          <cell r="A242">
            <v>603315</v>
          </cell>
          <cell r="B242">
            <v>3270</v>
          </cell>
          <cell r="C242" t="str">
            <v>I</v>
          </cell>
          <cell r="D242" t="str">
            <v xml:space="preserve">          VARIATION STOCK MAT DIVERS                                </v>
          </cell>
        </row>
        <row r="243">
          <cell r="A243">
            <v>603223</v>
          </cell>
          <cell r="B243">
            <v>3260</v>
          </cell>
          <cell r="C243" t="str">
            <v>I</v>
          </cell>
          <cell r="D243" t="str">
            <v xml:space="preserve">          VARIATION BETON PRET                                      </v>
          </cell>
        </row>
        <row r="244">
          <cell r="A244">
            <v>603224</v>
          </cell>
          <cell r="B244">
            <v>3220</v>
          </cell>
          <cell r="C244" t="str">
            <v>I</v>
          </cell>
          <cell r="D244" t="str">
            <v xml:space="preserve">          VARIATION STOCK SABLE                                     </v>
          </cell>
        </row>
        <row r="245">
          <cell r="A245">
            <v>603226</v>
          </cell>
          <cell r="B245">
            <v>3220</v>
          </cell>
          <cell r="C245" t="str">
            <v>I</v>
          </cell>
          <cell r="D245" t="str">
            <v xml:space="preserve">          VARIATION STOCK GRAVIERS                                  </v>
          </cell>
        </row>
        <row r="246">
          <cell r="A246">
            <v>603229</v>
          </cell>
          <cell r="B246">
            <v>3230</v>
          </cell>
          <cell r="C246" t="str">
            <v>I</v>
          </cell>
          <cell r="D246" t="str">
            <v xml:space="preserve">          VARIATION STOCK ACIERS                                    </v>
          </cell>
        </row>
        <row r="247">
          <cell r="A247">
            <v>603234</v>
          </cell>
          <cell r="B247">
            <v>3210</v>
          </cell>
          <cell r="C247" t="str">
            <v>I</v>
          </cell>
          <cell r="D247" t="str">
            <v xml:space="preserve">          VARIATION STOCK DE CIMENT                                 </v>
          </cell>
        </row>
        <row r="248">
          <cell r="A248">
            <v>603340</v>
          </cell>
          <cell r="B248">
            <v>2110</v>
          </cell>
          <cell r="C248" t="str">
            <v>I</v>
          </cell>
          <cell r="D248" t="str">
            <v xml:space="preserve">          VARIATION STOCK GAS OIL                                   </v>
          </cell>
        </row>
        <row r="249">
          <cell r="A249">
            <v>603237</v>
          </cell>
          <cell r="B249">
            <v>3250</v>
          </cell>
          <cell r="C249" t="str">
            <v>I</v>
          </cell>
          <cell r="D249" t="str">
            <v xml:space="preserve">          VARIATION STOCK PETROLE                                   </v>
          </cell>
        </row>
        <row r="250">
          <cell r="A250">
            <v>603341</v>
          </cell>
          <cell r="B250">
            <v>3250</v>
          </cell>
          <cell r="C250" t="str">
            <v>I</v>
          </cell>
          <cell r="D250" t="str">
            <v xml:space="preserve">          VARIATION STOCK FUEL                                      </v>
          </cell>
        </row>
        <row r="251">
          <cell r="A251">
            <v>603345</v>
          </cell>
          <cell r="B251">
            <v>3270</v>
          </cell>
          <cell r="C251" t="str">
            <v>I</v>
          </cell>
          <cell r="D251" t="str">
            <v xml:space="preserve">          VARIATION STOCK FORATION                                  </v>
          </cell>
        </row>
        <row r="252">
          <cell r="A252">
            <v>603241</v>
          </cell>
          <cell r="B252">
            <v>3270</v>
          </cell>
          <cell r="C252" t="str">
            <v>I</v>
          </cell>
          <cell r="D252" t="str">
            <v xml:space="preserve">          VARIATION STOCK RPLN                       </v>
          </cell>
        </row>
        <row r="253">
          <cell r="A253">
            <v>603350</v>
          </cell>
          <cell r="B253">
            <v>2801</v>
          </cell>
          <cell r="C253" t="str">
            <v>I</v>
          </cell>
          <cell r="D253" t="str">
            <v xml:space="preserve">          VARIATION STOCK PDR                                       </v>
          </cell>
        </row>
        <row r="254">
          <cell r="A254">
            <v>603355</v>
          </cell>
          <cell r="B254">
            <v>2804</v>
          </cell>
          <cell r="C254" t="str">
            <v>I</v>
          </cell>
          <cell r="D254" t="str">
            <v xml:space="preserve">          VARIATIONS STOCK OAS                                      </v>
          </cell>
        </row>
        <row r="255">
          <cell r="A255">
            <v>603360</v>
          </cell>
          <cell r="B255">
            <v>2820</v>
          </cell>
          <cell r="C255" t="str">
            <v>I</v>
          </cell>
          <cell r="D255" t="str">
            <v xml:space="preserve">          VARIATION STOCK PNEUS                                     </v>
          </cell>
        </row>
        <row r="256">
          <cell r="A256">
            <v>603365</v>
          </cell>
          <cell r="B256">
            <v>2817</v>
          </cell>
          <cell r="C256" t="str">
            <v>I</v>
          </cell>
          <cell r="D256" t="str">
            <v xml:space="preserve">          VARIATIONS STOCK FILTRES                                  </v>
          </cell>
        </row>
        <row r="257">
          <cell r="A257">
            <v>603370</v>
          </cell>
          <cell r="B257">
            <v>2801</v>
          </cell>
          <cell r="C257" t="str">
            <v>I</v>
          </cell>
          <cell r="D257" t="str">
            <v xml:space="preserve">          VARIATIONS STOCK TR                                       </v>
          </cell>
        </row>
        <row r="258">
          <cell r="A258">
            <v>604120</v>
          </cell>
          <cell r="B258">
            <v>1120</v>
          </cell>
          <cell r="C258" t="str">
            <v>I</v>
          </cell>
          <cell r="D258" t="str">
            <v xml:space="preserve">          PRODUITS ALIMENT. PE                                      </v>
          </cell>
        </row>
        <row r="259">
          <cell r="A259">
            <v>604711</v>
          </cell>
          <cell r="B259">
            <v>5140</v>
          </cell>
          <cell r="C259" t="str">
            <v>I</v>
          </cell>
          <cell r="D259" t="str">
            <v xml:space="preserve">          FOURNITURES INFORMATIQUES                                 </v>
          </cell>
        </row>
        <row r="260">
          <cell r="A260">
            <v>604111</v>
          </cell>
          <cell r="B260">
            <v>3235</v>
          </cell>
          <cell r="C260" t="str">
            <v>I</v>
          </cell>
          <cell r="D260" t="str">
            <v xml:space="preserve">          PEINTURE &amp; COLORANT H. MATAF                              </v>
          </cell>
        </row>
        <row r="261">
          <cell r="A261">
            <v>604112</v>
          </cell>
          <cell r="B261">
            <v>2206</v>
          </cell>
          <cell r="C261" t="str">
            <v>I</v>
          </cell>
          <cell r="D261" t="str">
            <v xml:space="preserve">          PEINTURE SINISTRES                                        </v>
          </cell>
        </row>
        <row r="262">
          <cell r="A262">
            <v>602190</v>
          </cell>
          <cell r="B262">
            <v>3260</v>
          </cell>
          <cell r="C262" t="str">
            <v>I</v>
          </cell>
          <cell r="D262" t="str">
            <v xml:space="preserve">          BETON PRET                                                </v>
          </cell>
        </row>
        <row r="263">
          <cell r="A263">
            <v>604310</v>
          </cell>
          <cell r="B263">
            <v>2280</v>
          </cell>
          <cell r="C263" t="str">
            <v>I</v>
          </cell>
          <cell r="D263" t="str">
            <v xml:space="preserve">          PRODUITS ENTRETIEN ATELIER                                </v>
          </cell>
        </row>
        <row r="264">
          <cell r="A264">
            <v>604320</v>
          </cell>
          <cell r="B264">
            <v>5130</v>
          </cell>
          <cell r="C264" t="str">
            <v>I</v>
          </cell>
          <cell r="D264" t="str">
            <v xml:space="preserve">          AUTRES PRODUITS ENTRETIEN                                 </v>
          </cell>
        </row>
        <row r="265">
          <cell r="A265">
            <v>604410</v>
          </cell>
          <cell r="B265">
            <v>2290</v>
          </cell>
          <cell r="C265" t="str">
            <v>I</v>
          </cell>
          <cell r="D265" t="str">
            <v xml:space="preserve">          OUTILLAGE ATELIER                                         </v>
          </cell>
        </row>
        <row r="266">
          <cell r="A266">
            <v>604411</v>
          </cell>
          <cell r="B266">
            <v>3270</v>
          </cell>
          <cell r="C266" t="str">
            <v>I</v>
          </cell>
          <cell r="D266" t="str">
            <v xml:space="preserve">          FOURNITURES ELECTRIQUES                                   </v>
          </cell>
        </row>
        <row r="267">
          <cell r="A267">
            <v>604412</v>
          </cell>
          <cell r="B267">
            <v>3270</v>
          </cell>
          <cell r="C267" t="str">
            <v>I</v>
          </cell>
          <cell r="D267" t="str">
            <v xml:space="preserve">          FOURNITURES DE CHANTIER                                   </v>
          </cell>
        </row>
        <row r="268">
          <cell r="A268">
            <v>604413</v>
          </cell>
          <cell r="B268">
            <v>2280</v>
          </cell>
          <cell r="C268" t="str">
            <v>I</v>
          </cell>
          <cell r="D268" t="str">
            <v xml:space="preserve">          FOURNITURES ATELIER                                       </v>
          </cell>
        </row>
        <row r="269">
          <cell r="A269">
            <v>604414</v>
          </cell>
          <cell r="B269">
            <v>5110</v>
          </cell>
          <cell r="C269" t="str">
            <v>I</v>
          </cell>
          <cell r="D269" t="str">
            <v xml:space="preserve">          FOURNITURES INSTALL.                                      </v>
          </cell>
        </row>
        <row r="270">
          <cell r="A270">
            <v>604415</v>
          </cell>
          <cell r="B270">
            <v>2280</v>
          </cell>
          <cell r="C270" t="str">
            <v>I</v>
          </cell>
          <cell r="D270" t="str">
            <v xml:space="preserve">          FOURNITURES DIVERSES ATELIER                              </v>
          </cell>
        </row>
        <row r="271">
          <cell r="A271">
            <v>604416</v>
          </cell>
          <cell r="B271">
            <v>2206</v>
          </cell>
          <cell r="C271" t="str">
            <v>I</v>
          </cell>
          <cell r="D271" t="str">
            <v xml:space="preserve">          AUTRES FOURNITURES SINISTRES                              </v>
          </cell>
        </row>
        <row r="272">
          <cell r="A272">
            <v>605520</v>
          </cell>
          <cell r="B272">
            <v>5140</v>
          </cell>
          <cell r="C272" t="str">
            <v>I</v>
          </cell>
          <cell r="D272" t="str">
            <v xml:space="preserve">          FOURNITURES DE BUREAU                                     </v>
          </cell>
        </row>
        <row r="273">
          <cell r="A273">
            <v>605110</v>
          </cell>
          <cell r="B273">
            <v>1120</v>
          </cell>
          <cell r="C273" t="str">
            <v>I</v>
          </cell>
          <cell r="D273" t="str">
            <v xml:space="preserve">          EAU P.E.                                                  </v>
          </cell>
        </row>
        <row r="274">
          <cell r="A274">
            <v>605120</v>
          </cell>
          <cell r="B274">
            <v>3273</v>
          </cell>
          <cell r="C274" t="str">
            <v>I</v>
          </cell>
          <cell r="D274" t="str">
            <v xml:space="preserve">          EAU PROFESSIONNELLE                                       </v>
          </cell>
        </row>
        <row r="275">
          <cell r="A275">
            <v>605210</v>
          </cell>
          <cell r="B275">
            <v>1120</v>
          </cell>
          <cell r="C275" t="str">
            <v>I</v>
          </cell>
          <cell r="D275" t="str">
            <v xml:space="preserve">          ELECTRICITE P.E.                                          </v>
          </cell>
        </row>
        <row r="276">
          <cell r="A276">
            <v>605220</v>
          </cell>
          <cell r="B276">
            <v>5130</v>
          </cell>
          <cell r="C276" t="str">
            <v>I</v>
          </cell>
          <cell r="D276" t="str">
            <v xml:space="preserve">          ELECTRICITE PROFESSIONNELLE                               </v>
          </cell>
        </row>
        <row r="277">
          <cell r="A277">
            <v>605310</v>
          </cell>
          <cell r="B277">
            <v>1120</v>
          </cell>
          <cell r="C277" t="str">
            <v>I</v>
          </cell>
          <cell r="D277" t="str">
            <v xml:space="preserve">          GAZ BUTANE                                                </v>
          </cell>
        </row>
        <row r="278">
          <cell r="A278">
            <v>604220</v>
          </cell>
          <cell r="B278">
            <v>2280</v>
          </cell>
          <cell r="C278" t="str">
            <v>I</v>
          </cell>
        </row>
        <row r="279">
          <cell r="A279">
            <v>604417</v>
          </cell>
          <cell r="B279">
            <v>3272</v>
          </cell>
          <cell r="C279" t="str">
            <v>I</v>
          </cell>
          <cell r="D279" t="str">
            <v xml:space="preserve">          PANNEAUX &amp; SIGNALISATION                                  </v>
          </cell>
        </row>
        <row r="280">
          <cell r="A280">
            <v>605510</v>
          </cell>
          <cell r="B280">
            <v>5130</v>
          </cell>
          <cell r="C280" t="str">
            <v>I</v>
          </cell>
          <cell r="D280" t="str">
            <v xml:space="preserve">          PETIT MAT.&amp; MOB. BUREAU                                   </v>
          </cell>
        </row>
        <row r="281">
          <cell r="A281">
            <v>605603</v>
          </cell>
          <cell r="B281">
            <v>3262</v>
          </cell>
          <cell r="D281" t="str">
            <v xml:space="preserve">          FOURNITURES DIVERSES</v>
          </cell>
        </row>
        <row r="282">
          <cell r="A282">
            <v>605801</v>
          </cell>
          <cell r="B282">
            <v>5130</v>
          </cell>
          <cell r="C282" t="str">
            <v>I</v>
          </cell>
          <cell r="D282" t="str">
            <v xml:space="preserve">          VETEMENTS PROFESSIONNELS                                  </v>
          </cell>
        </row>
        <row r="283">
          <cell r="A283">
            <v>605802</v>
          </cell>
          <cell r="B283">
            <v>5130</v>
          </cell>
          <cell r="C283" t="str">
            <v>I</v>
          </cell>
          <cell r="D283" t="str">
            <v xml:space="preserve">          FOURNIT INSTAL. PROFESSION.                               </v>
          </cell>
        </row>
        <row r="284">
          <cell r="A284">
            <v>605803</v>
          </cell>
          <cell r="B284">
            <v>5130</v>
          </cell>
          <cell r="C284" t="str">
            <v>I</v>
          </cell>
          <cell r="D284" t="str">
            <v xml:space="preserve">          PLANS &amp; PHOTOS DE CHANTIER                                </v>
          </cell>
        </row>
        <row r="285">
          <cell r="A285">
            <v>605840</v>
          </cell>
          <cell r="B285">
            <v>4046</v>
          </cell>
          <cell r="C285" t="str">
            <v>I</v>
          </cell>
          <cell r="D285" t="str">
            <v xml:space="preserve">          FOURNITURES SECURITE ENVIRONNEMENT</v>
          </cell>
        </row>
        <row r="286">
          <cell r="A286">
            <v>604418</v>
          </cell>
          <cell r="B286">
            <v>5150</v>
          </cell>
          <cell r="C286" t="str">
            <v>I</v>
          </cell>
          <cell r="D286" t="str">
            <v xml:space="preserve">          OUTILLAGE TRAVAUX                                         </v>
          </cell>
        </row>
        <row r="287">
          <cell r="A287">
            <v>614000</v>
          </cell>
          <cell r="B287">
            <v>5180</v>
          </cell>
          <cell r="C287" t="str">
            <v>I</v>
          </cell>
          <cell r="D287" t="str">
            <v xml:space="preserve">          TRANSPORT TERRE PROF. CAM                                 </v>
          </cell>
        </row>
        <row r="288">
          <cell r="A288">
            <v>614010</v>
          </cell>
          <cell r="B288">
            <v>5180</v>
          </cell>
          <cell r="C288" t="str">
            <v>I</v>
          </cell>
          <cell r="D288" t="str">
            <v xml:space="preserve">          TRANSPORT AERIEN PROF.                                    </v>
          </cell>
        </row>
        <row r="289">
          <cell r="A289">
            <v>618120</v>
          </cell>
          <cell r="B289">
            <v>1125</v>
          </cell>
          <cell r="C289" t="str">
            <v>I</v>
          </cell>
          <cell r="D289" t="str">
            <v xml:space="preserve">          TRANSPORT AERIEN CONGES                                   </v>
          </cell>
        </row>
        <row r="290">
          <cell r="A290">
            <v>618125</v>
          </cell>
          <cell r="B290">
            <v>1120</v>
          </cell>
          <cell r="C290" t="str">
            <v>I</v>
          </cell>
          <cell r="D290" t="str">
            <v xml:space="preserve">          FRET BAGAGES PE                                           </v>
          </cell>
        </row>
        <row r="291">
          <cell r="A291">
            <v>611101</v>
          </cell>
          <cell r="B291">
            <v>2242</v>
          </cell>
          <cell r="C291" t="str">
            <v>I</v>
          </cell>
          <cell r="D291" t="str">
            <v xml:space="preserve">          TRANSPT TERRE MAT. (1ÔRE AMENE                            </v>
          </cell>
        </row>
        <row r="292">
          <cell r="A292">
            <v>611103</v>
          </cell>
          <cell r="B292">
            <v>3280</v>
          </cell>
          <cell r="C292" t="str">
            <v>I</v>
          </cell>
          <cell r="D292" t="str">
            <v xml:space="preserve">          TRANSPORT TERRE FOURNITURES                               </v>
          </cell>
        </row>
        <row r="293">
          <cell r="A293">
            <v>611113</v>
          </cell>
          <cell r="B293">
            <v>2805</v>
          </cell>
          <cell r="C293" t="str">
            <v>I</v>
          </cell>
          <cell r="D293" t="str">
            <v xml:space="preserve">          FRET AERIEN PIECES &amp; PNEUS                                </v>
          </cell>
        </row>
        <row r="294">
          <cell r="A294">
            <v>611118</v>
          </cell>
          <cell r="B294">
            <v>3280</v>
          </cell>
          <cell r="C294" t="str">
            <v>I</v>
          </cell>
          <cell r="D294" t="str">
            <v xml:space="preserve">          FRET AERIEN FOURNITURES                                   </v>
          </cell>
        </row>
        <row r="295">
          <cell r="A295">
            <v>611123</v>
          </cell>
          <cell r="B295">
            <v>2245</v>
          </cell>
          <cell r="C295" t="str">
            <v>I</v>
          </cell>
          <cell r="D295" t="str">
            <v xml:space="preserve">          FRET AERIEN OUT/FOUR ATELIER                              </v>
          </cell>
        </row>
        <row r="296">
          <cell r="A296">
            <v>611133</v>
          </cell>
          <cell r="B296">
            <v>2805</v>
          </cell>
          <cell r="C296" t="str">
            <v>I</v>
          </cell>
          <cell r="D296" t="str">
            <v xml:space="preserve">          FRET MARITIME PIECES &amp; PNEUS                              </v>
          </cell>
        </row>
        <row r="297">
          <cell r="A297">
            <v>611138</v>
          </cell>
          <cell r="B297">
            <v>3280</v>
          </cell>
          <cell r="C297" t="str">
            <v>I</v>
          </cell>
          <cell r="D297" t="str">
            <v xml:space="preserve">          FRET MARITIME FOURNITURES                                 </v>
          </cell>
        </row>
        <row r="298">
          <cell r="A298">
            <v>611153</v>
          </cell>
          <cell r="B298">
            <v>2206</v>
          </cell>
          <cell r="C298" t="str">
            <v>I</v>
          </cell>
          <cell r="D298" t="str">
            <v xml:space="preserve">          FRET AERIEN PR/PN SINISTRES                               </v>
          </cell>
        </row>
        <row r="299">
          <cell r="A299">
            <v>611163</v>
          </cell>
          <cell r="B299">
            <v>2206</v>
          </cell>
          <cell r="C299" t="str">
            <v>I</v>
          </cell>
          <cell r="D299" t="str">
            <v xml:space="preserve">          FRET MARITIME PR/PN SINISTRES                             </v>
          </cell>
        </row>
        <row r="300">
          <cell r="A300">
            <v>611168</v>
          </cell>
          <cell r="B300">
            <v>2245</v>
          </cell>
          <cell r="C300" t="str">
            <v>I</v>
          </cell>
          <cell r="D300" t="str">
            <v xml:space="preserve">          FRET MARIT OUT/FOUR ATELIER                               </v>
          </cell>
        </row>
        <row r="301">
          <cell r="A301">
            <v>611173</v>
          </cell>
          <cell r="B301">
            <v>3280</v>
          </cell>
          <cell r="C301" t="str">
            <v>I</v>
          </cell>
          <cell r="D301" t="str">
            <v xml:space="preserve">          TRANSPORTS DIVERS                                         </v>
          </cell>
        </row>
        <row r="302">
          <cell r="A302">
            <v>611178</v>
          </cell>
          <cell r="B302">
            <v>2242</v>
          </cell>
          <cell r="C302" t="str">
            <v>I</v>
          </cell>
          <cell r="D302" t="str">
            <v xml:space="preserve">          TRANSPORT MARIT. MATERIEL                                 </v>
          </cell>
        </row>
        <row r="303">
          <cell r="A303">
            <v>621300</v>
          </cell>
          <cell r="B303">
            <v>4010</v>
          </cell>
          <cell r="C303" t="str">
            <v>I</v>
          </cell>
          <cell r="D303" t="str">
            <v xml:space="preserve">          SOUS TRAITANTS                                            </v>
          </cell>
        </row>
        <row r="304">
          <cell r="A304">
            <v>621400</v>
          </cell>
          <cell r="B304">
            <v>4010</v>
          </cell>
          <cell r="C304" t="str">
            <v>I</v>
          </cell>
          <cell r="D304" t="str">
            <v xml:space="preserve">          autres sous traitants                                     </v>
          </cell>
        </row>
        <row r="305">
          <cell r="A305">
            <v>622310</v>
          </cell>
          <cell r="B305">
            <v>2210</v>
          </cell>
          <cell r="C305" t="str">
            <v>I</v>
          </cell>
          <cell r="D305" t="str">
            <v xml:space="preserve">          LOC. MAT. TRSP LEGER                                      </v>
          </cell>
        </row>
        <row r="306">
          <cell r="A306">
            <v>622320</v>
          </cell>
          <cell r="B306">
            <v>2210</v>
          </cell>
          <cell r="C306" t="str">
            <v>I</v>
          </cell>
          <cell r="D306" t="str">
            <v xml:space="preserve">          LOC. MAT. TRSP. LOURD                                     </v>
          </cell>
        </row>
        <row r="307">
          <cell r="A307">
            <v>622330</v>
          </cell>
          <cell r="B307">
            <v>2210</v>
          </cell>
          <cell r="C307" t="str">
            <v>I</v>
          </cell>
          <cell r="D307" t="str">
            <v xml:space="preserve">          LOC. MATERIEL DIVERS                                      </v>
          </cell>
        </row>
        <row r="308">
          <cell r="A308">
            <v>622810</v>
          </cell>
          <cell r="B308">
            <v>1120</v>
          </cell>
          <cell r="C308" t="str">
            <v>I</v>
          </cell>
          <cell r="D308" t="str">
            <v xml:space="preserve">          LOYER HABITATIONS PE                                      </v>
          </cell>
        </row>
        <row r="309">
          <cell r="A309">
            <v>622820</v>
          </cell>
          <cell r="B309">
            <v>1220</v>
          </cell>
          <cell r="C309" t="str">
            <v>I</v>
          </cell>
          <cell r="D309" t="str">
            <v xml:space="preserve">          LOYER HABITATIONS PA                                      </v>
          </cell>
        </row>
        <row r="310">
          <cell r="A310">
            <v>622830</v>
          </cell>
          <cell r="B310">
            <v>5112</v>
          </cell>
          <cell r="C310" t="str">
            <v>I</v>
          </cell>
          <cell r="D310" t="str">
            <v xml:space="preserve">          LOYER PROFESSIONNEL                                       </v>
          </cell>
        </row>
        <row r="311">
          <cell r="A311">
            <v>624210</v>
          </cell>
          <cell r="B311">
            <v>2801</v>
          </cell>
          <cell r="C311" t="str">
            <v>I</v>
          </cell>
          <cell r="D311" t="str">
            <v xml:space="preserve">          ENT. MAT. DE TRSPT LEGER                                  </v>
          </cell>
        </row>
        <row r="312">
          <cell r="A312">
            <v>624220</v>
          </cell>
          <cell r="B312">
            <v>2801</v>
          </cell>
          <cell r="C312" t="str">
            <v>I</v>
          </cell>
          <cell r="D312" t="str">
            <v xml:space="preserve">          ENT. MAT. DE TRSPT LOURD                                  </v>
          </cell>
        </row>
        <row r="313">
          <cell r="A313">
            <v>624801</v>
          </cell>
          <cell r="B313">
            <v>5130</v>
          </cell>
          <cell r="C313" t="str">
            <v>I</v>
          </cell>
          <cell r="D313" t="str">
            <v xml:space="preserve">          ENTRETIEN MAT BUREAU                                      </v>
          </cell>
        </row>
        <row r="314">
          <cell r="A314">
            <v>624811</v>
          </cell>
          <cell r="B314">
            <v>1120</v>
          </cell>
          <cell r="C314" t="str">
            <v>I</v>
          </cell>
          <cell r="D314" t="str">
            <v xml:space="preserve">          ENTRETIEN LOCAUX HABIT                                    </v>
          </cell>
        </row>
        <row r="315">
          <cell r="A315">
            <v>624821</v>
          </cell>
          <cell r="B315">
            <v>5130</v>
          </cell>
          <cell r="C315" t="str">
            <v>I</v>
          </cell>
          <cell r="D315" t="str">
            <v xml:space="preserve">          ENTRETIEN LOCAUX PROF.                                    </v>
          </cell>
        </row>
        <row r="316">
          <cell r="A316">
            <v>624231</v>
          </cell>
          <cell r="B316">
            <v>2801</v>
          </cell>
          <cell r="C316" t="str">
            <v>I</v>
          </cell>
          <cell r="D316" t="str">
            <v xml:space="preserve">          ENTRETIENS AUTRES MATERIEL                                </v>
          </cell>
        </row>
        <row r="317">
          <cell r="A317">
            <v>624241</v>
          </cell>
          <cell r="B317">
            <v>2803</v>
          </cell>
          <cell r="C317" t="str">
            <v>I</v>
          </cell>
          <cell r="D317" t="str">
            <v xml:space="preserve">          REV. LOC. SOUS TRAITEES ORGANE                            </v>
          </cell>
        </row>
        <row r="318">
          <cell r="A318">
            <v>624271</v>
          </cell>
          <cell r="B318">
            <v>2206</v>
          </cell>
          <cell r="C318" t="str">
            <v>I</v>
          </cell>
          <cell r="D318" t="str">
            <v xml:space="preserve">          REP SOUS TRAITEES SINITRES                                </v>
          </cell>
        </row>
        <row r="319">
          <cell r="A319">
            <v>624281</v>
          </cell>
          <cell r="B319">
            <v>5130</v>
          </cell>
          <cell r="C319" t="str">
            <v>I</v>
          </cell>
          <cell r="D319" t="str">
            <v xml:space="preserve">          ENTRETIEN MAT. HORS MATAF                                 </v>
          </cell>
        </row>
        <row r="320">
          <cell r="A320">
            <v>625110</v>
          </cell>
          <cell r="B320">
            <v>5210</v>
          </cell>
          <cell r="C320" t="str">
            <v>I</v>
          </cell>
          <cell r="D320" t="str">
            <v xml:space="preserve">          ASSURANCE MULTIRISQUE HABIT.                              </v>
          </cell>
        </row>
        <row r="321">
          <cell r="A321">
            <v>625210</v>
          </cell>
          <cell r="B321">
            <v>5210</v>
          </cell>
          <cell r="C321" t="str">
            <v>I</v>
          </cell>
          <cell r="D321" t="str">
            <v xml:space="preserve">          ASSURANCE GLOBALE MATERIEL                                </v>
          </cell>
        </row>
        <row r="322">
          <cell r="A322">
            <v>625310</v>
          </cell>
          <cell r="B322">
            <v>5210</v>
          </cell>
          <cell r="C322" t="str">
            <v>I</v>
          </cell>
          <cell r="D322" t="str">
            <v xml:space="preserve">          ASSURANCE T.R.C                                           </v>
          </cell>
        </row>
        <row r="323">
          <cell r="A323">
            <v>625410</v>
          </cell>
          <cell r="B323">
            <v>5210</v>
          </cell>
          <cell r="C323" t="str">
            <v>I</v>
          </cell>
          <cell r="D323" t="str">
            <v xml:space="preserve">          ASSURANCE R.C                                             </v>
          </cell>
        </row>
        <row r="324">
          <cell r="A324">
            <v>625450</v>
          </cell>
          <cell r="B324">
            <v>5210</v>
          </cell>
          <cell r="C324" t="str">
            <v>I</v>
          </cell>
          <cell r="D324" t="str">
            <v xml:space="preserve">          ASSURANCE DECENNALE</v>
          </cell>
        </row>
        <row r="325">
          <cell r="A325">
            <v>625610</v>
          </cell>
          <cell r="B325">
            <v>5210</v>
          </cell>
          <cell r="C325" t="str">
            <v>I</v>
          </cell>
          <cell r="D325" t="str">
            <v xml:space="preserve">          ASSURANCE TRSPT MARITIME                                  </v>
          </cell>
        </row>
        <row r="326">
          <cell r="A326">
            <v>625620</v>
          </cell>
          <cell r="B326">
            <v>5210</v>
          </cell>
          <cell r="C326" t="str">
            <v>I</v>
          </cell>
          <cell r="D326" t="str">
            <v xml:space="preserve">          ASSURANCE TRSPT AERIEN                                    </v>
          </cell>
        </row>
        <row r="327">
          <cell r="A327">
            <v>625810</v>
          </cell>
          <cell r="B327">
            <v>5210</v>
          </cell>
          <cell r="C327" t="str">
            <v>I</v>
          </cell>
          <cell r="D327" t="str">
            <v xml:space="preserve">          ASSURANCE MALADIE CADRES                                  </v>
          </cell>
        </row>
        <row r="328">
          <cell r="A328">
            <v>625820</v>
          </cell>
          <cell r="B328">
            <v>5210</v>
          </cell>
          <cell r="C328" t="str">
            <v>I</v>
          </cell>
          <cell r="D328" t="str">
            <v xml:space="preserve">          ASSURANCE GLOBALE CAUTION                                 </v>
          </cell>
        </row>
        <row r="329">
          <cell r="A329">
            <v>625230</v>
          </cell>
          <cell r="B329">
            <v>5210</v>
          </cell>
          <cell r="C329" t="str">
            <v>I</v>
          </cell>
          <cell r="D329" t="str">
            <v xml:space="preserve">          ASSURANCE FLOTTE                                          </v>
          </cell>
        </row>
        <row r="330">
          <cell r="A330">
            <v>625840</v>
          </cell>
          <cell r="B330">
            <v>5215</v>
          </cell>
          <cell r="C330" t="str">
            <v>I</v>
          </cell>
          <cell r="D330" t="str">
            <v xml:space="preserve">          COFACE LLOYDS CONSTRUCTION                                </v>
          </cell>
        </row>
        <row r="331">
          <cell r="A331">
            <v>625850</v>
          </cell>
          <cell r="B331">
            <v>5210</v>
          </cell>
          <cell r="C331" t="str">
            <v>I</v>
          </cell>
          <cell r="D331" t="str">
            <v xml:space="preserve">          ASS. BRIS DE MACHINE                                      </v>
          </cell>
        </row>
        <row r="332">
          <cell r="A332">
            <v>625860</v>
          </cell>
          <cell r="B332">
            <v>5210</v>
          </cell>
          <cell r="C332" t="str">
            <v>I</v>
          </cell>
          <cell r="D332" t="str">
            <v xml:space="preserve">          ASSUR. RC/DOMMAGES/DIVERS                                 </v>
          </cell>
        </row>
        <row r="333">
          <cell r="A333">
            <v>626510</v>
          </cell>
          <cell r="B333">
            <v>5130</v>
          </cell>
          <cell r="C333" t="str">
            <v>I</v>
          </cell>
          <cell r="D333" t="str">
            <v xml:space="preserve">          DOCUMENTATION GENERALE                                    </v>
          </cell>
        </row>
        <row r="334">
          <cell r="A334">
            <v>627810</v>
          </cell>
          <cell r="B334">
            <v>5130</v>
          </cell>
          <cell r="C334" t="str">
            <v>I</v>
          </cell>
          <cell r="D334" t="str">
            <v xml:space="preserve">          FRAIS DE PUBLICITE                                        </v>
          </cell>
        </row>
        <row r="335">
          <cell r="A335">
            <v>628100</v>
          </cell>
          <cell r="B335">
            <v>5170</v>
          </cell>
          <cell r="C335" t="str">
            <v>I</v>
          </cell>
          <cell r="D335" t="str">
            <v xml:space="preserve">          TELEPHONE                                                 </v>
          </cell>
        </row>
        <row r="336">
          <cell r="A336">
            <v>628110</v>
          </cell>
          <cell r="B336">
            <v>5170</v>
          </cell>
          <cell r="C336" t="str">
            <v>I</v>
          </cell>
          <cell r="D336" t="str">
            <v xml:space="preserve">          RADIOS                                                    </v>
          </cell>
        </row>
        <row r="337">
          <cell r="A337">
            <v>628820</v>
          </cell>
          <cell r="B337">
            <v>5170</v>
          </cell>
          <cell r="C337" t="str">
            <v>I</v>
          </cell>
          <cell r="D337" t="str">
            <v xml:space="preserve">          AFFRANCHISSEMENTS                                         </v>
          </cell>
        </row>
        <row r="338">
          <cell r="A338">
            <v>628830</v>
          </cell>
          <cell r="B338">
            <v>5170</v>
          </cell>
          <cell r="C338" t="str">
            <v>I</v>
          </cell>
          <cell r="D338" t="str">
            <v xml:space="preserve">          INTERNET                                                  </v>
          </cell>
        </row>
        <row r="339">
          <cell r="A339">
            <v>628140</v>
          </cell>
          <cell r="B339">
            <v>5170</v>
          </cell>
          <cell r="C339" t="str">
            <v>I</v>
          </cell>
          <cell r="D339" t="str">
            <v xml:space="preserve">          TELEPHONE SATEL.                                          </v>
          </cell>
        </row>
        <row r="340">
          <cell r="A340">
            <v>628150</v>
          </cell>
          <cell r="B340">
            <v>5170</v>
          </cell>
          <cell r="C340" t="str">
            <v>I</v>
          </cell>
          <cell r="D340" t="str">
            <v xml:space="preserve">          TELEPHONE MOBILE                                          </v>
          </cell>
        </row>
        <row r="341">
          <cell r="A341">
            <v>631810</v>
          </cell>
          <cell r="B341">
            <v>6110</v>
          </cell>
          <cell r="C341" t="str">
            <v>I</v>
          </cell>
          <cell r="D341" t="str">
            <v xml:space="preserve">          FRAIS &amp; COM. BANCAIRES                                    </v>
          </cell>
        </row>
        <row r="342">
          <cell r="A342">
            <v>632410</v>
          </cell>
          <cell r="B342">
            <v>4040</v>
          </cell>
          <cell r="C342" t="str">
            <v>I</v>
          </cell>
          <cell r="D342" t="str">
            <v xml:space="preserve">          HONORAIRES COMPTABLES                                     </v>
          </cell>
        </row>
        <row r="343">
          <cell r="A343">
            <v>632420</v>
          </cell>
          <cell r="B343">
            <v>4040</v>
          </cell>
          <cell r="C343" t="str">
            <v>I</v>
          </cell>
          <cell r="D343" t="str">
            <v xml:space="preserve">          HONORAIRES JURIDIQUES                                     </v>
          </cell>
        </row>
        <row r="344">
          <cell r="A344">
            <v>632430</v>
          </cell>
          <cell r="B344">
            <v>1220</v>
          </cell>
          <cell r="C344" t="str">
            <v>I</v>
          </cell>
          <cell r="D344" t="str">
            <v xml:space="preserve">          HONORAIRES MEDICAUX PA                                    </v>
          </cell>
        </row>
        <row r="345">
          <cell r="A345">
            <v>632440</v>
          </cell>
          <cell r="B345">
            <v>1120</v>
          </cell>
          <cell r="C345" t="str">
            <v>I</v>
          </cell>
          <cell r="D345" t="str">
            <v xml:space="preserve">          HONORAIRES MEDICAUX PE                                    </v>
          </cell>
        </row>
        <row r="346">
          <cell r="A346">
            <v>632450</v>
          </cell>
          <cell r="B346">
            <v>4040</v>
          </cell>
          <cell r="C346" t="str">
            <v>I</v>
          </cell>
          <cell r="D346" t="str">
            <v xml:space="preserve">          HONORAIRES BRX ETURES &amp; TECHNIQUES                        </v>
          </cell>
        </row>
        <row r="347">
          <cell r="A347">
            <v>632460</v>
          </cell>
          <cell r="B347">
            <v>4030</v>
          </cell>
          <cell r="C347" t="str">
            <v>I</v>
          </cell>
          <cell r="D347" t="str">
            <v xml:space="preserve">          GARDIEN., SECURITE, PARKING                               </v>
          </cell>
        </row>
        <row r="348">
          <cell r="A348">
            <v>632470</v>
          </cell>
          <cell r="B348">
            <v>4040</v>
          </cell>
          <cell r="C348" t="str">
            <v>I</v>
          </cell>
          <cell r="D348" t="str">
            <v xml:space="preserve">          HONORAIRES DIVERS                                         </v>
          </cell>
        </row>
        <row r="349">
          <cell r="A349">
            <v>632810</v>
          </cell>
          <cell r="B349">
            <v>5190</v>
          </cell>
          <cell r="C349" t="str">
            <v>I</v>
          </cell>
          <cell r="D349" t="str">
            <v xml:space="preserve">          FRAIS APPEL OFFRE                                         </v>
          </cell>
        </row>
        <row r="350">
          <cell r="A350">
            <v>632821</v>
          </cell>
          <cell r="B350">
            <v>5120</v>
          </cell>
          <cell r="C350" t="str">
            <v>I</v>
          </cell>
          <cell r="D350" t="str">
            <v xml:space="preserve">          EXPROPRIATIONS                                            </v>
          </cell>
        </row>
        <row r="351">
          <cell r="A351">
            <v>632825</v>
          </cell>
          <cell r="B351">
            <v>4046</v>
          </cell>
          <cell r="C351" t="str">
            <v>I</v>
          </cell>
          <cell r="D351" t="str">
            <v xml:space="preserve">          PRESTATIONS SECU ENV</v>
          </cell>
        </row>
        <row r="352">
          <cell r="A352">
            <v>632831</v>
          </cell>
          <cell r="B352">
            <v>6210</v>
          </cell>
          <cell r="C352" t="str">
            <v>I</v>
          </cell>
          <cell r="D352" t="str">
            <v xml:space="preserve">          COM CAUTIONS EXTERIEURS                                   </v>
          </cell>
        </row>
        <row r="353">
          <cell r="A353">
            <v>632841</v>
          </cell>
          <cell r="B353">
            <v>6210</v>
          </cell>
          <cell r="C353" t="str">
            <v>I</v>
          </cell>
          <cell r="D353" t="str">
            <v xml:space="preserve">          COM CAUTIONS LOCALES                                      </v>
          </cell>
        </row>
        <row r="354">
          <cell r="A354">
            <v>632842</v>
          </cell>
          <cell r="B354">
            <v>8101</v>
          </cell>
          <cell r="C354" t="str">
            <v>I</v>
          </cell>
          <cell r="D354" t="str">
            <v xml:space="preserve">          FRAIS DE SIEGE                                            </v>
          </cell>
        </row>
        <row r="355">
          <cell r="A355">
            <v>632843</v>
          </cell>
          <cell r="B355">
            <v>2810</v>
          </cell>
          <cell r="C355" t="str">
            <v>I</v>
          </cell>
          <cell r="D355" t="str">
            <v xml:space="preserve">          ASSISTANCE TECH GESTION MATERIEL                          </v>
          </cell>
        </row>
        <row r="356">
          <cell r="A356">
            <v>632844</v>
          </cell>
          <cell r="B356">
            <v>6120</v>
          </cell>
          <cell r="C356" t="str">
            <v>I</v>
          </cell>
          <cell r="D356" t="str">
            <v xml:space="preserve">          COMMISSIONS S/ENGAGEMENTS                                 </v>
          </cell>
        </row>
        <row r="357">
          <cell r="A357">
            <v>632845</v>
          </cell>
          <cell r="B357">
            <v>6130</v>
          </cell>
          <cell r="C357" t="str">
            <v>I</v>
          </cell>
          <cell r="D357" t="str">
            <v xml:space="preserve">          PRESTATION SCE ACHAT TRANSIT                              </v>
          </cell>
        </row>
        <row r="358">
          <cell r="A358">
            <v>632846</v>
          </cell>
          <cell r="B358">
            <v>5810</v>
          </cell>
          <cell r="C358" t="str">
            <v>I</v>
          </cell>
          <cell r="D358" t="str">
            <v xml:space="preserve">          FRAIS ETUDES T&amp;M                                          </v>
          </cell>
        </row>
        <row r="359">
          <cell r="A359">
            <v>632847</v>
          </cell>
          <cell r="B359">
            <v>5820</v>
          </cell>
          <cell r="C359" t="str">
            <v>I</v>
          </cell>
          <cell r="D359" t="str">
            <v xml:space="preserve">          FRAIS ETUDES DIR. AFRIQUE                                 </v>
          </cell>
        </row>
        <row r="360">
          <cell r="A360">
            <v>632850</v>
          </cell>
          <cell r="B360">
            <v>5190</v>
          </cell>
          <cell r="C360" t="str">
            <v>I</v>
          </cell>
          <cell r="D360" t="str">
            <v xml:space="preserve">          SERVICES DES HOTELS                                       </v>
          </cell>
        </row>
        <row r="361">
          <cell r="A361">
            <v>632860</v>
          </cell>
          <cell r="B361">
            <v>5190</v>
          </cell>
          <cell r="C361" t="str">
            <v>I</v>
          </cell>
          <cell r="D361" t="str">
            <v xml:space="preserve">          SERVICE RESTAURANTS ET CAFES                              </v>
          </cell>
        </row>
        <row r="362">
          <cell r="A362">
            <v>632875</v>
          </cell>
          <cell r="B362">
            <v>2230</v>
          </cell>
          <cell r="C362" t="str">
            <v>I</v>
          </cell>
          <cell r="D362" t="str">
            <v xml:space="preserve">          T.E.L. DOUANE                                             </v>
          </cell>
        </row>
        <row r="363">
          <cell r="A363">
            <v>632876</v>
          </cell>
          <cell r="B363">
            <v>2999</v>
          </cell>
          <cell r="C363" t="str">
            <v>I</v>
          </cell>
          <cell r="D363" t="str">
            <v xml:space="preserve">          SOUTIEN LOGISTIQUE                                        </v>
          </cell>
        </row>
        <row r="364">
          <cell r="A364">
            <v>632877</v>
          </cell>
          <cell r="B364">
            <v>5290</v>
          </cell>
          <cell r="C364" t="str">
            <v>I</v>
          </cell>
          <cell r="D364" t="str">
            <v xml:space="preserve">          FRAIS FUNERAIRES                                          </v>
          </cell>
        </row>
        <row r="365">
          <cell r="A365">
            <v>633200</v>
          </cell>
          <cell r="B365">
            <v>1220</v>
          </cell>
          <cell r="C365" t="str">
            <v>I</v>
          </cell>
          <cell r="D365" t="str">
            <v xml:space="preserve">          FORMATION P.A.                                            </v>
          </cell>
        </row>
        <row r="366">
          <cell r="A366">
            <v>633210</v>
          </cell>
          <cell r="B366">
            <v>1120</v>
          </cell>
          <cell r="C366" t="str">
            <v>I</v>
          </cell>
          <cell r="D366" t="str">
            <v xml:space="preserve">          FORMATION P.E.                                            </v>
          </cell>
        </row>
        <row r="367">
          <cell r="A367">
            <v>637100</v>
          </cell>
          <cell r="B367">
            <v>1230</v>
          </cell>
          <cell r="C367" t="str">
            <v>I</v>
          </cell>
          <cell r="D367" t="str">
            <v xml:space="preserve">          TEMPORAIRES PA                                            </v>
          </cell>
        </row>
        <row r="368">
          <cell r="A368">
            <v>637110</v>
          </cell>
          <cell r="B368">
            <v>1210</v>
          </cell>
          <cell r="C368" t="str">
            <v>I</v>
          </cell>
          <cell r="D368" t="str">
            <v xml:space="preserve">          FRAIS DE STAGE PA                                         </v>
          </cell>
        </row>
        <row r="369">
          <cell r="A369">
            <v>637130</v>
          </cell>
          <cell r="B369">
            <v>1240</v>
          </cell>
          <cell r="C369" t="str">
            <v>I</v>
          </cell>
          <cell r="D369" t="str">
            <v xml:space="preserve">          PERSONNEL EXTERIEUR                                       </v>
          </cell>
        </row>
        <row r="370">
          <cell r="A370">
            <v>638310</v>
          </cell>
          <cell r="B370">
            <v>5190</v>
          </cell>
          <cell r="C370" t="str">
            <v>I</v>
          </cell>
          <cell r="D370" t="str">
            <v xml:space="preserve">          FRAIS DE RECEPTIONS                                       </v>
          </cell>
        </row>
        <row r="371">
          <cell r="A371">
            <v>638410</v>
          </cell>
          <cell r="B371">
            <v>5190</v>
          </cell>
          <cell r="C371" t="str">
            <v>I</v>
          </cell>
          <cell r="D371" t="str">
            <v xml:space="preserve">          FRAIS DE REPRESENTATION                                   </v>
          </cell>
        </row>
        <row r="372">
          <cell r="A372">
            <v>638411</v>
          </cell>
          <cell r="B372">
            <v>5180</v>
          </cell>
          <cell r="C372" t="str">
            <v>I</v>
          </cell>
          <cell r="D372" t="str">
            <v xml:space="preserve">          FRAIS DE MISSIONS                                         </v>
          </cell>
        </row>
        <row r="373">
          <cell r="A373">
            <v>641200</v>
          </cell>
          <cell r="B373">
            <v>5430</v>
          </cell>
          <cell r="C373" t="str">
            <v>I</v>
          </cell>
          <cell r="D373" t="str">
            <v xml:space="preserve">          PATENTE                                                   </v>
          </cell>
        </row>
        <row r="374">
          <cell r="A374">
            <v>641340</v>
          </cell>
          <cell r="B374">
            <v>1220</v>
          </cell>
          <cell r="C374" t="str">
            <v>I</v>
          </cell>
          <cell r="D374" t="str">
            <v xml:space="preserve">          CREDIT FONCIER PA                                         </v>
          </cell>
        </row>
        <row r="375">
          <cell r="A375">
            <v>641310</v>
          </cell>
          <cell r="B375">
            <v>1220</v>
          </cell>
          <cell r="C375" t="str">
            <v>I</v>
          </cell>
          <cell r="D375" t="str">
            <v xml:space="preserve">          F.N.E. PA                                                 </v>
          </cell>
        </row>
        <row r="376">
          <cell r="A376">
            <v>641320</v>
          </cell>
          <cell r="B376">
            <v>1120</v>
          </cell>
          <cell r="C376" t="str">
            <v>I</v>
          </cell>
          <cell r="D376" t="str">
            <v xml:space="preserve">          CREDIT FONCIER PE                                         </v>
          </cell>
        </row>
        <row r="377">
          <cell r="A377">
            <v>641330</v>
          </cell>
          <cell r="B377">
            <v>1120</v>
          </cell>
          <cell r="C377" t="str">
            <v>I</v>
          </cell>
          <cell r="D377" t="str">
            <v xml:space="preserve">          F.N.E. PE                                                 </v>
          </cell>
        </row>
        <row r="378">
          <cell r="A378">
            <v>646230</v>
          </cell>
          <cell r="B378">
            <v>5420</v>
          </cell>
          <cell r="C378" t="str">
            <v>I</v>
          </cell>
          <cell r="D378" t="str">
            <v xml:space="preserve">          TIMBRES FISCAUX                                           </v>
          </cell>
        </row>
        <row r="379">
          <cell r="A379">
            <v>648840</v>
          </cell>
          <cell r="B379">
            <v>5420</v>
          </cell>
          <cell r="C379" t="str">
            <v>I</v>
          </cell>
          <cell r="D379" t="str">
            <v xml:space="preserve">          TAXES AEROPORT                                            </v>
          </cell>
        </row>
        <row r="380">
          <cell r="A380">
            <v>641810</v>
          </cell>
          <cell r="B380">
            <v>5220</v>
          </cell>
          <cell r="C380" t="str">
            <v>I</v>
          </cell>
          <cell r="D380" t="str">
            <v xml:space="preserve">          TAXE EXTRACTION                                           </v>
          </cell>
        </row>
        <row r="381">
          <cell r="A381">
            <v>648850</v>
          </cell>
          <cell r="B381">
            <v>5420</v>
          </cell>
          <cell r="C381" t="str">
            <v>I</v>
          </cell>
          <cell r="D381" t="str">
            <v xml:space="preserve">          PEAGE ROUTIER                                             </v>
          </cell>
        </row>
        <row r="382">
          <cell r="A382">
            <v>641804</v>
          </cell>
          <cell r="B382">
            <v>5220</v>
          </cell>
          <cell r="C382" t="str">
            <v>I</v>
          </cell>
          <cell r="D382" t="str">
            <v xml:space="preserve">          TAXE A L'ESSIEU                                           </v>
          </cell>
        </row>
        <row r="383">
          <cell r="A383">
            <v>646210</v>
          </cell>
          <cell r="B383">
            <v>5220</v>
          </cell>
          <cell r="C383" t="str">
            <v>I</v>
          </cell>
          <cell r="D383" t="str">
            <v xml:space="preserve">          ENREGISTREMENT                                            </v>
          </cell>
        </row>
        <row r="384">
          <cell r="A384">
            <v>646220</v>
          </cell>
          <cell r="B384">
            <v>5230</v>
          </cell>
          <cell r="C384" t="str">
            <v>I</v>
          </cell>
          <cell r="D384" t="str">
            <v xml:space="preserve">          ENREGISTREMENT MARCHES                                    </v>
          </cell>
        </row>
        <row r="385">
          <cell r="A385">
            <v>646410</v>
          </cell>
          <cell r="B385">
            <v>5220</v>
          </cell>
          <cell r="C385" t="str">
            <v>I</v>
          </cell>
          <cell r="D385" t="str">
            <v xml:space="preserve">          VIGNETTE AUTO                                             </v>
          </cell>
        </row>
        <row r="386">
          <cell r="A386">
            <v>632856</v>
          </cell>
          <cell r="B386">
            <v>5420</v>
          </cell>
          <cell r="C386" t="str">
            <v>I</v>
          </cell>
          <cell r="D386" t="str">
            <v xml:space="preserve">          VISITE TECHNIQUE                                          </v>
          </cell>
        </row>
        <row r="387">
          <cell r="A387">
            <v>641820</v>
          </cell>
          <cell r="B387">
            <v>5420</v>
          </cell>
          <cell r="C387" t="str">
            <v>I</v>
          </cell>
          <cell r="D387" t="str">
            <v xml:space="preserve">          REDEVANCES EXPL. CARRIERES                                </v>
          </cell>
        </row>
        <row r="388">
          <cell r="A388">
            <v>641825</v>
          </cell>
          <cell r="B388">
            <v>5420</v>
          </cell>
          <cell r="C388" t="str">
            <v>I</v>
          </cell>
          <cell r="D388" t="str">
            <v xml:space="preserve">          REDEVANCE SUPERFICIAIRE CARRIERES                         </v>
          </cell>
        </row>
        <row r="389">
          <cell r="A389">
            <v>647810</v>
          </cell>
          <cell r="B389">
            <v>5420</v>
          </cell>
          <cell r="C389" t="str">
            <v>I</v>
          </cell>
          <cell r="D389" t="str">
            <v xml:space="preserve">          PENALITES FISCALES                            </v>
          </cell>
        </row>
        <row r="390">
          <cell r="A390">
            <v>647811</v>
          </cell>
          <cell r="B390">
            <v>5420</v>
          </cell>
          <cell r="C390" t="str">
            <v>I</v>
          </cell>
          <cell r="D390" t="str">
            <v xml:space="preserve">          AMENDES ET CONTRAVENTIONS                                 </v>
          </cell>
        </row>
        <row r="391">
          <cell r="A391">
            <v>648820</v>
          </cell>
          <cell r="B391">
            <v>5420</v>
          </cell>
          <cell r="C391" t="str">
            <v>I</v>
          </cell>
          <cell r="D391" t="str">
            <v xml:space="preserve">          AUTRES IMPOTS ET TAXES                                    </v>
          </cell>
        </row>
        <row r="392">
          <cell r="A392">
            <v>648830</v>
          </cell>
          <cell r="B392">
            <v>5420</v>
          </cell>
          <cell r="C392" t="str">
            <v>I</v>
          </cell>
          <cell r="D392" t="str">
            <v xml:space="preserve">          FRAIS VISA + PERMIS SEJOUR                                </v>
          </cell>
        </row>
        <row r="393">
          <cell r="A393">
            <v>651120</v>
          </cell>
          <cell r="B393">
            <v>5290</v>
          </cell>
          <cell r="C393" t="str">
            <v>I</v>
          </cell>
          <cell r="D393" t="str">
            <v xml:space="preserve">          ECART ENCAISSEMENT                                        </v>
          </cell>
        </row>
        <row r="394">
          <cell r="A394">
            <v>651451</v>
          </cell>
          <cell r="B394">
            <v>7910</v>
          </cell>
          <cell r="C394" t="str">
            <v>I</v>
          </cell>
          <cell r="D394" t="str">
            <v xml:space="preserve">          RISTOURNES                                                </v>
          </cell>
        </row>
        <row r="395">
          <cell r="A395">
            <v>651500</v>
          </cell>
          <cell r="B395">
            <v>7910</v>
          </cell>
          <cell r="C395" t="str">
            <v>I</v>
          </cell>
          <cell r="D395" t="str">
            <v xml:space="preserve">          Charge diverse gestion courant</v>
          </cell>
        </row>
        <row r="396">
          <cell r="A396">
            <v>658200</v>
          </cell>
          <cell r="B396">
            <v>5290</v>
          </cell>
          <cell r="C396" t="str">
            <v>I</v>
          </cell>
          <cell r="D396" t="str">
            <v xml:space="preserve">          DONS ET POURBOIRES                                        </v>
          </cell>
        </row>
        <row r="397">
          <cell r="A397">
            <v>659410</v>
          </cell>
          <cell r="B397">
            <v>6030</v>
          </cell>
          <cell r="C397" t="str">
            <v>I</v>
          </cell>
          <cell r="D397" t="str">
            <v xml:space="preserve">          DOT PROV CREANCES CLIENTS                                 </v>
          </cell>
        </row>
        <row r="398">
          <cell r="A398">
            <v>661100</v>
          </cell>
          <cell r="B398">
            <v>1210</v>
          </cell>
          <cell r="C398" t="str">
            <v>I</v>
          </cell>
          <cell r="D398" t="str">
            <v xml:space="preserve">          SAL. EMPLOYES PA                                          </v>
          </cell>
        </row>
        <row r="399">
          <cell r="A399">
            <v>661110</v>
          </cell>
          <cell r="B399">
            <v>1210</v>
          </cell>
          <cell r="C399" t="str">
            <v>I</v>
          </cell>
          <cell r="D399" t="str">
            <v xml:space="preserve">          HEURES SUPPL. 20%                                         </v>
          </cell>
        </row>
        <row r="400">
          <cell r="A400">
            <v>661120</v>
          </cell>
          <cell r="B400">
            <v>1210</v>
          </cell>
          <cell r="C400" t="str">
            <v>I</v>
          </cell>
          <cell r="D400" t="str">
            <v xml:space="preserve">          HEURES SUPPL. 30%                                         </v>
          </cell>
        </row>
        <row r="401">
          <cell r="A401">
            <v>661125</v>
          </cell>
          <cell r="B401">
            <v>1210</v>
          </cell>
          <cell r="C401" t="str">
            <v>I</v>
          </cell>
          <cell r="D401" t="str">
            <v xml:space="preserve">          SAL. CADRES + MAIT. PA                                    </v>
          </cell>
        </row>
        <row r="402">
          <cell r="A402">
            <v>661130</v>
          </cell>
          <cell r="B402">
            <v>1210</v>
          </cell>
          <cell r="C402" t="str">
            <v>I</v>
          </cell>
          <cell r="D402" t="str">
            <v xml:space="preserve">          HEURES SUPPL. 40%                                         </v>
          </cell>
        </row>
        <row r="403">
          <cell r="A403">
            <v>661140</v>
          </cell>
          <cell r="B403">
            <v>1210</v>
          </cell>
          <cell r="C403" t="str">
            <v>I</v>
          </cell>
          <cell r="D403" t="str">
            <v xml:space="preserve">          HEURES SUPPL. 50%                                         </v>
          </cell>
        </row>
        <row r="404">
          <cell r="A404">
            <v>661150</v>
          </cell>
          <cell r="B404">
            <v>1210</v>
          </cell>
          <cell r="C404" t="str">
            <v>I</v>
          </cell>
          <cell r="D404" t="str">
            <v xml:space="preserve">          FORFAIT HEURES SUPPL.                                     </v>
          </cell>
        </row>
        <row r="405">
          <cell r="A405">
            <v>661210</v>
          </cell>
          <cell r="B405">
            <v>1210</v>
          </cell>
          <cell r="C405" t="str">
            <v>I</v>
          </cell>
          <cell r="D405" t="str">
            <v xml:space="preserve">          PRIMES DIVERSES                                           </v>
          </cell>
        </row>
        <row r="406">
          <cell r="A406">
            <v>661220</v>
          </cell>
          <cell r="B406">
            <v>1210</v>
          </cell>
          <cell r="C406" t="str">
            <v>I</v>
          </cell>
          <cell r="D406" t="str">
            <v xml:space="preserve">          PRIMES DE PANIERS                                         </v>
          </cell>
        </row>
        <row r="407">
          <cell r="A407">
            <v>661200</v>
          </cell>
          <cell r="B407">
            <v>1210</v>
          </cell>
          <cell r="C407" t="str">
            <v>I</v>
          </cell>
          <cell r="D407" t="str">
            <v xml:space="preserve">          IND. DEPLCT. PA                                           </v>
          </cell>
        </row>
        <row r="408">
          <cell r="A408">
            <v>661235</v>
          </cell>
          <cell r="B408">
            <v>1210</v>
          </cell>
          <cell r="C408" t="str">
            <v>I</v>
          </cell>
          <cell r="D408" t="str">
            <v xml:space="preserve">          SURSALAIRE                                                </v>
          </cell>
        </row>
        <row r="409">
          <cell r="A409">
            <v>661250</v>
          </cell>
          <cell r="B409">
            <v>1210</v>
          </cell>
          <cell r="C409" t="str">
            <v>I</v>
          </cell>
          <cell r="D409" t="str">
            <v xml:space="preserve">          IND. DE TRANSPORT                                         </v>
          </cell>
        </row>
        <row r="410">
          <cell r="A410">
            <v>662120</v>
          </cell>
          <cell r="B410">
            <v>1110</v>
          </cell>
          <cell r="C410" t="str">
            <v>I</v>
          </cell>
          <cell r="D410" t="str">
            <v xml:space="preserve">          HEURES SUPPLEMENTAIRES P.E                                </v>
          </cell>
        </row>
        <row r="411">
          <cell r="A411">
            <v>663110</v>
          </cell>
          <cell r="B411">
            <v>1210</v>
          </cell>
          <cell r="C411" t="str">
            <v>I</v>
          </cell>
          <cell r="D411" t="str">
            <v xml:space="preserve">          INDEMNITE LOGEMENT PA                                     </v>
          </cell>
        </row>
        <row r="412">
          <cell r="A412">
            <v>663820</v>
          </cell>
          <cell r="B412">
            <v>1210</v>
          </cell>
          <cell r="C412" t="str">
            <v>I</v>
          </cell>
          <cell r="D412" t="str">
            <v xml:space="preserve">          INDEMNITE EV. FAMILIAL                                    </v>
          </cell>
        </row>
        <row r="413">
          <cell r="A413">
            <v>663830</v>
          </cell>
          <cell r="B413">
            <v>1210</v>
          </cell>
          <cell r="C413" t="str">
            <v>I</v>
          </cell>
          <cell r="D413" t="str">
            <v xml:space="preserve">          IND. VEHICULE PA                                          </v>
          </cell>
        </row>
        <row r="414">
          <cell r="A414">
            <v>661510</v>
          </cell>
          <cell r="B414">
            <v>1210</v>
          </cell>
          <cell r="C414" t="str">
            <v>I</v>
          </cell>
          <cell r="D414" t="str">
            <v xml:space="preserve">          INDEMNITE DE MALADIE PA                                   </v>
          </cell>
        </row>
        <row r="415">
          <cell r="A415">
            <v>661520</v>
          </cell>
          <cell r="B415">
            <v>1210</v>
          </cell>
          <cell r="C415" t="str">
            <v>I</v>
          </cell>
          <cell r="D415" t="str">
            <v xml:space="preserve">          INDEMNITE SUITE AT PA                                     </v>
          </cell>
        </row>
        <row r="416">
          <cell r="A416">
            <v>661230</v>
          </cell>
          <cell r="B416">
            <v>1210</v>
          </cell>
          <cell r="C416" t="str">
            <v>I</v>
          </cell>
          <cell r="D416" t="str">
            <v xml:space="preserve">          PRIME ANCIENNETE PA                                       </v>
          </cell>
        </row>
        <row r="417">
          <cell r="A417">
            <v>661240</v>
          </cell>
          <cell r="B417">
            <v>1210</v>
          </cell>
          <cell r="C417" t="str">
            <v>I</v>
          </cell>
          <cell r="D417" t="str">
            <v xml:space="preserve">          GRATIFICATIONS PA                                         </v>
          </cell>
        </row>
        <row r="418">
          <cell r="A418">
            <v>661810</v>
          </cell>
          <cell r="B418">
            <v>1210</v>
          </cell>
          <cell r="C418" t="str">
            <v>I</v>
          </cell>
          <cell r="D418" t="str">
            <v xml:space="preserve">          IND. CHOMAGE TECHNIQUE                                    </v>
          </cell>
        </row>
        <row r="419">
          <cell r="A419">
            <v>661310</v>
          </cell>
          <cell r="B419">
            <v>1210</v>
          </cell>
          <cell r="C419" t="str">
            <v>I</v>
          </cell>
          <cell r="D419" t="str">
            <v xml:space="preserve">          CONGES PAYES PA                                           </v>
          </cell>
        </row>
        <row r="420">
          <cell r="A420">
            <v>661410</v>
          </cell>
          <cell r="B420">
            <v>1210</v>
          </cell>
          <cell r="C420" t="str">
            <v>I</v>
          </cell>
          <cell r="D420" t="str">
            <v xml:space="preserve">          INDEMNITE DE PREAVIS PA                                   </v>
          </cell>
        </row>
        <row r="421">
          <cell r="A421">
            <v>663840</v>
          </cell>
          <cell r="B421">
            <v>1120</v>
          </cell>
          <cell r="C421" t="str">
            <v>I</v>
          </cell>
          <cell r="D421" t="str">
            <v xml:space="preserve">          FRAIS SCOLARITE PE                                        </v>
          </cell>
        </row>
        <row r="422">
          <cell r="A422">
            <v>661420</v>
          </cell>
          <cell r="B422">
            <v>1220</v>
          </cell>
          <cell r="C422" t="str">
            <v>I</v>
          </cell>
          <cell r="D422" t="str">
            <v xml:space="preserve">          INDEM. LICENC. &amp; FIN CARRIERE PA                          </v>
          </cell>
        </row>
        <row r="423">
          <cell r="A423">
            <v>663860</v>
          </cell>
          <cell r="B423">
            <v>1210</v>
          </cell>
          <cell r="C423" t="str">
            <v>I</v>
          </cell>
          <cell r="D423" t="str">
            <v xml:space="preserve">          PRIME RESPONSABILITE &amp; ELOIGNE                            </v>
          </cell>
        </row>
        <row r="424">
          <cell r="A424">
            <v>661888</v>
          </cell>
          <cell r="B424">
            <v>1210</v>
          </cell>
          <cell r="C424" t="str">
            <v>I</v>
          </cell>
          <cell r="D424" t="str">
            <v xml:space="preserve">          SALAIRES A VENTILER                                       </v>
          </cell>
        </row>
        <row r="425">
          <cell r="A425">
            <v>661999</v>
          </cell>
          <cell r="B425">
            <v>1220</v>
          </cell>
          <cell r="C425" t="str">
            <v>I</v>
          </cell>
          <cell r="D425" t="str">
            <v xml:space="preserve">          CHARGES A VENTILER                                        </v>
          </cell>
        </row>
        <row r="426">
          <cell r="A426">
            <v>662100</v>
          </cell>
          <cell r="B426">
            <v>1110</v>
          </cell>
          <cell r="C426" t="str">
            <v>I</v>
          </cell>
          <cell r="D426" t="str">
            <v xml:space="preserve">          SALAIRES PERSO EXPAT.                                     </v>
          </cell>
        </row>
        <row r="427">
          <cell r="A427">
            <v>664110</v>
          </cell>
          <cell r="B427">
            <v>1220</v>
          </cell>
          <cell r="C427" t="str">
            <v>I</v>
          </cell>
          <cell r="D427" t="str">
            <v xml:space="preserve">          COT. CNPS A.F. PA                                         </v>
          </cell>
        </row>
        <row r="428">
          <cell r="A428">
            <v>664120</v>
          </cell>
          <cell r="B428">
            <v>1220</v>
          </cell>
          <cell r="C428" t="str">
            <v>I</v>
          </cell>
          <cell r="D428" t="str">
            <v xml:space="preserve">          COT. CNPS P.V. PA                                         </v>
          </cell>
        </row>
        <row r="429">
          <cell r="A429">
            <v>664130</v>
          </cell>
          <cell r="B429">
            <v>1220</v>
          </cell>
          <cell r="C429" t="str">
            <v>I</v>
          </cell>
          <cell r="D429" t="str">
            <v xml:space="preserve">          COT. CNPS A.T. PA                                         </v>
          </cell>
        </row>
        <row r="430">
          <cell r="A430">
            <v>664210</v>
          </cell>
          <cell r="B430">
            <v>1120</v>
          </cell>
          <cell r="C430" t="str">
            <v>I</v>
          </cell>
          <cell r="D430" t="str">
            <v xml:space="preserve">          COT. CNPS A.F. PE                                         </v>
          </cell>
        </row>
        <row r="431">
          <cell r="A431">
            <v>664220</v>
          </cell>
          <cell r="B431">
            <v>1120</v>
          </cell>
          <cell r="C431" t="str">
            <v>I</v>
          </cell>
          <cell r="D431" t="str">
            <v xml:space="preserve">          COT. CNPS P.V. PE                                         </v>
          </cell>
        </row>
        <row r="432">
          <cell r="A432">
            <v>664230</v>
          </cell>
          <cell r="B432">
            <v>1120</v>
          </cell>
          <cell r="C432" t="str">
            <v>I</v>
          </cell>
          <cell r="D432" t="str">
            <v xml:space="preserve">          COT. CNPS A.T. PE                                         </v>
          </cell>
        </row>
        <row r="433">
          <cell r="A433">
            <v>664240</v>
          </cell>
          <cell r="B433">
            <v>1120</v>
          </cell>
          <cell r="C433" t="str">
            <v>I</v>
          </cell>
          <cell r="D433" t="str">
            <v xml:space="preserve">          COTISATION FRANCE                                         </v>
          </cell>
        </row>
        <row r="434">
          <cell r="A434">
            <v>667110</v>
          </cell>
          <cell r="B434">
            <v>1230</v>
          </cell>
          <cell r="C434" t="str">
            <v>I</v>
          </cell>
          <cell r="D434" t="str">
            <v xml:space="preserve">          SALAIRE PERSONNEL TEMPORAIRE                              </v>
          </cell>
        </row>
        <row r="435">
          <cell r="A435">
            <v>668440</v>
          </cell>
          <cell r="B435">
            <v>1220</v>
          </cell>
          <cell r="C435" t="str">
            <v>I</v>
          </cell>
          <cell r="D435" t="str">
            <v xml:space="preserve">          MEDECINE DU TRAVAIL &amp; PHARMACIE PA                        </v>
          </cell>
        </row>
        <row r="436">
          <cell r="A436">
            <v>668450</v>
          </cell>
          <cell r="B436">
            <v>1120</v>
          </cell>
          <cell r="C436" t="str">
            <v>I</v>
          </cell>
          <cell r="D436" t="str">
            <v xml:space="preserve">          MEDECINE DU TRAVAIL &amp; PHARMACIE                           </v>
          </cell>
        </row>
        <row r="437">
          <cell r="A437">
            <v>674500</v>
          </cell>
          <cell r="B437">
            <v>6110</v>
          </cell>
          <cell r="C437" t="str">
            <v>I</v>
          </cell>
          <cell r="D437" t="str">
            <v xml:space="preserve">          AGIOS BANCAIRES LOCAUX                                    </v>
          </cell>
        </row>
        <row r="438">
          <cell r="A438">
            <v>674830</v>
          </cell>
          <cell r="B438">
            <v>6110</v>
          </cell>
          <cell r="C438" t="str">
            <v>I</v>
          </cell>
          <cell r="D438" t="str">
            <v xml:space="preserve">          FRAIS FINANCIERS C/C RAZEL                                </v>
          </cell>
        </row>
        <row r="439">
          <cell r="A439">
            <v>681310</v>
          </cell>
          <cell r="B439">
            <v>2212</v>
          </cell>
          <cell r="C439" t="str">
            <v>I</v>
          </cell>
          <cell r="D439" t="str">
            <v xml:space="preserve">          DOTATIONS AMORT MATAF                                     </v>
          </cell>
        </row>
        <row r="440">
          <cell r="A440">
            <v>681313</v>
          </cell>
          <cell r="B440">
            <v>2212</v>
          </cell>
          <cell r="C440" t="str">
            <v>I</v>
          </cell>
          <cell r="D440" t="str">
            <v xml:space="preserve">          DOTATIONS AMORTS HORS MATAF                               </v>
          </cell>
        </row>
        <row r="441">
          <cell r="A441">
            <v>691101</v>
          </cell>
          <cell r="B441">
            <v>1220</v>
          </cell>
          <cell r="C441" t="str">
            <v>I</v>
          </cell>
          <cell r="D441" t="str">
            <v xml:space="preserve">          PROVISION I.L. PA                                         </v>
          </cell>
        </row>
        <row r="442">
          <cell r="A442">
            <v>691111</v>
          </cell>
          <cell r="B442">
            <v>1220</v>
          </cell>
          <cell r="C442" t="str">
            <v>I</v>
          </cell>
          <cell r="D442" t="str">
            <v xml:space="preserve">          PROVISION C.P PA                                          </v>
          </cell>
        </row>
        <row r="443">
          <cell r="A443">
            <v>691121</v>
          </cell>
          <cell r="B443">
            <v>1220</v>
          </cell>
          <cell r="C443" t="str">
            <v>I</v>
          </cell>
          <cell r="D443" t="str">
            <v xml:space="preserve">          PROVISION PREAVIS PA                                      </v>
          </cell>
        </row>
        <row r="444">
          <cell r="A444">
            <v>691192</v>
          </cell>
          <cell r="B444">
            <v>6020</v>
          </cell>
          <cell r="C444" t="str">
            <v>I</v>
          </cell>
          <cell r="D444" t="str">
            <v xml:space="preserve">          PROV ENTRETIEN GARANTIE                                   </v>
          </cell>
        </row>
        <row r="445">
          <cell r="A445">
            <v>697191</v>
          </cell>
          <cell r="B445">
            <v>6010</v>
          </cell>
          <cell r="C445" t="str">
            <v>I</v>
          </cell>
          <cell r="D445" t="str">
            <v xml:space="preserve">          DOT.PROV-IMPOTS ET TAXES                                  </v>
          </cell>
        </row>
        <row r="446">
          <cell r="A446">
            <v>691171</v>
          </cell>
          <cell r="B446">
            <v>6010</v>
          </cell>
          <cell r="C446" t="str">
            <v>I</v>
          </cell>
          <cell r="D446" t="str">
            <v xml:space="preserve">          PROV RISQUES ET CHARGES                                   </v>
          </cell>
        </row>
        <row r="447">
          <cell r="A447">
            <v>703110</v>
          </cell>
          <cell r="B447">
            <v>134</v>
          </cell>
          <cell r="C447" t="str">
            <v>I</v>
          </cell>
          <cell r="D447" t="str">
            <v xml:space="preserve">          VENTES NKOMETOU SOUMISES A LA TVA                         </v>
          </cell>
        </row>
        <row r="448">
          <cell r="A448">
            <v>703120</v>
          </cell>
          <cell r="B448">
            <v>134</v>
          </cell>
          <cell r="C448" t="str">
            <v>I</v>
          </cell>
          <cell r="D448" t="str">
            <v xml:space="preserve">          VENTES NKOMETOU EXO DE TVA                                </v>
          </cell>
        </row>
        <row r="449">
          <cell r="A449">
            <v>703130</v>
          </cell>
          <cell r="B449">
            <v>134</v>
          </cell>
          <cell r="C449" t="str">
            <v>I</v>
          </cell>
          <cell r="D449" t="str">
            <v xml:space="preserve">          VENTES EDEA SOUMISES A LA TVA                             </v>
          </cell>
        </row>
        <row r="450">
          <cell r="A450">
            <v>703135</v>
          </cell>
          <cell r="B450">
            <v>134</v>
          </cell>
          <cell r="C450" t="str">
            <v>I</v>
          </cell>
          <cell r="D450" t="str">
            <v xml:space="preserve">          VENTES EDEA EXO DE TVA                                    </v>
          </cell>
        </row>
        <row r="451">
          <cell r="A451">
            <v>702138</v>
          </cell>
          <cell r="B451">
            <v>134</v>
          </cell>
          <cell r="C451" t="str">
            <v>I</v>
          </cell>
          <cell r="D451" t="str">
            <v xml:space="preserve">          VTE AGREGATS MANJO                                        </v>
          </cell>
        </row>
        <row r="452">
          <cell r="A452">
            <v>706110</v>
          </cell>
          <cell r="B452">
            <v>133</v>
          </cell>
          <cell r="C452" t="str">
            <v>I</v>
          </cell>
          <cell r="D452" t="str">
            <v xml:space="preserve">          PRESTATIONS DIVERSES TTC                                  </v>
          </cell>
        </row>
        <row r="453">
          <cell r="A453">
            <v>705198</v>
          </cell>
          <cell r="B453">
            <v>110</v>
          </cell>
          <cell r="C453" t="str">
            <v>I</v>
          </cell>
          <cell r="D453" t="str">
            <v xml:space="preserve">          TRAVAUX A FACTURER                                        </v>
          </cell>
        </row>
        <row r="454">
          <cell r="A454">
            <v>705199</v>
          </cell>
          <cell r="B454">
            <v>110</v>
          </cell>
          <cell r="C454" t="str">
            <v>I</v>
          </cell>
          <cell r="D454" t="str">
            <v xml:space="preserve">          TRAVAUX FACTURES D'AVANCE                                 </v>
          </cell>
        </row>
        <row r="455">
          <cell r="A455">
            <v>705107</v>
          </cell>
          <cell r="B455">
            <v>110</v>
          </cell>
          <cell r="C455" t="str">
            <v>I</v>
          </cell>
          <cell r="D455" t="str">
            <v xml:space="preserve">          TRV PSTD YAOUNDE                                          </v>
          </cell>
        </row>
        <row r="456">
          <cell r="A456">
            <v>705111</v>
          </cell>
          <cell r="B456">
            <v>110</v>
          </cell>
          <cell r="C456" t="str">
            <v>I</v>
          </cell>
          <cell r="D456" t="str">
            <v xml:space="preserve">          TRX DIVERS DOUALA                                         </v>
          </cell>
        </row>
        <row r="457">
          <cell r="A457">
            <v>705130</v>
          </cell>
          <cell r="B457">
            <v>110</v>
          </cell>
          <cell r="C457" t="str">
            <v>I</v>
          </cell>
          <cell r="D457" t="str">
            <v xml:space="preserve">          TRAVAUX PAD DOUALA LOT 2                                  </v>
          </cell>
        </row>
        <row r="458">
          <cell r="A458">
            <v>705136</v>
          </cell>
          <cell r="B458">
            <v>110</v>
          </cell>
          <cell r="C458" t="str">
            <v>I</v>
          </cell>
          <cell r="D458" t="str">
            <v xml:space="preserve">          TVX CITE VERTE OYOM ABANG                                 </v>
          </cell>
        </row>
        <row r="459">
          <cell r="A459">
            <v>705137</v>
          </cell>
          <cell r="B459">
            <v>110</v>
          </cell>
          <cell r="C459" t="str">
            <v>I</v>
          </cell>
          <cell r="D459" t="str">
            <v xml:space="preserve">          TVX CURATIF DOUALA                                        </v>
          </cell>
        </row>
        <row r="460">
          <cell r="A460">
            <v>705138</v>
          </cell>
          <cell r="B460">
            <v>110</v>
          </cell>
          <cell r="C460" t="str">
            <v>I</v>
          </cell>
          <cell r="D460" t="str">
            <v xml:space="preserve">          TRX LOUM PONT DU NKAM                                     </v>
          </cell>
        </row>
        <row r="461">
          <cell r="A461">
            <v>705139</v>
          </cell>
          <cell r="B461">
            <v>110</v>
          </cell>
          <cell r="C461" t="str">
            <v>I</v>
          </cell>
          <cell r="D461" t="str">
            <v xml:space="preserve">          TVX PONT KFW                                              </v>
          </cell>
        </row>
        <row r="462">
          <cell r="A462">
            <v>705141</v>
          </cell>
          <cell r="B462">
            <v>110</v>
          </cell>
          <cell r="C462" t="str">
            <v>I</v>
          </cell>
          <cell r="D462" t="str">
            <v xml:space="preserve">          TRX BRAS MORT DU WOURI                                    </v>
          </cell>
        </row>
        <row r="463">
          <cell r="A463">
            <v>707370</v>
          </cell>
          <cell r="B463">
            <v>133</v>
          </cell>
          <cell r="C463" t="str">
            <v>I</v>
          </cell>
          <cell r="D463" t="str">
            <v xml:space="preserve">          LOCATIONS DE MATERIEL SOUMISES A LA TVA                   </v>
          </cell>
        </row>
        <row r="464">
          <cell r="A464">
            <v>721330</v>
          </cell>
          <cell r="B464">
            <v>7010</v>
          </cell>
          <cell r="C464" t="str">
            <v>I</v>
          </cell>
          <cell r="D464" t="str">
            <v xml:space="preserve">          LIV. PROPRES AGREGATS                                     </v>
          </cell>
        </row>
        <row r="465">
          <cell r="A465">
            <v>721340</v>
          </cell>
          <cell r="B465">
            <v>7020</v>
          </cell>
          <cell r="C465" t="str">
            <v>I</v>
          </cell>
          <cell r="D465" t="str">
            <v xml:space="preserve">          LIV. PROPRE ENROBES                                       </v>
          </cell>
        </row>
        <row r="466">
          <cell r="A466">
            <v>721350</v>
          </cell>
          <cell r="B466">
            <v>7030</v>
          </cell>
          <cell r="C466" t="str">
            <v>I</v>
          </cell>
          <cell r="D466" t="str">
            <v xml:space="preserve">          LIV. PROPRE EMULSION                                      </v>
          </cell>
        </row>
        <row r="467">
          <cell r="A467">
            <v>721360</v>
          </cell>
          <cell r="B467">
            <v>7040</v>
          </cell>
          <cell r="C467" t="str">
            <v>I</v>
          </cell>
          <cell r="D467" t="str">
            <v xml:space="preserve">          LIV. PROPRE PREFA                                         </v>
          </cell>
        </row>
        <row r="468">
          <cell r="A468">
            <v>721370</v>
          </cell>
          <cell r="B468">
            <v>7050</v>
          </cell>
          <cell r="C468" t="str">
            <v>I</v>
          </cell>
          <cell r="D468" t="str">
            <v xml:space="preserve">          LIV. PROPRE BETON                                         </v>
          </cell>
        </row>
        <row r="469">
          <cell r="A469">
            <v>737100</v>
          </cell>
          <cell r="B469">
            <v>3199</v>
          </cell>
          <cell r="C469" t="str">
            <v>I</v>
          </cell>
          <cell r="D469" t="str">
            <v xml:space="preserve">          AGREGATS STOCKES CAR INDUST                               </v>
          </cell>
        </row>
        <row r="470">
          <cell r="A470">
            <v>737200</v>
          </cell>
          <cell r="B470">
            <v>3190</v>
          </cell>
          <cell r="C470" t="str">
            <v>I</v>
          </cell>
          <cell r="D470" t="str">
            <v xml:space="preserve">          AGREGATS STOCKES CAR CHANTIERS                            </v>
          </cell>
        </row>
        <row r="471">
          <cell r="A471">
            <v>736300</v>
          </cell>
          <cell r="B471">
            <v>3195</v>
          </cell>
          <cell r="C471" t="str">
            <v>I</v>
          </cell>
          <cell r="D471" t="str">
            <v xml:space="preserve">          PAVES STOCKES                                             </v>
          </cell>
        </row>
        <row r="472">
          <cell r="A472">
            <v>736400</v>
          </cell>
          <cell r="B472">
            <v>3196</v>
          </cell>
          <cell r="C472" t="str">
            <v>I</v>
          </cell>
          <cell r="D472" t="str">
            <v xml:space="preserve">          PREFA STOCKEE                                             </v>
          </cell>
        </row>
        <row r="473">
          <cell r="A473">
            <v>752500</v>
          </cell>
          <cell r="B473">
            <v>7540</v>
          </cell>
          <cell r="C473" t="str">
            <v>I</v>
          </cell>
          <cell r="D473" t="str">
            <v xml:space="preserve">          Q/P RESULTAT SEP                                          </v>
          </cell>
        </row>
        <row r="474">
          <cell r="A474">
            <v>758200</v>
          </cell>
          <cell r="B474">
            <v>5210</v>
          </cell>
          <cell r="C474" t="str">
            <v>I</v>
          </cell>
          <cell r="D474" t="str">
            <v xml:space="preserve">          REBT ASSURANCES                                           </v>
          </cell>
        </row>
        <row r="475">
          <cell r="A475">
            <v>759410</v>
          </cell>
          <cell r="B475">
            <v>6030</v>
          </cell>
          <cell r="C475" t="str">
            <v>I</v>
          </cell>
          <cell r="D475" t="str">
            <v xml:space="preserve">          REPRISE PROV/CREANCES CLIENTS                             </v>
          </cell>
        </row>
        <row r="476">
          <cell r="A476">
            <v>771200</v>
          </cell>
          <cell r="B476">
            <v>6110</v>
          </cell>
          <cell r="C476" t="str">
            <v>I</v>
          </cell>
          <cell r="D476" t="str">
            <v xml:space="preserve">          PRODUITS FINANCIERS                                       </v>
          </cell>
        </row>
        <row r="477">
          <cell r="A477">
            <v>771300</v>
          </cell>
          <cell r="B477">
            <v>110</v>
          </cell>
          <cell r="C477" t="str">
            <v>I</v>
          </cell>
          <cell r="D477" t="str">
            <v xml:space="preserve">          INTERETS MORATOIRES                                       </v>
          </cell>
        </row>
        <row r="478">
          <cell r="A478">
            <v>791110</v>
          </cell>
          <cell r="B478">
            <v>1220</v>
          </cell>
          <cell r="C478" t="str">
            <v>I</v>
          </cell>
          <cell r="D478" t="str">
            <v xml:space="preserve">          REP PROV CONGES PA                                        </v>
          </cell>
        </row>
        <row r="479">
          <cell r="A479">
            <v>791120</v>
          </cell>
          <cell r="B479">
            <v>6020</v>
          </cell>
          <cell r="C479" t="str">
            <v>I</v>
          </cell>
          <cell r="D479" t="str">
            <v xml:space="preserve">          REPRISE PROV-FIN DE CHANTIER                              </v>
          </cell>
        </row>
        <row r="480">
          <cell r="A480">
            <v>791121</v>
          </cell>
          <cell r="B480">
            <v>1220</v>
          </cell>
          <cell r="C480" t="str">
            <v>I</v>
          </cell>
          <cell r="D480" t="str">
            <v xml:space="preserve">          REP PROV PREAVIS PA                                       </v>
          </cell>
        </row>
        <row r="481">
          <cell r="A481">
            <v>791101</v>
          </cell>
          <cell r="B481">
            <v>1220</v>
          </cell>
          <cell r="C481" t="str">
            <v>I</v>
          </cell>
          <cell r="D481" t="str">
            <v xml:space="preserve">          REP PROV IND LIC PA                                       </v>
          </cell>
        </row>
        <row r="482">
          <cell r="A482">
            <v>812100</v>
          </cell>
          <cell r="B482">
            <v>2995</v>
          </cell>
          <cell r="C482" t="str">
            <v>I</v>
          </cell>
          <cell r="D482" t="str">
            <v xml:space="preserve">          VO IMMOBILISATIONS CEDES                                  </v>
          </cell>
        </row>
        <row r="483">
          <cell r="A483">
            <v>812200</v>
          </cell>
          <cell r="B483">
            <v>2997</v>
          </cell>
          <cell r="C483" t="str">
            <v>I</v>
          </cell>
          <cell r="D483" t="str">
            <v xml:space="preserve">          AMORTS IMMOBILISATIONS CEDES                              </v>
          </cell>
        </row>
        <row r="484">
          <cell r="A484">
            <v>822100</v>
          </cell>
          <cell r="B484">
            <v>2996</v>
          </cell>
          <cell r="C484" t="str">
            <v>I</v>
          </cell>
          <cell r="D484" t="str">
            <v xml:space="preserve">          PRIX CESSIONS IMMOBILISATIONS                             </v>
          </cell>
        </row>
        <row r="485">
          <cell r="A485">
            <v>895000</v>
          </cell>
          <cell r="B485">
            <v>8950</v>
          </cell>
          <cell r="C485" t="str">
            <v>I</v>
          </cell>
          <cell r="D485" t="str">
            <v xml:space="preserve">          IMF                                                       </v>
          </cell>
        </row>
        <row r="486">
          <cell r="A486">
            <v>980000</v>
          </cell>
          <cell r="B486">
            <v>0</v>
          </cell>
          <cell r="C486" t="str">
            <v>I</v>
          </cell>
          <cell r="D486" t="str">
            <v xml:space="preserve">          REAFFECTATION ANALYTIQUE </v>
          </cell>
        </row>
        <row r="487">
          <cell r="A487">
            <v>605840</v>
          </cell>
          <cell r="B487">
            <v>4046</v>
          </cell>
          <cell r="C487" t="str">
            <v>I</v>
          </cell>
          <cell r="D487" t="str">
            <v xml:space="preserve">          FOURNITURES QSE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elvis.ngando@tractafric.com" TargetMode="External"/><Relationship Id="rId18" Type="http://schemas.openxmlformats.org/officeDocument/2006/relationships/hyperlink" Target="mailto:acoulibaly@controlab.fr" TargetMode="External"/><Relationship Id="rId26" Type="http://schemas.openxmlformats.org/officeDocument/2006/relationships/hyperlink" Target="mailto:pieces@rabaud.com" TargetMode="External"/><Relationship Id="rId39" Type="http://schemas.openxmlformats.org/officeDocument/2006/relationships/hyperlink" Target="mailto:tamonjoko36@gmail.com" TargetMode="External"/><Relationship Id="rId21" Type="http://schemas.openxmlformats.org/officeDocument/2006/relationships/hyperlink" Target="mailto:guy.wafo@tractafric.com" TargetMode="External"/><Relationship Id="rId34" Type="http://schemas.openxmlformats.org/officeDocument/2006/relationships/hyperlink" Target="mailto:maxime.lowe@enem-cameroun.cm" TargetMode="External"/><Relationship Id="rId42" Type="http://schemas.openxmlformats.org/officeDocument/2006/relationships/hyperlink" Target="mailto:dikongue@intek-cm.com" TargetMode="External"/><Relationship Id="rId47" Type="http://schemas.openxmlformats.org/officeDocument/2006/relationships/hyperlink" Target="mailto:emanuel.fopa@worldtplus-cameroon.com" TargetMode="External"/><Relationship Id="rId50" Type="http://schemas.openxmlformats.org/officeDocument/2006/relationships/hyperlink" Target="mailto:minette.ebongue@dhl.com" TargetMode="External"/><Relationship Id="rId55" Type="http://schemas.openxmlformats.org/officeDocument/2006/relationships/hyperlink" Target="mailto:bet.africa@yahoo.com" TargetMode="External"/><Relationship Id="rId7" Type="http://schemas.openxmlformats.org/officeDocument/2006/relationships/hyperlink" Target="mailto:hermann.nya@biagroup.com" TargetMode="External"/><Relationship Id="rId2" Type="http://schemas.openxmlformats.org/officeDocument/2006/relationships/hyperlink" Target="mailto:herve.nguetsop@3smotors.com" TargetMode="External"/><Relationship Id="rId16" Type="http://schemas.openxmlformats.org/officeDocument/2006/relationships/hyperlink" Target="mailto:guenther@avtosped.de" TargetMode="External"/><Relationship Id="rId29" Type="http://schemas.openxmlformats.org/officeDocument/2006/relationships/hyperlink" Target="mailto:infos.orcadouala@orca-cam.com" TargetMode="External"/><Relationship Id="rId11" Type="http://schemas.openxmlformats.org/officeDocument/2006/relationships/hyperlink" Target="mailto:etsnetplomb@gmail.com" TargetMode="External"/><Relationship Id="rId24" Type="http://schemas.openxmlformats.org/officeDocument/2006/relationships/hyperlink" Target="mailto:Andree.Sehr@Cevalogistics.com" TargetMode="External"/><Relationship Id="rId32" Type="http://schemas.openxmlformats.org/officeDocument/2006/relationships/hyperlink" Target="mailto:acdina@talentscope-cm.com" TargetMode="External"/><Relationship Id="rId37" Type="http://schemas.openxmlformats.org/officeDocument/2006/relationships/hyperlink" Target="mailto:visibilitycom@gmail.com" TargetMode="External"/><Relationship Id="rId40" Type="http://schemas.openxmlformats.org/officeDocument/2006/relationships/hyperlink" Target="mailto:glcinter@glc-international.com" TargetMode="External"/><Relationship Id="rId45" Type="http://schemas.openxmlformats.org/officeDocument/2006/relationships/hyperlink" Target="mailto:koss.corporation@yahoo.com" TargetMode="External"/><Relationship Id="rId53" Type="http://schemas.openxmlformats.org/officeDocument/2006/relationships/hyperlink" Target="mailto:vd@opis.ch" TargetMode="External"/><Relationship Id="rId58" Type="http://schemas.openxmlformats.org/officeDocument/2006/relationships/printerSettings" Target="../printerSettings/printerSettings2.bin"/><Relationship Id="rId5" Type="http://schemas.openxmlformats.org/officeDocument/2006/relationships/hyperlink" Target="mailto:baesinterimcmr@yahoo.fr" TargetMode="External"/><Relationship Id="rId19" Type="http://schemas.openxmlformats.org/officeDocument/2006/relationships/hyperlink" Target="mailto:clay.lombo@bastrucks.com" TargetMode="External"/><Relationship Id="rId4" Type="http://schemas.openxmlformats.org/officeDocument/2006/relationships/hyperlink" Target="mailto:agencedouala@analynn.net" TargetMode="External"/><Relationship Id="rId9" Type="http://schemas.openxmlformats.org/officeDocument/2006/relationships/hyperlink" Target="mailto:dmh_ets@yahoo.fr" TargetMode="External"/><Relationship Id="rId14" Type="http://schemas.openxmlformats.org/officeDocument/2006/relationships/hyperlink" Target="mailto:p.ndjountche@wise.cm" TargetMode="External"/><Relationship Id="rId22" Type="http://schemas.openxmlformats.org/officeDocument/2006/relationships/hyperlink" Target="mailto:thibaud.daram@sofrai.com" TargetMode="External"/><Relationship Id="rId27" Type="http://schemas.openxmlformats.org/officeDocument/2006/relationships/hyperlink" Target="mailto:anatom@yahoo.com" TargetMode="External"/><Relationship Id="rId30" Type="http://schemas.openxmlformats.org/officeDocument/2006/relationships/hyperlink" Target="mailto:sylvie.owono@allianz.com" TargetMode="External"/><Relationship Id="rId35" Type="http://schemas.openxmlformats.org/officeDocument/2006/relationships/hyperlink" Target="mailto:yonkeu.nadege@oneworld-b.com" TargetMode="External"/><Relationship Id="rId43" Type="http://schemas.openxmlformats.org/officeDocument/2006/relationships/hyperlink" Target="mailto:emmanuel.ngando@dangote.com" TargetMode="External"/><Relationship Id="rId48" Type="http://schemas.openxmlformats.org/officeDocument/2006/relationships/hyperlink" Target="mailto:paule.mandeng@ljdconsultinggroup.com" TargetMode="External"/><Relationship Id="rId56" Type="http://schemas.openxmlformats.org/officeDocument/2006/relationships/hyperlink" Target="mailto:info@crm.nl" TargetMode="External"/><Relationship Id="rId8" Type="http://schemas.openxmlformats.org/officeDocument/2006/relationships/hyperlink" Target="mailto:geoplus2019@gmail.com" TargetMode="External"/><Relationship Id="rId51" Type="http://schemas.openxmlformats.org/officeDocument/2006/relationships/hyperlink" Target="mailto:carene.nono@camtrack.net" TargetMode="External"/><Relationship Id="rId3" Type="http://schemas.openxmlformats.org/officeDocument/2006/relationships/hyperlink" Target="mailto:setpsarl@gmail.com%20-www.setp.online" TargetMode="External"/><Relationship Id="rId12" Type="http://schemas.openxmlformats.org/officeDocument/2006/relationships/hyperlink" Target="mailto:christian.poissonnet@speedappro.com" TargetMode="External"/><Relationship Id="rId17" Type="http://schemas.openxmlformats.org/officeDocument/2006/relationships/hyperlink" Target="mailto:bzaher@menamotors.com" TargetMode="External"/><Relationship Id="rId25" Type="http://schemas.openxmlformats.org/officeDocument/2006/relationships/hyperlink" Target="mailto:julian.bihl@ibs-novocrete.de" TargetMode="External"/><Relationship Id="rId33" Type="http://schemas.openxmlformats.org/officeDocument/2006/relationships/hyperlink" Target="mailto:primo@primo-cm.com" TargetMode="External"/><Relationship Id="rId38" Type="http://schemas.openxmlformats.org/officeDocument/2006/relationships/hyperlink" Target="mailto:info@yves-oloume.com" TargetMode="External"/><Relationship Id="rId46" Type="http://schemas.openxmlformats.org/officeDocument/2006/relationships/hyperlink" Target="mailto:commande@easyride.cm" TargetMode="External"/><Relationship Id="rId20" Type="http://schemas.openxmlformats.org/officeDocument/2006/relationships/hyperlink" Target="mailto:votrac@votrac.com" TargetMode="External"/><Relationship Id="rId41" Type="http://schemas.openxmlformats.org/officeDocument/2006/relationships/hyperlink" Target="mailto:facturation@dacam-cm.com" TargetMode="External"/><Relationship Id="rId54" Type="http://schemas.openxmlformats.org/officeDocument/2006/relationships/hyperlink" Target="mailto:nadia.nono@axa.cm" TargetMode="External"/><Relationship Id="rId1" Type="http://schemas.openxmlformats.org/officeDocument/2006/relationships/hyperlink" Target="mailto:aljabert@hotmail.com" TargetMode="External"/><Relationship Id="rId6" Type="http://schemas.openxmlformats.org/officeDocument/2006/relationships/hyperlink" Target="mailto:commercial.dla@bernabeafrique.com" TargetMode="External"/><Relationship Id="rId15" Type="http://schemas.openxmlformats.org/officeDocument/2006/relationships/hyperlink" Target="mailto:christiane.tchoua@hlogcam.com" TargetMode="External"/><Relationship Id="rId23" Type="http://schemas.openxmlformats.org/officeDocument/2006/relationships/hyperlink" Target="mailto:Nadish.Balloo@biagroup.com" TargetMode="External"/><Relationship Id="rId28" Type="http://schemas.openxmlformats.org/officeDocument/2006/relationships/hyperlink" Target="mailto:info@groupearno.com" TargetMode="External"/><Relationship Id="rId36" Type="http://schemas.openxmlformats.org/officeDocument/2006/relationships/hyperlink" Target="mailto:bikim_paulmoore@yahoo.fr" TargetMode="External"/><Relationship Id="rId49" Type="http://schemas.openxmlformats.org/officeDocument/2006/relationships/hyperlink" Target="mailto:etsjaguaremploi@gmail.com" TargetMode="External"/><Relationship Id="rId57" Type="http://schemas.openxmlformats.org/officeDocument/2006/relationships/hyperlink" Target="mailto:ccial@royaladservices.net" TargetMode="External"/><Relationship Id="rId10" Type="http://schemas.openxmlformats.org/officeDocument/2006/relationships/hyperlink" Target="mailto:lmmlcameroun@yahoo.it" TargetMode="External"/><Relationship Id="rId31" Type="http://schemas.openxmlformats.org/officeDocument/2006/relationships/hyperlink" Target="mailto:yannick.bkwayep@atlantiqueassurances.cm" TargetMode="External"/><Relationship Id="rId44" Type="http://schemas.openxmlformats.org/officeDocument/2006/relationships/hyperlink" Target="mailto:nguepteonadege@gmail.com" TargetMode="External"/><Relationship Id="rId52" Type="http://schemas.openxmlformats.org/officeDocument/2006/relationships/hyperlink" Target="mailto:songueernest@yahoo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404FC"/>
    <pageSetUpPr fitToPage="1"/>
  </sheetPr>
  <dimension ref="A1:Q72"/>
  <sheetViews>
    <sheetView tabSelected="1" view="pageBreakPreview" zoomScale="75" zoomScaleNormal="75" zoomScaleSheetLayoutView="75" zoomScalePageLayoutView="75" workbookViewId="0">
      <selection activeCell="B5" sqref="B5:N5"/>
    </sheetView>
  </sheetViews>
  <sheetFormatPr baseColWidth="10" defaultColWidth="8.85546875" defaultRowHeight="15" x14ac:dyDescent="0.25"/>
  <cols>
    <col min="1" max="1" width="2.140625" customWidth="1"/>
    <col min="2" max="2" width="13.140625" customWidth="1"/>
    <col min="3" max="3" width="16" bestFit="1" customWidth="1"/>
    <col min="4" max="4" width="13.85546875" customWidth="1"/>
    <col min="5" max="5" width="17" customWidth="1"/>
    <col min="6" max="6" width="16.42578125" customWidth="1"/>
    <col min="7" max="7" width="10.140625" customWidth="1"/>
    <col min="9" max="9" width="58" customWidth="1"/>
    <col min="10" max="10" width="23.5703125" customWidth="1"/>
    <col min="11" max="11" width="10.42578125" customWidth="1"/>
    <col min="12" max="12" width="15.28515625" customWidth="1"/>
    <col min="13" max="13" width="20.140625" bestFit="1" customWidth="1"/>
    <col min="14" max="14" width="22.85546875" customWidth="1"/>
    <col min="15" max="15" width="13.5703125" bestFit="1" customWidth="1"/>
    <col min="16" max="16" width="16.85546875" bestFit="1" customWidth="1"/>
    <col min="17" max="17" width="15.85546875" bestFit="1" customWidth="1"/>
    <col min="257" max="257" width="2.140625" customWidth="1"/>
    <col min="258" max="258" width="13.140625" customWidth="1"/>
    <col min="259" max="259" width="16" bestFit="1" customWidth="1"/>
    <col min="260" max="260" width="13.85546875" customWidth="1"/>
    <col min="261" max="261" width="17" customWidth="1"/>
    <col min="262" max="262" width="16.42578125" customWidth="1"/>
    <col min="263" max="263" width="15" customWidth="1"/>
    <col min="265" max="265" width="58" customWidth="1"/>
    <col min="266" max="266" width="12.140625" customWidth="1"/>
    <col min="267" max="267" width="10.42578125" customWidth="1"/>
    <col min="268" max="268" width="2.5703125" customWidth="1"/>
    <col min="269" max="269" width="13" bestFit="1" customWidth="1"/>
    <col min="270" max="270" width="17.42578125" customWidth="1"/>
    <col min="271" max="271" width="13.5703125" bestFit="1" customWidth="1"/>
    <col min="272" max="272" width="16.85546875" bestFit="1" customWidth="1"/>
    <col min="273" max="273" width="15.85546875" bestFit="1" customWidth="1"/>
    <col min="513" max="513" width="2.140625" customWidth="1"/>
    <col min="514" max="514" width="13.140625" customWidth="1"/>
    <col min="515" max="515" width="16" bestFit="1" customWidth="1"/>
    <col min="516" max="516" width="13.85546875" customWidth="1"/>
    <col min="517" max="517" width="17" customWidth="1"/>
    <col min="518" max="518" width="16.42578125" customWidth="1"/>
    <col min="519" max="519" width="15" customWidth="1"/>
    <col min="521" max="521" width="58" customWidth="1"/>
    <col min="522" max="522" width="12.140625" customWidth="1"/>
    <col min="523" max="523" width="10.42578125" customWidth="1"/>
    <col min="524" max="524" width="2.5703125" customWidth="1"/>
    <col min="525" max="525" width="13" bestFit="1" customWidth="1"/>
    <col min="526" max="526" width="17.42578125" customWidth="1"/>
    <col min="527" max="527" width="13.5703125" bestFit="1" customWidth="1"/>
    <col min="528" max="528" width="16.85546875" bestFit="1" customWidth="1"/>
    <col min="529" max="529" width="15.85546875" bestFit="1" customWidth="1"/>
    <col min="769" max="769" width="2.140625" customWidth="1"/>
    <col min="770" max="770" width="13.140625" customWidth="1"/>
    <col min="771" max="771" width="16" bestFit="1" customWidth="1"/>
    <col min="772" max="772" width="13.85546875" customWidth="1"/>
    <col min="773" max="773" width="17" customWidth="1"/>
    <col min="774" max="774" width="16.42578125" customWidth="1"/>
    <col min="775" max="775" width="15" customWidth="1"/>
    <col min="777" max="777" width="58" customWidth="1"/>
    <col min="778" max="778" width="12.140625" customWidth="1"/>
    <col min="779" max="779" width="10.42578125" customWidth="1"/>
    <col min="780" max="780" width="2.5703125" customWidth="1"/>
    <col min="781" max="781" width="13" bestFit="1" customWidth="1"/>
    <col min="782" max="782" width="17.42578125" customWidth="1"/>
    <col min="783" max="783" width="13.5703125" bestFit="1" customWidth="1"/>
    <col min="784" max="784" width="16.85546875" bestFit="1" customWidth="1"/>
    <col min="785" max="785" width="15.85546875" bestFit="1" customWidth="1"/>
    <col min="1025" max="1025" width="2.140625" customWidth="1"/>
    <col min="1026" max="1026" width="13.140625" customWidth="1"/>
    <col min="1027" max="1027" width="16" bestFit="1" customWidth="1"/>
    <col min="1028" max="1028" width="13.85546875" customWidth="1"/>
    <col min="1029" max="1029" width="17" customWidth="1"/>
    <col min="1030" max="1030" width="16.42578125" customWidth="1"/>
    <col min="1031" max="1031" width="15" customWidth="1"/>
    <col min="1033" max="1033" width="58" customWidth="1"/>
    <col min="1034" max="1034" width="12.140625" customWidth="1"/>
    <col min="1035" max="1035" width="10.42578125" customWidth="1"/>
    <col min="1036" max="1036" width="2.5703125" customWidth="1"/>
    <col min="1037" max="1037" width="13" bestFit="1" customWidth="1"/>
    <col min="1038" max="1038" width="17.42578125" customWidth="1"/>
    <col min="1039" max="1039" width="13.5703125" bestFit="1" customWidth="1"/>
    <col min="1040" max="1040" width="16.85546875" bestFit="1" customWidth="1"/>
    <col min="1041" max="1041" width="15.85546875" bestFit="1" customWidth="1"/>
    <col min="1281" max="1281" width="2.140625" customWidth="1"/>
    <col min="1282" max="1282" width="13.140625" customWidth="1"/>
    <col min="1283" max="1283" width="16" bestFit="1" customWidth="1"/>
    <col min="1284" max="1284" width="13.85546875" customWidth="1"/>
    <col min="1285" max="1285" width="17" customWidth="1"/>
    <col min="1286" max="1286" width="16.42578125" customWidth="1"/>
    <col min="1287" max="1287" width="15" customWidth="1"/>
    <col min="1289" max="1289" width="58" customWidth="1"/>
    <col min="1290" max="1290" width="12.140625" customWidth="1"/>
    <col min="1291" max="1291" width="10.42578125" customWidth="1"/>
    <col min="1292" max="1292" width="2.5703125" customWidth="1"/>
    <col min="1293" max="1293" width="13" bestFit="1" customWidth="1"/>
    <col min="1294" max="1294" width="17.42578125" customWidth="1"/>
    <col min="1295" max="1295" width="13.5703125" bestFit="1" customWidth="1"/>
    <col min="1296" max="1296" width="16.85546875" bestFit="1" customWidth="1"/>
    <col min="1297" max="1297" width="15.85546875" bestFit="1" customWidth="1"/>
    <col min="1537" max="1537" width="2.140625" customWidth="1"/>
    <col min="1538" max="1538" width="13.140625" customWidth="1"/>
    <col min="1539" max="1539" width="16" bestFit="1" customWidth="1"/>
    <col min="1540" max="1540" width="13.85546875" customWidth="1"/>
    <col min="1541" max="1541" width="17" customWidth="1"/>
    <col min="1542" max="1542" width="16.42578125" customWidth="1"/>
    <col min="1543" max="1543" width="15" customWidth="1"/>
    <col min="1545" max="1545" width="58" customWidth="1"/>
    <col min="1546" max="1546" width="12.140625" customWidth="1"/>
    <col min="1547" max="1547" width="10.42578125" customWidth="1"/>
    <col min="1548" max="1548" width="2.5703125" customWidth="1"/>
    <col min="1549" max="1549" width="13" bestFit="1" customWidth="1"/>
    <col min="1550" max="1550" width="17.42578125" customWidth="1"/>
    <col min="1551" max="1551" width="13.5703125" bestFit="1" customWidth="1"/>
    <col min="1552" max="1552" width="16.85546875" bestFit="1" customWidth="1"/>
    <col min="1553" max="1553" width="15.85546875" bestFit="1" customWidth="1"/>
    <col min="1793" max="1793" width="2.140625" customWidth="1"/>
    <col min="1794" max="1794" width="13.140625" customWidth="1"/>
    <col min="1795" max="1795" width="16" bestFit="1" customWidth="1"/>
    <col min="1796" max="1796" width="13.85546875" customWidth="1"/>
    <col min="1797" max="1797" width="17" customWidth="1"/>
    <col min="1798" max="1798" width="16.42578125" customWidth="1"/>
    <col min="1799" max="1799" width="15" customWidth="1"/>
    <col min="1801" max="1801" width="58" customWidth="1"/>
    <col min="1802" max="1802" width="12.140625" customWidth="1"/>
    <col min="1803" max="1803" width="10.42578125" customWidth="1"/>
    <col min="1804" max="1804" width="2.5703125" customWidth="1"/>
    <col min="1805" max="1805" width="13" bestFit="1" customWidth="1"/>
    <col min="1806" max="1806" width="17.42578125" customWidth="1"/>
    <col min="1807" max="1807" width="13.5703125" bestFit="1" customWidth="1"/>
    <col min="1808" max="1808" width="16.85546875" bestFit="1" customWidth="1"/>
    <col min="1809" max="1809" width="15.85546875" bestFit="1" customWidth="1"/>
    <col min="2049" max="2049" width="2.140625" customWidth="1"/>
    <col min="2050" max="2050" width="13.140625" customWidth="1"/>
    <col min="2051" max="2051" width="16" bestFit="1" customWidth="1"/>
    <col min="2052" max="2052" width="13.85546875" customWidth="1"/>
    <col min="2053" max="2053" width="17" customWidth="1"/>
    <col min="2054" max="2054" width="16.42578125" customWidth="1"/>
    <col min="2055" max="2055" width="15" customWidth="1"/>
    <col min="2057" max="2057" width="58" customWidth="1"/>
    <col min="2058" max="2058" width="12.140625" customWidth="1"/>
    <col min="2059" max="2059" width="10.42578125" customWidth="1"/>
    <col min="2060" max="2060" width="2.5703125" customWidth="1"/>
    <col min="2061" max="2061" width="13" bestFit="1" customWidth="1"/>
    <col min="2062" max="2062" width="17.42578125" customWidth="1"/>
    <col min="2063" max="2063" width="13.5703125" bestFit="1" customWidth="1"/>
    <col min="2064" max="2064" width="16.85546875" bestFit="1" customWidth="1"/>
    <col min="2065" max="2065" width="15.85546875" bestFit="1" customWidth="1"/>
    <col min="2305" max="2305" width="2.140625" customWidth="1"/>
    <col min="2306" max="2306" width="13.140625" customWidth="1"/>
    <col min="2307" max="2307" width="16" bestFit="1" customWidth="1"/>
    <col min="2308" max="2308" width="13.85546875" customWidth="1"/>
    <col min="2309" max="2309" width="17" customWidth="1"/>
    <col min="2310" max="2310" width="16.42578125" customWidth="1"/>
    <col min="2311" max="2311" width="15" customWidth="1"/>
    <col min="2313" max="2313" width="58" customWidth="1"/>
    <col min="2314" max="2314" width="12.140625" customWidth="1"/>
    <col min="2315" max="2315" width="10.42578125" customWidth="1"/>
    <col min="2316" max="2316" width="2.5703125" customWidth="1"/>
    <col min="2317" max="2317" width="13" bestFit="1" customWidth="1"/>
    <col min="2318" max="2318" width="17.42578125" customWidth="1"/>
    <col min="2319" max="2319" width="13.5703125" bestFit="1" customWidth="1"/>
    <col min="2320" max="2320" width="16.85546875" bestFit="1" customWidth="1"/>
    <col min="2321" max="2321" width="15.85546875" bestFit="1" customWidth="1"/>
    <col min="2561" max="2561" width="2.140625" customWidth="1"/>
    <col min="2562" max="2562" width="13.140625" customWidth="1"/>
    <col min="2563" max="2563" width="16" bestFit="1" customWidth="1"/>
    <col min="2564" max="2564" width="13.85546875" customWidth="1"/>
    <col min="2565" max="2565" width="17" customWidth="1"/>
    <col min="2566" max="2566" width="16.42578125" customWidth="1"/>
    <col min="2567" max="2567" width="15" customWidth="1"/>
    <col min="2569" max="2569" width="58" customWidth="1"/>
    <col min="2570" max="2570" width="12.140625" customWidth="1"/>
    <col min="2571" max="2571" width="10.42578125" customWidth="1"/>
    <col min="2572" max="2572" width="2.5703125" customWidth="1"/>
    <col min="2573" max="2573" width="13" bestFit="1" customWidth="1"/>
    <col min="2574" max="2574" width="17.42578125" customWidth="1"/>
    <col min="2575" max="2575" width="13.5703125" bestFit="1" customWidth="1"/>
    <col min="2576" max="2576" width="16.85546875" bestFit="1" customWidth="1"/>
    <col min="2577" max="2577" width="15.85546875" bestFit="1" customWidth="1"/>
    <col min="2817" max="2817" width="2.140625" customWidth="1"/>
    <col min="2818" max="2818" width="13.140625" customWidth="1"/>
    <col min="2819" max="2819" width="16" bestFit="1" customWidth="1"/>
    <col min="2820" max="2820" width="13.85546875" customWidth="1"/>
    <col min="2821" max="2821" width="17" customWidth="1"/>
    <col min="2822" max="2822" width="16.42578125" customWidth="1"/>
    <col min="2823" max="2823" width="15" customWidth="1"/>
    <col min="2825" max="2825" width="58" customWidth="1"/>
    <col min="2826" max="2826" width="12.140625" customWidth="1"/>
    <col min="2827" max="2827" width="10.42578125" customWidth="1"/>
    <col min="2828" max="2828" width="2.5703125" customWidth="1"/>
    <col min="2829" max="2829" width="13" bestFit="1" customWidth="1"/>
    <col min="2830" max="2830" width="17.42578125" customWidth="1"/>
    <col min="2831" max="2831" width="13.5703125" bestFit="1" customWidth="1"/>
    <col min="2832" max="2832" width="16.85546875" bestFit="1" customWidth="1"/>
    <col min="2833" max="2833" width="15.85546875" bestFit="1" customWidth="1"/>
    <col min="3073" max="3073" width="2.140625" customWidth="1"/>
    <col min="3074" max="3074" width="13.140625" customWidth="1"/>
    <col min="3075" max="3075" width="16" bestFit="1" customWidth="1"/>
    <col min="3076" max="3076" width="13.85546875" customWidth="1"/>
    <col min="3077" max="3077" width="17" customWidth="1"/>
    <col min="3078" max="3078" width="16.42578125" customWidth="1"/>
    <col min="3079" max="3079" width="15" customWidth="1"/>
    <col min="3081" max="3081" width="58" customWidth="1"/>
    <col min="3082" max="3082" width="12.140625" customWidth="1"/>
    <col min="3083" max="3083" width="10.42578125" customWidth="1"/>
    <col min="3084" max="3084" width="2.5703125" customWidth="1"/>
    <col min="3085" max="3085" width="13" bestFit="1" customWidth="1"/>
    <col min="3086" max="3086" width="17.42578125" customWidth="1"/>
    <col min="3087" max="3087" width="13.5703125" bestFit="1" customWidth="1"/>
    <col min="3088" max="3088" width="16.85546875" bestFit="1" customWidth="1"/>
    <col min="3089" max="3089" width="15.85546875" bestFit="1" customWidth="1"/>
    <col min="3329" max="3329" width="2.140625" customWidth="1"/>
    <col min="3330" max="3330" width="13.140625" customWidth="1"/>
    <col min="3331" max="3331" width="16" bestFit="1" customWidth="1"/>
    <col min="3332" max="3332" width="13.85546875" customWidth="1"/>
    <col min="3333" max="3333" width="17" customWidth="1"/>
    <col min="3334" max="3334" width="16.42578125" customWidth="1"/>
    <col min="3335" max="3335" width="15" customWidth="1"/>
    <col min="3337" max="3337" width="58" customWidth="1"/>
    <col min="3338" max="3338" width="12.140625" customWidth="1"/>
    <col min="3339" max="3339" width="10.42578125" customWidth="1"/>
    <col min="3340" max="3340" width="2.5703125" customWidth="1"/>
    <col min="3341" max="3341" width="13" bestFit="1" customWidth="1"/>
    <col min="3342" max="3342" width="17.42578125" customWidth="1"/>
    <col min="3343" max="3343" width="13.5703125" bestFit="1" customWidth="1"/>
    <col min="3344" max="3344" width="16.85546875" bestFit="1" customWidth="1"/>
    <col min="3345" max="3345" width="15.85546875" bestFit="1" customWidth="1"/>
    <col min="3585" max="3585" width="2.140625" customWidth="1"/>
    <col min="3586" max="3586" width="13.140625" customWidth="1"/>
    <col min="3587" max="3587" width="16" bestFit="1" customWidth="1"/>
    <col min="3588" max="3588" width="13.85546875" customWidth="1"/>
    <col min="3589" max="3589" width="17" customWidth="1"/>
    <col min="3590" max="3590" width="16.42578125" customWidth="1"/>
    <col min="3591" max="3591" width="15" customWidth="1"/>
    <col min="3593" max="3593" width="58" customWidth="1"/>
    <col min="3594" max="3594" width="12.140625" customWidth="1"/>
    <col min="3595" max="3595" width="10.42578125" customWidth="1"/>
    <col min="3596" max="3596" width="2.5703125" customWidth="1"/>
    <col min="3597" max="3597" width="13" bestFit="1" customWidth="1"/>
    <col min="3598" max="3598" width="17.42578125" customWidth="1"/>
    <col min="3599" max="3599" width="13.5703125" bestFit="1" customWidth="1"/>
    <col min="3600" max="3600" width="16.85546875" bestFit="1" customWidth="1"/>
    <col min="3601" max="3601" width="15.85546875" bestFit="1" customWidth="1"/>
    <col min="3841" max="3841" width="2.140625" customWidth="1"/>
    <col min="3842" max="3842" width="13.140625" customWidth="1"/>
    <col min="3843" max="3843" width="16" bestFit="1" customWidth="1"/>
    <col min="3844" max="3844" width="13.85546875" customWidth="1"/>
    <col min="3845" max="3845" width="17" customWidth="1"/>
    <col min="3846" max="3846" width="16.42578125" customWidth="1"/>
    <col min="3847" max="3847" width="15" customWidth="1"/>
    <col min="3849" max="3849" width="58" customWidth="1"/>
    <col min="3850" max="3850" width="12.140625" customWidth="1"/>
    <col min="3851" max="3851" width="10.42578125" customWidth="1"/>
    <col min="3852" max="3852" width="2.5703125" customWidth="1"/>
    <col min="3853" max="3853" width="13" bestFit="1" customWidth="1"/>
    <col min="3854" max="3854" width="17.42578125" customWidth="1"/>
    <col min="3855" max="3855" width="13.5703125" bestFit="1" customWidth="1"/>
    <col min="3856" max="3856" width="16.85546875" bestFit="1" customWidth="1"/>
    <col min="3857" max="3857" width="15.85546875" bestFit="1" customWidth="1"/>
    <col min="4097" max="4097" width="2.140625" customWidth="1"/>
    <col min="4098" max="4098" width="13.140625" customWidth="1"/>
    <col min="4099" max="4099" width="16" bestFit="1" customWidth="1"/>
    <col min="4100" max="4100" width="13.85546875" customWidth="1"/>
    <col min="4101" max="4101" width="17" customWidth="1"/>
    <col min="4102" max="4102" width="16.42578125" customWidth="1"/>
    <col min="4103" max="4103" width="15" customWidth="1"/>
    <col min="4105" max="4105" width="58" customWidth="1"/>
    <col min="4106" max="4106" width="12.140625" customWidth="1"/>
    <col min="4107" max="4107" width="10.42578125" customWidth="1"/>
    <col min="4108" max="4108" width="2.5703125" customWidth="1"/>
    <col min="4109" max="4109" width="13" bestFit="1" customWidth="1"/>
    <col min="4110" max="4110" width="17.42578125" customWidth="1"/>
    <col min="4111" max="4111" width="13.5703125" bestFit="1" customWidth="1"/>
    <col min="4112" max="4112" width="16.85546875" bestFit="1" customWidth="1"/>
    <col min="4113" max="4113" width="15.85546875" bestFit="1" customWidth="1"/>
    <col min="4353" max="4353" width="2.140625" customWidth="1"/>
    <col min="4354" max="4354" width="13.140625" customWidth="1"/>
    <col min="4355" max="4355" width="16" bestFit="1" customWidth="1"/>
    <col min="4356" max="4356" width="13.85546875" customWidth="1"/>
    <col min="4357" max="4357" width="17" customWidth="1"/>
    <col min="4358" max="4358" width="16.42578125" customWidth="1"/>
    <col min="4359" max="4359" width="15" customWidth="1"/>
    <col min="4361" max="4361" width="58" customWidth="1"/>
    <col min="4362" max="4362" width="12.140625" customWidth="1"/>
    <col min="4363" max="4363" width="10.42578125" customWidth="1"/>
    <col min="4364" max="4364" width="2.5703125" customWidth="1"/>
    <col min="4365" max="4365" width="13" bestFit="1" customWidth="1"/>
    <col min="4366" max="4366" width="17.42578125" customWidth="1"/>
    <col min="4367" max="4367" width="13.5703125" bestFit="1" customWidth="1"/>
    <col min="4368" max="4368" width="16.85546875" bestFit="1" customWidth="1"/>
    <col min="4369" max="4369" width="15.85546875" bestFit="1" customWidth="1"/>
    <col min="4609" max="4609" width="2.140625" customWidth="1"/>
    <col min="4610" max="4610" width="13.140625" customWidth="1"/>
    <col min="4611" max="4611" width="16" bestFit="1" customWidth="1"/>
    <col min="4612" max="4612" width="13.85546875" customWidth="1"/>
    <col min="4613" max="4613" width="17" customWidth="1"/>
    <col min="4614" max="4614" width="16.42578125" customWidth="1"/>
    <col min="4615" max="4615" width="15" customWidth="1"/>
    <col min="4617" max="4617" width="58" customWidth="1"/>
    <col min="4618" max="4618" width="12.140625" customWidth="1"/>
    <col min="4619" max="4619" width="10.42578125" customWidth="1"/>
    <col min="4620" max="4620" width="2.5703125" customWidth="1"/>
    <col min="4621" max="4621" width="13" bestFit="1" customWidth="1"/>
    <col min="4622" max="4622" width="17.42578125" customWidth="1"/>
    <col min="4623" max="4623" width="13.5703125" bestFit="1" customWidth="1"/>
    <col min="4624" max="4624" width="16.85546875" bestFit="1" customWidth="1"/>
    <col min="4625" max="4625" width="15.85546875" bestFit="1" customWidth="1"/>
    <col min="4865" max="4865" width="2.140625" customWidth="1"/>
    <col min="4866" max="4866" width="13.140625" customWidth="1"/>
    <col min="4867" max="4867" width="16" bestFit="1" customWidth="1"/>
    <col min="4868" max="4868" width="13.85546875" customWidth="1"/>
    <col min="4869" max="4869" width="17" customWidth="1"/>
    <col min="4870" max="4870" width="16.42578125" customWidth="1"/>
    <col min="4871" max="4871" width="15" customWidth="1"/>
    <col min="4873" max="4873" width="58" customWidth="1"/>
    <col min="4874" max="4874" width="12.140625" customWidth="1"/>
    <col min="4875" max="4875" width="10.42578125" customWidth="1"/>
    <col min="4876" max="4876" width="2.5703125" customWidth="1"/>
    <col min="4877" max="4877" width="13" bestFit="1" customWidth="1"/>
    <col min="4878" max="4878" width="17.42578125" customWidth="1"/>
    <col min="4879" max="4879" width="13.5703125" bestFit="1" customWidth="1"/>
    <col min="4880" max="4880" width="16.85546875" bestFit="1" customWidth="1"/>
    <col min="4881" max="4881" width="15.85546875" bestFit="1" customWidth="1"/>
    <col min="5121" max="5121" width="2.140625" customWidth="1"/>
    <col min="5122" max="5122" width="13.140625" customWidth="1"/>
    <col min="5123" max="5123" width="16" bestFit="1" customWidth="1"/>
    <col min="5124" max="5124" width="13.85546875" customWidth="1"/>
    <col min="5125" max="5125" width="17" customWidth="1"/>
    <col min="5126" max="5126" width="16.42578125" customWidth="1"/>
    <col min="5127" max="5127" width="15" customWidth="1"/>
    <col min="5129" max="5129" width="58" customWidth="1"/>
    <col min="5130" max="5130" width="12.140625" customWidth="1"/>
    <col min="5131" max="5131" width="10.42578125" customWidth="1"/>
    <col min="5132" max="5132" width="2.5703125" customWidth="1"/>
    <col min="5133" max="5133" width="13" bestFit="1" customWidth="1"/>
    <col min="5134" max="5134" width="17.42578125" customWidth="1"/>
    <col min="5135" max="5135" width="13.5703125" bestFit="1" customWidth="1"/>
    <col min="5136" max="5136" width="16.85546875" bestFit="1" customWidth="1"/>
    <col min="5137" max="5137" width="15.85546875" bestFit="1" customWidth="1"/>
    <col min="5377" max="5377" width="2.140625" customWidth="1"/>
    <col min="5378" max="5378" width="13.140625" customWidth="1"/>
    <col min="5379" max="5379" width="16" bestFit="1" customWidth="1"/>
    <col min="5380" max="5380" width="13.85546875" customWidth="1"/>
    <col min="5381" max="5381" width="17" customWidth="1"/>
    <col min="5382" max="5382" width="16.42578125" customWidth="1"/>
    <col min="5383" max="5383" width="15" customWidth="1"/>
    <col min="5385" max="5385" width="58" customWidth="1"/>
    <col min="5386" max="5386" width="12.140625" customWidth="1"/>
    <col min="5387" max="5387" width="10.42578125" customWidth="1"/>
    <col min="5388" max="5388" width="2.5703125" customWidth="1"/>
    <col min="5389" max="5389" width="13" bestFit="1" customWidth="1"/>
    <col min="5390" max="5390" width="17.42578125" customWidth="1"/>
    <col min="5391" max="5391" width="13.5703125" bestFit="1" customWidth="1"/>
    <col min="5392" max="5392" width="16.85546875" bestFit="1" customWidth="1"/>
    <col min="5393" max="5393" width="15.85546875" bestFit="1" customWidth="1"/>
    <col min="5633" max="5633" width="2.140625" customWidth="1"/>
    <col min="5634" max="5634" width="13.140625" customWidth="1"/>
    <col min="5635" max="5635" width="16" bestFit="1" customWidth="1"/>
    <col min="5636" max="5636" width="13.85546875" customWidth="1"/>
    <col min="5637" max="5637" width="17" customWidth="1"/>
    <col min="5638" max="5638" width="16.42578125" customWidth="1"/>
    <col min="5639" max="5639" width="15" customWidth="1"/>
    <col min="5641" max="5641" width="58" customWidth="1"/>
    <col min="5642" max="5642" width="12.140625" customWidth="1"/>
    <col min="5643" max="5643" width="10.42578125" customWidth="1"/>
    <col min="5644" max="5644" width="2.5703125" customWidth="1"/>
    <col min="5645" max="5645" width="13" bestFit="1" customWidth="1"/>
    <col min="5646" max="5646" width="17.42578125" customWidth="1"/>
    <col min="5647" max="5647" width="13.5703125" bestFit="1" customWidth="1"/>
    <col min="5648" max="5648" width="16.85546875" bestFit="1" customWidth="1"/>
    <col min="5649" max="5649" width="15.85546875" bestFit="1" customWidth="1"/>
    <col min="5889" max="5889" width="2.140625" customWidth="1"/>
    <col min="5890" max="5890" width="13.140625" customWidth="1"/>
    <col min="5891" max="5891" width="16" bestFit="1" customWidth="1"/>
    <col min="5892" max="5892" width="13.85546875" customWidth="1"/>
    <col min="5893" max="5893" width="17" customWidth="1"/>
    <col min="5894" max="5894" width="16.42578125" customWidth="1"/>
    <col min="5895" max="5895" width="15" customWidth="1"/>
    <col min="5897" max="5897" width="58" customWidth="1"/>
    <col min="5898" max="5898" width="12.140625" customWidth="1"/>
    <col min="5899" max="5899" width="10.42578125" customWidth="1"/>
    <col min="5900" max="5900" width="2.5703125" customWidth="1"/>
    <col min="5901" max="5901" width="13" bestFit="1" customWidth="1"/>
    <col min="5902" max="5902" width="17.42578125" customWidth="1"/>
    <col min="5903" max="5903" width="13.5703125" bestFit="1" customWidth="1"/>
    <col min="5904" max="5904" width="16.85546875" bestFit="1" customWidth="1"/>
    <col min="5905" max="5905" width="15.85546875" bestFit="1" customWidth="1"/>
    <col min="6145" max="6145" width="2.140625" customWidth="1"/>
    <col min="6146" max="6146" width="13.140625" customWidth="1"/>
    <col min="6147" max="6147" width="16" bestFit="1" customWidth="1"/>
    <col min="6148" max="6148" width="13.85546875" customWidth="1"/>
    <col min="6149" max="6149" width="17" customWidth="1"/>
    <col min="6150" max="6150" width="16.42578125" customWidth="1"/>
    <col min="6151" max="6151" width="15" customWidth="1"/>
    <col min="6153" max="6153" width="58" customWidth="1"/>
    <col min="6154" max="6154" width="12.140625" customWidth="1"/>
    <col min="6155" max="6155" width="10.42578125" customWidth="1"/>
    <col min="6156" max="6156" width="2.5703125" customWidth="1"/>
    <col min="6157" max="6157" width="13" bestFit="1" customWidth="1"/>
    <col min="6158" max="6158" width="17.42578125" customWidth="1"/>
    <col min="6159" max="6159" width="13.5703125" bestFit="1" customWidth="1"/>
    <col min="6160" max="6160" width="16.85546875" bestFit="1" customWidth="1"/>
    <col min="6161" max="6161" width="15.85546875" bestFit="1" customWidth="1"/>
    <col min="6401" max="6401" width="2.140625" customWidth="1"/>
    <col min="6402" max="6402" width="13.140625" customWidth="1"/>
    <col min="6403" max="6403" width="16" bestFit="1" customWidth="1"/>
    <col min="6404" max="6404" width="13.85546875" customWidth="1"/>
    <col min="6405" max="6405" width="17" customWidth="1"/>
    <col min="6406" max="6406" width="16.42578125" customWidth="1"/>
    <col min="6407" max="6407" width="15" customWidth="1"/>
    <col min="6409" max="6409" width="58" customWidth="1"/>
    <col min="6410" max="6410" width="12.140625" customWidth="1"/>
    <col min="6411" max="6411" width="10.42578125" customWidth="1"/>
    <col min="6412" max="6412" width="2.5703125" customWidth="1"/>
    <col min="6413" max="6413" width="13" bestFit="1" customWidth="1"/>
    <col min="6414" max="6414" width="17.42578125" customWidth="1"/>
    <col min="6415" max="6415" width="13.5703125" bestFit="1" customWidth="1"/>
    <col min="6416" max="6416" width="16.85546875" bestFit="1" customWidth="1"/>
    <col min="6417" max="6417" width="15.85546875" bestFit="1" customWidth="1"/>
    <col min="6657" max="6657" width="2.140625" customWidth="1"/>
    <col min="6658" max="6658" width="13.140625" customWidth="1"/>
    <col min="6659" max="6659" width="16" bestFit="1" customWidth="1"/>
    <col min="6660" max="6660" width="13.85546875" customWidth="1"/>
    <col min="6661" max="6661" width="17" customWidth="1"/>
    <col min="6662" max="6662" width="16.42578125" customWidth="1"/>
    <col min="6663" max="6663" width="15" customWidth="1"/>
    <col min="6665" max="6665" width="58" customWidth="1"/>
    <col min="6666" max="6666" width="12.140625" customWidth="1"/>
    <col min="6667" max="6667" width="10.42578125" customWidth="1"/>
    <col min="6668" max="6668" width="2.5703125" customWidth="1"/>
    <col min="6669" max="6669" width="13" bestFit="1" customWidth="1"/>
    <col min="6670" max="6670" width="17.42578125" customWidth="1"/>
    <col min="6671" max="6671" width="13.5703125" bestFit="1" customWidth="1"/>
    <col min="6672" max="6672" width="16.85546875" bestFit="1" customWidth="1"/>
    <col min="6673" max="6673" width="15.85546875" bestFit="1" customWidth="1"/>
    <col min="6913" max="6913" width="2.140625" customWidth="1"/>
    <col min="6914" max="6914" width="13.140625" customWidth="1"/>
    <col min="6915" max="6915" width="16" bestFit="1" customWidth="1"/>
    <col min="6916" max="6916" width="13.85546875" customWidth="1"/>
    <col min="6917" max="6917" width="17" customWidth="1"/>
    <col min="6918" max="6918" width="16.42578125" customWidth="1"/>
    <col min="6919" max="6919" width="15" customWidth="1"/>
    <col min="6921" max="6921" width="58" customWidth="1"/>
    <col min="6922" max="6922" width="12.140625" customWidth="1"/>
    <col min="6923" max="6923" width="10.42578125" customWidth="1"/>
    <col min="6924" max="6924" width="2.5703125" customWidth="1"/>
    <col min="6925" max="6925" width="13" bestFit="1" customWidth="1"/>
    <col min="6926" max="6926" width="17.42578125" customWidth="1"/>
    <col min="6927" max="6927" width="13.5703125" bestFit="1" customWidth="1"/>
    <col min="6928" max="6928" width="16.85546875" bestFit="1" customWidth="1"/>
    <col min="6929" max="6929" width="15.85546875" bestFit="1" customWidth="1"/>
    <col min="7169" max="7169" width="2.140625" customWidth="1"/>
    <col min="7170" max="7170" width="13.140625" customWidth="1"/>
    <col min="7171" max="7171" width="16" bestFit="1" customWidth="1"/>
    <col min="7172" max="7172" width="13.85546875" customWidth="1"/>
    <col min="7173" max="7173" width="17" customWidth="1"/>
    <col min="7174" max="7174" width="16.42578125" customWidth="1"/>
    <col min="7175" max="7175" width="15" customWidth="1"/>
    <col min="7177" max="7177" width="58" customWidth="1"/>
    <col min="7178" max="7178" width="12.140625" customWidth="1"/>
    <col min="7179" max="7179" width="10.42578125" customWidth="1"/>
    <col min="7180" max="7180" width="2.5703125" customWidth="1"/>
    <col min="7181" max="7181" width="13" bestFit="1" customWidth="1"/>
    <col min="7182" max="7182" width="17.42578125" customWidth="1"/>
    <col min="7183" max="7183" width="13.5703125" bestFit="1" customWidth="1"/>
    <col min="7184" max="7184" width="16.85546875" bestFit="1" customWidth="1"/>
    <col min="7185" max="7185" width="15.85546875" bestFit="1" customWidth="1"/>
    <col min="7425" max="7425" width="2.140625" customWidth="1"/>
    <col min="7426" max="7426" width="13.140625" customWidth="1"/>
    <col min="7427" max="7427" width="16" bestFit="1" customWidth="1"/>
    <col min="7428" max="7428" width="13.85546875" customWidth="1"/>
    <col min="7429" max="7429" width="17" customWidth="1"/>
    <col min="7430" max="7430" width="16.42578125" customWidth="1"/>
    <col min="7431" max="7431" width="15" customWidth="1"/>
    <col min="7433" max="7433" width="58" customWidth="1"/>
    <col min="7434" max="7434" width="12.140625" customWidth="1"/>
    <col min="7435" max="7435" width="10.42578125" customWidth="1"/>
    <col min="7436" max="7436" width="2.5703125" customWidth="1"/>
    <col min="7437" max="7437" width="13" bestFit="1" customWidth="1"/>
    <col min="7438" max="7438" width="17.42578125" customWidth="1"/>
    <col min="7439" max="7439" width="13.5703125" bestFit="1" customWidth="1"/>
    <col min="7440" max="7440" width="16.85546875" bestFit="1" customWidth="1"/>
    <col min="7441" max="7441" width="15.85546875" bestFit="1" customWidth="1"/>
    <col min="7681" max="7681" width="2.140625" customWidth="1"/>
    <col min="7682" max="7682" width="13.140625" customWidth="1"/>
    <col min="7683" max="7683" width="16" bestFit="1" customWidth="1"/>
    <col min="7684" max="7684" width="13.85546875" customWidth="1"/>
    <col min="7685" max="7685" width="17" customWidth="1"/>
    <col min="7686" max="7686" width="16.42578125" customWidth="1"/>
    <col min="7687" max="7687" width="15" customWidth="1"/>
    <col min="7689" max="7689" width="58" customWidth="1"/>
    <col min="7690" max="7690" width="12.140625" customWidth="1"/>
    <col min="7691" max="7691" width="10.42578125" customWidth="1"/>
    <col min="7692" max="7692" width="2.5703125" customWidth="1"/>
    <col min="7693" max="7693" width="13" bestFit="1" customWidth="1"/>
    <col min="7694" max="7694" width="17.42578125" customWidth="1"/>
    <col min="7695" max="7695" width="13.5703125" bestFit="1" customWidth="1"/>
    <col min="7696" max="7696" width="16.85546875" bestFit="1" customWidth="1"/>
    <col min="7697" max="7697" width="15.85546875" bestFit="1" customWidth="1"/>
    <col min="7937" max="7937" width="2.140625" customWidth="1"/>
    <col min="7938" max="7938" width="13.140625" customWidth="1"/>
    <col min="7939" max="7939" width="16" bestFit="1" customWidth="1"/>
    <col min="7940" max="7940" width="13.85546875" customWidth="1"/>
    <col min="7941" max="7941" width="17" customWidth="1"/>
    <col min="7942" max="7942" width="16.42578125" customWidth="1"/>
    <col min="7943" max="7943" width="15" customWidth="1"/>
    <col min="7945" max="7945" width="58" customWidth="1"/>
    <col min="7946" max="7946" width="12.140625" customWidth="1"/>
    <col min="7947" max="7947" width="10.42578125" customWidth="1"/>
    <col min="7948" max="7948" width="2.5703125" customWidth="1"/>
    <col min="7949" max="7949" width="13" bestFit="1" customWidth="1"/>
    <col min="7950" max="7950" width="17.42578125" customWidth="1"/>
    <col min="7951" max="7951" width="13.5703125" bestFit="1" customWidth="1"/>
    <col min="7952" max="7952" width="16.85546875" bestFit="1" customWidth="1"/>
    <col min="7953" max="7953" width="15.85546875" bestFit="1" customWidth="1"/>
    <col min="8193" max="8193" width="2.140625" customWidth="1"/>
    <col min="8194" max="8194" width="13.140625" customWidth="1"/>
    <col min="8195" max="8195" width="16" bestFit="1" customWidth="1"/>
    <col min="8196" max="8196" width="13.85546875" customWidth="1"/>
    <col min="8197" max="8197" width="17" customWidth="1"/>
    <col min="8198" max="8198" width="16.42578125" customWidth="1"/>
    <col min="8199" max="8199" width="15" customWidth="1"/>
    <col min="8201" max="8201" width="58" customWidth="1"/>
    <col min="8202" max="8202" width="12.140625" customWidth="1"/>
    <col min="8203" max="8203" width="10.42578125" customWidth="1"/>
    <col min="8204" max="8204" width="2.5703125" customWidth="1"/>
    <col min="8205" max="8205" width="13" bestFit="1" customWidth="1"/>
    <col min="8206" max="8206" width="17.42578125" customWidth="1"/>
    <col min="8207" max="8207" width="13.5703125" bestFit="1" customWidth="1"/>
    <col min="8208" max="8208" width="16.85546875" bestFit="1" customWidth="1"/>
    <col min="8209" max="8209" width="15.85546875" bestFit="1" customWidth="1"/>
    <col min="8449" max="8449" width="2.140625" customWidth="1"/>
    <col min="8450" max="8450" width="13.140625" customWidth="1"/>
    <col min="8451" max="8451" width="16" bestFit="1" customWidth="1"/>
    <col min="8452" max="8452" width="13.85546875" customWidth="1"/>
    <col min="8453" max="8453" width="17" customWidth="1"/>
    <col min="8454" max="8454" width="16.42578125" customWidth="1"/>
    <col min="8455" max="8455" width="15" customWidth="1"/>
    <col min="8457" max="8457" width="58" customWidth="1"/>
    <col min="8458" max="8458" width="12.140625" customWidth="1"/>
    <col min="8459" max="8459" width="10.42578125" customWidth="1"/>
    <col min="8460" max="8460" width="2.5703125" customWidth="1"/>
    <col min="8461" max="8461" width="13" bestFit="1" customWidth="1"/>
    <col min="8462" max="8462" width="17.42578125" customWidth="1"/>
    <col min="8463" max="8463" width="13.5703125" bestFit="1" customWidth="1"/>
    <col min="8464" max="8464" width="16.85546875" bestFit="1" customWidth="1"/>
    <col min="8465" max="8465" width="15.85546875" bestFit="1" customWidth="1"/>
    <col min="8705" max="8705" width="2.140625" customWidth="1"/>
    <col min="8706" max="8706" width="13.140625" customWidth="1"/>
    <col min="8707" max="8707" width="16" bestFit="1" customWidth="1"/>
    <col min="8708" max="8708" width="13.85546875" customWidth="1"/>
    <col min="8709" max="8709" width="17" customWidth="1"/>
    <col min="8710" max="8710" width="16.42578125" customWidth="1"/>
    <col min="8711" max="8711" width="15" customWidth="1"/>
    <col min="8713" max="8713" width="58" customWidth="1"/>
    <col min="8714" max="8714" width="12.140625" customWidth="1"/>
    <col min="8715" max="8715" width="10.42578125" customWidth="1"/>
    <col min="8716" max="8716" width="2.5703125" customWidth="1"/>
    <col min="8717" max="8717" width="13" bestFit="1" customWidth="1"/>
    <col min="8718" max="8718" width="17.42578125" customWidth="1"/>
    <col min="8719" max="8719" width="13.5703125" bestFit="1" customWidth="1"/>
    <col min="8720" max="8720" width="16.85546875" bestFit="1" customWidth="1"/>
    <col min="8721" max="8721" width="15.85546875" bestFit="1" customWidth="1"/>
    <col min="8961" max="8961" width="2.140625" customWidth="1"/>
    <col min="8962" max="8962" width="13.140625" customWidth="1"/>
    <col min="8963" max="8963" width="16" bestFit="1" customWidth="1"/>
    <col min="8964" max="8964" width="13.85546875" customWidth="1"/>
    <col min="8965" max="8965" width="17" customWidth="1"/>
    <col min="8966" max="8966" width="16.42578125" customWidth="1"/>
    <col min="8967" max="8967" width="15" customWidth="1"/>
    <col min="8969" max="8969" width="58" customWidth="1"/>
    <col min="8970" max="8970" width="12.140625" customWidth="1"/>
    <col min="8971" max="8971" width="10.42578125" customWidth="1"/>
    <col min="8972" max="8972" width="2.5703125" customWidth="1"/>
    <col min="8973" max="8973" width="13" bestFit="1" customWidth="1"/>
    <col min="8974" max="8974" width="17.42578125" customWidth="1"/>
    <col min="8975" max="8975" width="13.5703125" bestFit="1" customWidth="1"/>
    <col min="8976" max="8976" width="16.85546875" bestFit="1" customWidth="1"/>
    <col min="8977" max="8977" width="15.85546875" bestFit="1" customWidth="1"/>
    <col min="9217" max="9217" width="2.140625" customWidth="1"/>
    <col min="9218" max="9218" width="13.140625" customWidth="1"/>
    <col min="9219" max="9219" width="16" bestFit="1" customWidth="1"/>
    <col min="9220" max="9220" width="13.85546875" customWidth="1"/>
    <col min="9221" max="9221" width="17" customWidth="1"/>
    <col min="9222" max="9222" width="16.42578125" customWidth="1"/>
    <col min="9223" max="9223" width="15" customWidth="1"/>
    <col min="9225" max="9225" width="58" customWidth="1"/>
    <col min="9226" max="9226" width="12.140625" customWidth="1"/>
    <col min="9227" max="9227" width="10.42578125" customWidth="1"/>
    <col min="9228" max="9228" width="2.5703125" customWidth="1"/>
    <col min="9229" max="9229" width="13" bestFit="1" customWidth="1"/>
    <col min="9230" max="9230" width="17.42578125" customWidth="1"/>
    <col min="9231" max="9231" width="13.5703125" bestFit="1" customWidth="1"/>
    <col min="9232" max="9232" width="16.85546875" bestFit="1" customWidth="1"/>
    <col min="9233" max="9233" width="15.85546875" bestFit="1" customWidth="1"/>
    <col min="9473" max="9473" width="2.140625" customWidth="1"/>
    <col min="9474" max="9474" width="13.140625" customWidth="1"/>
    <col min="9475" max="9475" width="16" bestFit="1" customWidth="1"/>
    <col min="9476" max="9476" width="13.85546875" customWidth="1"/>
    <col min="9477" max="9477" width="17" customWidth="1"/>
    <col min="9478" max="9478" width="16.42578125" customWidth="1"/>
    <col min="9479" max="9479" width="15" customWidth="1"/>
    <col min="9481" max="9481" width="58" customWidth="1"/>
    <col min="9482" max="9482" width="12.140625" customWidth="1"/>
    <col min="9483" max="9483" width="10.42578125" customWidth="1"/>
    <col min="9484" max="9484" width="2.5703125" customWidth="1"/>
    <col min="9485" max="9485" width="13" bestFit="1" customWidth="1"/>
    <col min="9486" max="9486" width="17.42578125" customWidth="1"/>
    <col min="9487" max="9487" width="13.5703125" bestFit="1" customWidth="1"/>
    <col min="9488" max="9488" width="16.85546875" bestFit="1" customWidth="1"/>
    <col min="9489" max="9489" width="15.85546875" bestFit="1" customWidth="1"/>
    <col min="9729" max="9729" width="2.140625" customWidth="1"/>
    <col min="9730" max="9730" width="13.140625" customWidth="1"/>
    <col min="9731" max="9731" width="16" bestFit="1" customWidth="1"/>
    <col min="9732" max="9732" width="13.85546875" customWidth="1"/>
    <col min="9733" max="9733" width="17" customWidth="1"/>
    <col min="9734" max="9734" width="16.42578125" customWidth="1"/>
    <col min="9735" max="9735" width="15" customWidth="1"/>
    <col min="9737" max="9737" width="58" customWidth="1"/>
    <col min="9738" max="9738" width="12.140625" customWidth="1"/>
    <col min="9739" max="9739" width="10.42578125" customWidth="1"/>
    <col min="9740" max="9740" width="2.5703125" customWidth="1"/>
    <col min="9741" max="9741" width="13" bestFit="1" customWidth="1"/>
    <col min="9742" max="9742" width="17.42578125" customWidth="1"/>
    <col min="9743" max="9743" width="13.5703125" bestFit="1" customWidth="1"/>
    <col min="9744" max="9744" width="16.85546875" bestFit="1" customWidth="1"/>
    <col min="9745" max="9745" width="15.85546875" bestFit="1" customWidth="1"/>
    <col min="9985" max="9985" width="2.140625" customWidth="1"/>
    <col min="9986" max="9986" width="13.140625" customWidth="1"/>
    <col min="9987" max="9987" width="16" bestFit="1" customWidth="1"/>
    <col min="9988" max="9988" width="13.85546875" customWidth="1"/>
    <col min="9989" max="9989" width="17" customWidth="1"/>
    <col min="9990" max="9990" width="16.42578125" customWidth="1"/>
    <col min="9991" max="9991" width="15" customWidth="1"/>
    <col min="9993" max="9993" width="58" customWidth="1"/>
    <col min="9994" max="9994" width="12.140625" customWidth="1"/>
    <col min="9995" max="9995" width="10.42578125" customWidth="1"/>
    <col min="9996" max="9996" width="2.5703125" customWidth="1"/>
    <col min="9997" max="9997" width="13" bestFit="1" customWidth="1"/>
    <col min="9998" max="9998" width="17.42578125" customWidth="1"/>
    <col min="9999" max="9999" width="13.5703125" bestFit="1" customWidth="1"/>
    <col min="10000" max="10000" width="16.85546875" bestFit="1" customWidth="1"/>
    <col min="10001" max="10001" width="15.85546875" bestFit="1" customWidth="1"/>
    <col min="10241" max="10241" width="2.140625" customWidth="1"/>
    <col min="10242" max="10242" width="13.140625" customWidth="1"/>
    <col min="10243" max="10243" width="16" bestFit="1" customWidth="1"/>
    <col min="10244" max="10244" width="13.85546875" customWidth="1"/>
    <col min="10245" max="10245" width="17" customWidth="1"/>
    <col min="10246" max="10246" width="16.42578125" customWidth="1"/>
    <col min="10247" max="10247" width="15" customWidth="1"/>
    <col min="10249" max="10249" width="58" customWidth="1"/>
    <col min="10250" max="10250" width="12.140625" customWidth="1"/>
    <col min="10251" max="10251" width="10.42578125" customWidth="1"/>
    <col min="10252" max="10252" width="2.5703125" customWidth="1"/>
    <col min="10253" max="10253" width="13" bestFit="1" customWidth="1"/>
    <col min="10254" max="10254" width="17.42578125" customWidth="1"/>
    <col min="10255" max="10255" width="13.5703125" bestFit="1" customWidth="1"/>
    <col min="10256" max="10256" width="16.85546875" bestFit="1" customWidth="1"/>
    <col min="10257" max="10257" width="15.85546875" bestFit="1" customWidth="1"/>
    <col min="10497" max="10497" width="2.140625" customWidth="1"/>
    <col min="10498" max="10498" width="13.140625" customWidth="1"/>
    <col min="10499" max="10499" width="16" bestFit="1" customWidth="1"/>
    <col min="10500" max="10500" width="13.85546875" customWidth="1"/>
    <col min="10501" max="10501" width="17" customWidth="1"/>
    <col min="10502" max="10502" width="16.42578125" customWidth="1"/>
    <col min="10503" max="10503" width="15" customWidth="1"/>
    <col min="10505" max="10505" width="58" customWidth="1"/>
    <col min="10506" max="10506" width="12.140625" customWidth="1"/>
    <col min="10507" max="10507" width="10.42578125" customWidth="1"/>
    <col min="10508" max="10508" width="2.5703125" customWidth="1"/>
    <col min="10509" max="10509" width="13" bestFit="1" customWidth="1"/>
    <col min="10510" max="10510" width="17.42578125" customWidth="1"/>
    <col min="10511" max="10511" width="13.5703125" bestFit="1" customWidth="1"/>
    <col min="10512" max="10512" width="16.85546875" bestFit="1" customWidth="1"/>
    <col min="10513" max="10513" width="15.85546875" bestFit="1" customWidth="1"/>
    <col min="10753" max="10753" width="2.140625" customWidth="1"/>
    <col min="10754" max="10754" width="13.140625" customWidth="1"/>
    <col min="10755" max="10755" width="16" bestFit="1" customWidth="1"/>
    <col min="10756" max="10756" width="13.85546875" customWidth="1"/>
    <col min="10757" max="10757" width="17" customWidth="1"/>
    <col min="10758" max="10758" width="16.42578125" customWidth="1"/>
    <col min="10759" max="10759" width="15" customWidth="1"/>
    <col min="10761" max="10761" width="58" customWidth="1"/>
    <col min="10762" max="10762" width="12.140625" customWidth="1"/>
    <col min="10763" max="10763" width="10.42578125" customWidth="1"/>
    <col min="10764" max="10764" width="2.5703125" customWidth="1"/>
    <col min="10765" max="10765" width="13" bestFit="1" customWidth="1"/>
    <col min="10766" max="10766" width="17.42578125" customWidth="1"/>
    <col min="10767" max="10767" width="13.5703125" bestFit="1" customWidth="1"/>
    <col min="10768" max="10768" width="16.85546875" bestFit="1" customWidth="1"/>
    <col min="10769" max="10769" width="15.85546875" bestFit="1" customWidth="1"/>
    <col min="11009" max="11009" width="2.140625" customWidth="1"/>
    <col min="11010" max="11010" width="13.140625" customWidth="1"/>
    <col min="11011" max="11011" width="16" bestFit="1" customWidth="1"/>
    <col min="11012" max="11012" width="13.85546875" customWidth="1"/>
    <col min="11013" max="11013" width="17" customWidth="1"/>
    <col min="11014" max="11014" width="16.42578125" customWidth="1"/>
    <col min="11015" max="11015" width="15" customWidth="1"/>
    <col min="11017" max="11017" width="58" customWidth="1"/>
    <col min="11018" max="11018" width="12.140625" customWidth="1"/>
    <col min="11019" max="11019" width="10.42578125" customWidth="1"/>
    <col min="11020" max="11020" width="2.5703125" customWidth="1"/>
    <col min="11021" max="11021" width="13" bestFit="1" customWidth="1"/>
    <col min="11022" max="11022" width="17.42578125" customWidth="1"/>
    <col min="11023" max="11023" width="13.5703125" bestFit="1" customWidth="1"/>
    <col min="11024" max="11024" width="16.85546875" bestFit="1" customWidth="1"/>
    <col min="11025" max="11025" width="15.85546875" bestFit="1" customWidth="1"/>
    <col min="11265" max="11265" width="2.140625" customWidth="1"/>
    <col min="11266" max="11266" width="13.140625" customWidth="1"/>
    <col min="11267" max="11267" width="16" bestFit="1" customWidth="1"/>
    <col min="11268" max="11268" width="13.85546875" customWidth="1"/>
    <col min="11269" max="11269" width="17" customWidth="1"/>
    <col min="11270" max="11270" width="16.42578125" customWidth="1"/>
    <col min="11271" max="11271" width="15" customWidth="1"/>
    <col min="11273" max="11273" width="58" customWidth="1"/>
    <col min="11274" max="11274" width="12.140625" customWidth="1"/>
    <col min="11275" max="11275" width="10.42578125" customWidth="1"/>
    <col min="11276" max="11276" width="2.5703125" customWidth="1"/>
    <col min="11277" max="11277" width="13" bestFit="1" customWidth="1"/>
    <col min="11278" max="11278" width="17.42578125" customWidth="1"/>
    <col min="11279" max="11279" width="13.5703125" bestFit="1" customWidth="1"/>
    <col min="11280" max="11280" width="16.85546875" bestFit="1" customWidth="1"/>
    <col min="11281" max="11281" width="15.85546875" bestFit="1" customWidth="1"/>
    <col min="11521" max="11521" width="2.140625" customWidth="1"/>
    <col min="11522" max="11522" width="13.140625" customWidth="1"/>
    <col min="11523" max="11523" width="16" bestFit="1" customWidth="1"/>
    <col min="11524" max="11524" width="13.85546875" customWidth="1"/>
    <col min="11525" max="11525" width="17" customWidth="1"/>
    <col min="11526" max="11526" width="16.42578125" customWidth="1"/>
    <col min="11527" max="11527" width="15" customWidth="1"/>
    <col min="11529" max="11529" width="58" customWidth="1"/>
    <col min="11530" max="11530" width="12.140625" customWidth="1"/>
    <col min="11531" max="11531" width="10.42578125" customWidth="1"/>
    <col min="11532" max="11532" width="2.5703125" customWidth="1"/>
    <col min="11533" max="11533" width="13" bestFit="1" customWidth="1"/>
    <col min="11534" max="11534" width="17.42578125" customWidth="1"/>
    <col min="11535" max="11535" width="13.5703125" bestFit="1" customWidth="1"/>
    <col min="11536" max="11536" width="16.85546875" bestFit="1" customWidth="1"/>
    <col min="11537" max="11537" width="15.85546875" bestFit="1" customWidth="1"/>
    <col min="11777" max="11777" width="2.140625" customWidth="1"/>
    <col min="11778" max="11778" width="13.140625" customWidth="1"/>
    <col min="11779" max="11779" width="16" bestFit="1" customWidth="1"/>
    <col min="11780" max="11780" width="13.85546875" customWidth="1"/>
    <col min="11781" max="11781" width="17" customWidth="1"/>
    <col min="11782" max="11782" width="16.42578125" customWidth="1"/>
    <col min="11783" max="11783" width="15" customWidth="1"/>
    <col min="11785" max="11785" width="58" customWidth="1"/>
    <col min="11786" max="11786" width="12.140625" customWidth="1"/>
    <col min="11787" max="11787" width="10.42578125" customWidth="1"/>
    <col min="11788" max="11788" width="2.5703125" customWidth="1"/>
    <col min="11789" max="11789" width="13" bestFit="1" customWidth="1"/>
    <col min="11790" max="11790" width="17.42578125" customWidth="1"/>
    <col min="11791" max="11791" width="13.5703125" bestFit="1" customWidth="1"/>
    <col min="11792" max="11792" width="16.85546875" bestFit="1" customWidth="1"/>
    <col min="11793" max="11793" width="15.85546875" bestFit="1" customWidth="1"/>
    <col min="12033" max="12033" width="2.140625" customWidth="1"/>
    <col min="12034" max="12034" width="13.140625" customWidth="1"/>
    <col min="12035" max="12035" width="16" bestFit="1" customWidth="1"/>
    <col min="12036" max="12036" width="13.85546875" customWidth="1"/>
    <col min="12037" max="12037" width="17" customWidth="1"/>
    <col min="12038" max="12038" width="16.42578125" customWidth="1"/>
    <col min="12039" max="12039" width="15" customWidth="1"/>
    <col min="12041" max="12041" width="58" customWidth="1"/>
    <col min="12042" max="12042" width="12.140625" customWidth="1"/>
    <col min="12043" max="12043" width="10.42578125" customWidth="1"/>
    <col min="12044" max="12044" width="2.5703125" customWidth="1"/>
    <col min="12045" max="12045" width="13" bestFit="1" customWidth="1"/>
    <col min="12046" max="12046" width="17.42578125" customWidth="1"/>
    <col min="12047" max="12047" width="13.5703125" bestFit="1" customWidth="1"/>
    <col min="12048" max="12048" width="16.85546875" bestFit="1" customWidth="1"/>
    <col min="12049" max="12049" width="15.85546875" bestFit="1" customWidth="1"/>
    <col min="12289" max="12289" width="2.140625" customWidth="1"/>
    <col min="12290" max="12290" width="13.140625" customWidth="1"/>
    <col min="12291" max="12291" width="16" bestFit="1" customWidth="1"/>
    <col min="12292" max="12292" width="13.85546875" customWidth="1"/>
    <col min="12293" max="12293" width="17" customWidth="1"/>
    <col min="12294" max="12294" width="16.42578125" customWidth="1"/>
    <col min="12295" max="12295" width="15" customWidth="1"/>
    <col min="12297" max="12297" width="58" customWidth="1"/>
    <col min="12298" max="12298" width="12.140625" customWidth="1"/>
    <col min="12299" max="12299" width="10.42578125" customWidth="1"/>
    <col min="12300" max="12300" width="2.5703125" customWidth="1"/>
    <col min="12301" max="12301" width="13" bestFit="1" customWidth="1"/>
    <col min="12302" max="12302" width="17.42578125" customWidth="1"/>
    <col min="12303" max="12303" width="13.5703125" bestFit="1" customWidth="1"/>
    <col min="12304" max="12304" width="16.85546875" bestFit="1" customWidth="1"/>
    <col min="12305" max="12305" width="15.85546875" bestFit="1" customWidth="1"/>
    <col min="12545" max="12545" width="2.140625" customWidth="1"/>
    <col min="12546" max="12546" width="13.140625" customWidth="1"/>
    <col min="12547" max="12547" width="16" bestFit="1" customWidth="1"/>
    <col min="12548" max="12548" width="13.85546875" customWidth="1"/>
    <col min="12549" max="12549" width="17" customWidth="1"/>
    <col min="12550" max="12550" width="16.42578125" customWidth="1"/>
    <col min="12551" max="12551" width="15" customWidth="1"/>
    <col min="12553" max="12553" width="58" customWidth="1"/>
    <col min="12554" max="12554" width="12.140625" customWidth="1"/>
    <col min="12555" max="12555" width="10.42578125" customWidth="1"/>
    <col min="12556" max="12556" width="2.5703125" customWidth="1"/>
    <col min="12557" max="12557" width="13" bestFit="1" customWidth="1"/>
    <col min="12558" max="12558" width="17.42578125" customWidth="1"/>
    <col min="12559" max="12559" width="13.5703125" bestFit="1" customWidth="1"/>
    <col min="12560" max="12560" width="16.85546875" bestFit="1" customWidth="1"/>
    <col min="12561" max="12561" width="15.85546875" bestFit="1" customWidth="1"/>
    <col min="12801" max="12801" width="2.140625" customWidth="1"/>
    <col min="12802" max="12802" width="13.140625" customWidth="1"/>
    <col min="12803" max="12803" width="16" bestFit="1" customWidth="1"/>
    <col min="12804" max="12804" width="13.85546875" customWidth="1"/>
    <col min="12805" max="12805" width="17" customWidth="1"/>
    <col min="12806" max="12806" width="16.42578125" customWidth="1"/>
    <col min="12807" max="12807" width="15" customWidth="1"/>
    <col min="12809" max="12809" width="58" customWidth="1"/>
    <col min="12810" max="12810" width="12.140625" customWidth="1"/>
    <col min="12811" max="12811" width="10.42578125" customWidth="1"/>
    <col min="12812" max="12812" width="2.5703125" customWidth="1"/>
    <col min="12813" max="12813" width="13" bestFit="1" customWidth="1"/>
    <col min="12814" max="12814" width="17.42578125" customWidth="1"/>
    <col min="12815" max="12815" width="13.5703125" bestFit="1" customWidth="1"/>
    <col min="12816" max="12816" width="16.85546875" bestFit="1" customWidth="1"/>
    <col min="12817" max="12817" width="15.85546875" bestFit="1" customWidth="1"/>
    <col min="13057" max="13057" width="2.140625" customWidth="1"/>
    <col min="13058" max="13058" width="13.140625" customWidth="1"/>
    <col min="13059" max="13059" width="16" bestFit="1" customWidth="1"/>
    <col min="13060" max="13060" width="13.85546875" customWidth="1"/>
    <col min="13061" max="13061" width="17" customWidth="1"/>
    <col min="13062" max="13062" width="16.42578125" customWidth="1"/>
    <col min="13063" max="13063" width="15" customWidth="1"/>
    <col min="13065" max="13065" width="58" customWidth="1"/>
    <col min="13066" max="13066" width="12.140625" customWidth="1"/>
    <col min="13067" max="13067" width="10.42578125" customWidth="1"/>
    <col min="13068" max="13068" width="2.5703125" customWidth="1"/>
    <col min="13069" max="13069" width="13" bestFit="1" customWidth="1"/>
    <col min="13070" max="13070" width="17.42578125" customWidth="1"/>
    <col min="13071" max="13071" width="13.5703125" bestFit="1" customWidth="1"/>
    <col min="13072" max="13072" width="16.85546875" bestFit="1" customWidth="1"/>
    <col min="13073" max="13073" width="15.85546875" bestFit="1" customWidth="1"/>
    <col min="13313" max="13313" width="2.140625" customWidth="1"/>
    <col min="13314" max="13314" width="13.140625" customWidth="1"/>
    <col min="13315" max="13315" width="16" bestFit="1" customWidth="1"/>
    <col min="13316" max="13316" width="13.85546875" customWidth="1"/>
    <col min="13317" max="13317" width="17" customWidth="1"/>
    <col min="13318" max="13318" width="16.42578125" customWidth="1"/>
    <col min="13319" max="13319" width="15" customWidth="1"/>
    <col min="13321" max="13321" width="58" customWidth="1"/>
    <col min="13322" max="13322" width="12.140625" customWidth="1"/>
    <col min="13323" max="13323" width="10.42578125" customWidth="1"/>
    <col min="13324" max="13324" width="2.5703125" customWidth="1"/>
    <col min="13325" max="13325" width="13" bestFit="1" customWidth="1"/>
    <col min="13326" max="13326" width="17.42578125" customWidth="1"/>
    <col min="13327" max="13327" width="13.5703125" bestFit="1" customWidth="1"/>
    <col min="13328" max="13328" width="16.85546875" bestFit="1" customWidth="1"/>
    <col min="13329" max="13329" width="15.85546875" bestFit="1" customWidth="1"/>
    <col min="13569" max="13569" width="2.140625" customWidth="1"/>
    <col min="13570" max="13570" width="13.140625" customWidth="1"/>
    <col min="13571" max="13571" width="16" bestFit="1" customWidth="1"/>
    <col min="13572" max="13572" width="13.85546875" customWidth="1"/>
    <col min="13573" max="13573" width="17" customWidth="1"/>
    <col min="13574" max="13574" width="16.42578125" customWidth="1"/>
    <col min="13575" max="13575" width="15" customWidth="1"/>
    <col min="13577" max="13577" width="58" customWidth="1"/>
    <col min="13578" max="13578" width="12.140625" customWidth="1"/>
    <col min="13579" max="13579" width="10.42578125" customWidth="1"/>
    <col min="13580" max="13580" width="2.5703125" customWidth="1"/>
    <col min="13581" max="13581" width="13" bestFit="1" customWidth="1"/>
    <col min="13582" max="13582" width="17.42578125" customWidth="1"/>
    <col min="13583" max="13583" width="13.5703125" bestFit="1" customWidth="1"/>
    <col min="13584" max="13584" width="16.85546875" bestFit="1" customWidth="1"/>
    <col min="13585" max="13585" width="15.85546875" bestFit="1" customWidth="1"/>
    <col min="13825" max="13825" width="2.140625" customWidth="1"/>
    <col min="13826" max="13826" width="13.140625" customWidth="1"/>
    <col min="13827" max="13827" width="16" bestFit="1" customWidth="1"/>
    <col min="13828" max="13828" width="13.85546875" customWidth="1"/>
    <col min="13829" max="13829" width="17" customWidth="1"/>
    <col min="13830" max="13830" width="16.42578125" customWidth="1"/>
    <col min="13831" max="13831" width="15" customWidth="1"/>
    <col min="13833" max="13833" width="58" customWidth="1"/>
    <col min="13834" max="13834" width="12.140625" customWidth="1"/>
    <col min="13835" max="13835" width="10.42578125" customWidth="1"/>
    <col min="13836" max="13836" width="2.5703125" customWidth="1"/>
    <col min="13837" max="13837" width="13" bestFit="1" customWidth="1"/>
    <col min="13838" max="13838" width="17.42578125" customWidth="1"/>
    <col min="13839" max="13839" width="13.5703125" bestFit="1" customWidth="1"/>
    <col min="13840" max="13840" width="16.85546875" bestFit="1" customWidth="1"/>
    <col min="13841" max="13841" width="15.85546875" bestFit="1" customWidth="1"/>
    <col min="14081" max="14081" width="2.140625" customWidth="1"/>
    <col min="14082" max="14082" width="13.140625" customWidth="1"/>
    <col min="14083" max="14083" width="16" bestFit="1" customWidth="1"/>
    <col min="14084" max="14084" width="13.85546875" customWidth="1"/>
    <col min="14085" max="14085" width="17" customWidth="1"/>
    <col min="14086" max="14086" width="16.42578125" customWidth="1"/>
    <col min="14087" max="14087" width="15" customWidth="1"/>
    <col min="14089" max="14089" width="58" customWidth="1"/>
    <col min="14090" max="14090" width="12.140625" customWidth="1"/>
    <col min="14091" max="14091" width="10.42578125" customWidth="1"/>
    <col min="14092" max="14092" width="2.5703125" customWidth="1"/>
    <col min="14093" max="14093" width="13" bestFit="1" customWidth="1"/>
    <col min="14094" max="14094" width="17.42578125" customWidth="1"/>
    <col min="14095" max="14095" width="13.5703125" bestFit="1" customWidth="1"/>
    <col min="14096" max="14096" width="16.85546875" bestFit="1" customWidth="1"/>
    <col min="14097" max="14097" width="15.85546875" bestFit="1" customWidth="1"/>
    <col min="14337" max="14337" width="2.140625" customWidth="1"/>
    <col min="14338" max="14338" width="13.140625" customWidth="1"/>
    <col min="14339" max="14339" width="16" bestFit="1" customWidth="1"/>
    <col min="14340" max="14340" width="13.85546875" customWidth="1"/>
    <col min="14341" max="14341" width="17" customWidth="1"/>
    <col min="14342" max="14342" width="16.42578125" customWidth="1"/>
    <col min="14343" max="14343" width="15" customWidth="1"/>
    <col min="14345" max="14345" width="58" customWidth="1"/>
    <col min="14346" max="14346" width="12.140625" customWidth="1"/>
    <col min="14347" max="14347" width="10.42578125" customWidth="1"/>
    <col min="14348" max="14348" width="2.5703125" customWidth="1"/>
    <col min="14349" max="14349" width="13" bestFit="1" customWidth="1"/>
    <col min="14350" max="14350" width="17.42578125" customWidth="1"/>
    <col min="14351" max="14351" width="13.5703125" bestFit="1" customWidth="1"/>
    <col min="14352" max="14352" width="16.85546875" bestFit="1" customWidth="1"/>
    <col min="14353" max="14353" width="15.85546875" bestFit="1" customWidth="1"/>
    <col min="14593" max="14593" width="2.140625" customWidth="1"/>
    <col min="14594" max="14594" width="13.140625" customWidth="1"/>
    <col min="14595" max="14595" width="16" bestFit="1" customWidth="1"/>
    <col min="14596" max="14596" width="13.85546875" customWidth="1"/>
    <col min="14597" max="14597" width="17" customWidth="1"/>
    <col min="14598" max="14598" width="16.42578125" customWidth="1"/>
    <col min="14599" max="14599" width="15" customWidth="1"/>
    <col min="14601" max="14601" width="58" customWidth="1"/>
    <col min="14602" max="14602" width="12.140625" customWidth="1"/>
    <col min="14603" max="14603" width="10.42578125" customWidth="1"/>
    <col min="14604" max="14604" width="2.5703125" customWidth="1"/>
    <col min="14605" max="14605" width="13" bestFit="1" customWidth="1"/>
    <col min="14606" max="14606" width="17.42578125" customWidth="1"/>
    <col min="14607" max="14607" width="13.5703125" bestFit="1" customWidth="1"/>
    <col min="14608" max="14608" width="16.85546875" bestFit="1" customWidth="1"/>
    <col min="14609" max="14609" width="15.85546875" bestFit="1" customWidth="1"/>
    <col min="14849" max="14849" width="2.140625" customWidth="1"/>
    <col min="14850" max="14850" width="13.140625" customWidth="1"/>
    <col min="14851" max="14851" width="16" bestFit="1" customWidth="1"/>
    <col min="14852" max="14852" width="13.85546875" customWidth="1"/>
    <col min="14853" max="14853" width="17" customWidth="1"/>
    <col min="14854" max="14854" width="16.42578125" customWidth="1"/>
    <col min="14855" max="14855" width="15" customWidth="1"/>
    <col min="14857" max="14857" width="58" customWidth="1"/>
    <col min="14858" max="14858" width="12.140625" customWidth="1"/>
    <col min="14859" max="14859" width="10.42578125" customWidth="1"/>
    <col min="14860" max="14860" width="2.5703125" customWidth="1"/>
    <col min="14861" max="14861" width="13" bestFit="1" customWidth="1"/>
    <col min="14862" max="14862" width="17.42578125" customWidth="1"/>
    <col min="14863" max="14863" width="13.5703125" bestFit="1" customWidth="1"/>
    <col min="14864" max="14864" width="16.85546875" bestFit="1" customWidth="1"/>
    <col min="14865" max="14865" width="15.85546875" bestFit="1" customWidth="1"/>
    <col min="15105" max="15105" width="2.140625" customWidth="1"/>
    <col min="15106" max="15106" width="13.140625" customWidth="1"/>
    <col min="15107" max="15107" width="16" bestFit="1" customWidth="1"/>
    <col min="15108" max="15108" width="13.85546875" customWidth="1"/>
    <col min="15109" max="15109" width="17" customWidth="1"/>
    <col min="15110" max="15110" width="16.42578125" customWidth="1"/>
    <col min="15111" max="15111" width="15" customWidth="1"/>
    <col min="15113" max="15113" width="58" customWidth="1"/>
    <col min="15114" max="15114" width="12.140625" customWidth="1"/>
    <col min="15115" max="15115" width="10.42578125" customWidth="1"/>
    <col min="15116" max="15116" width="2.5703125" customWidth="1"/>
    <col min="15117" max="15117" width="13" bestFit="1" customWidth="1"/>
    <col min="15118" max="15118" width="17.42578125" customWidth="1"/>
    <col min="15119" max="15119" width="13.5703125" bestFit="1" customWidth="1"/>
    <col min="15120" max="15120" width="16.85546875" bestFit="1" customWidth="1"/>
    <col min="15121" max="15121" width="15.85546875" bestFit="1" customWidth="1"/>
    <col min="15361" max="15361" width="2.140625" customWidth="1"/>
    <col min="15362" max="15362" width="13.140625" customWidth="1"/>
    <col min="15363" max="15363" width="16" bestFit="1" customWidth="1"/>
    <col min="15364" max="15364" width="13.85546875" customWidth="1"/>
    <col min="15365" max="15365" width="17" customWidth="1"/>
    <col min="15366" max="15366" width="16.42578125" customWidth="1"/>
    <col min="15367" max="15367" width="15" customWidth="1"/>
    <col min="15369" max="15369" width="58" customWidth="1"/>
    <col min="15370" max="15370" width="12.140625" customWidth="1"/>
    <col min="15371" max="15371" width="10.42578125" customWidth="1"/>
    <col min="15372" max="15372" width="2.5703125" customWidth="1"/>
    <col min="15373" max="15373" width="13" bestFit="1" customWidth="1"/>
    <col min="15374" max="15374" width="17.42578125" customWidth="1"/>
    <col min="15375" max="15375" width="13.5703125" bestFit="1" customWidth="1"/>
    <col min="15376" max="15376" width="16.85546875" bestFit="1" customWidth="1"/>
    <col min="15377" max="15377" width="15.85546875" bestFit="1" customWidth="1"/>
    <col min="15617" max="15617" width="2.140625" customWidth="1"/>
    <col min="15618" max="15618" width="13.140625" customWidth="1"/>
    <col min="15619" max="15619" width="16" bestFit="1" customWidth="1"/>
    <col min="15620" max="15620" width="13.85546875" customWidth="1"/>
    <col min="15621" max="15621" width="17" customWidth="1"/>
    <col min="15622" max="15622" width="16.42578125" customWidth="1"/>
    <col min="15623" max="15623" width="15" customWidth="1"/>
    <col min="15625" max="15625" width="58" customWidth="1"/>
    <col min="15626" max="15626" width="12.140625" customWidth="1"/>
    <col min="15627" max="15627" width="10.42578125" customWidth="1"/>
    <col min="15628" max="15628" width="2.5703125" customWidth="1"/>
    <col min="15629" max="15629" width="13" bestFit="1" customWidth="1"/>
    <col min="15630" max="15630" width="17.42578125" customWidth="1"/>
    <col min="15631" max="15631" width="13.5703125" bestFit="1" customWidth="1"/>
    <col min="15632" max="15632" width="16.85546875" bestFit="1" customWidth="1"/>
    <col min="15633" max="15633" width="15.85546875" bestFit="1" customWidth="1"/>
    <col min="15873" max="15873" width="2.140625" customWidth="1"/>
    <col min="15874" max="15874" width="13.140625" customWidth="1"/>
    <col min="15875" max="15875" width="16" bestFit="1" customWidth="1"/>
    <col min="15876" max="15876" width="13.85546875" customWidth="1"/>
    <col min="15877" max="15877" width="17" customWidth="1"/>
    <col min="15878" max="15878" width="16.42578125" customWidth="1"/>
    <col min="15879" max="15879" width="15" customWidth="1"/>
    <col min="15881" max="15881" width="58" customWidth="1"/>
    <col min="15882" max="15882" width="12.140625" customWidth="1"/>
    <col min="15883" max="15883" width="10.42578125" customWidth="1"/>
    <col min="15884" max="15884" width="2.5703125" customWidth="1"/>
    <col min="15885" max="15885" width="13" bestFit="1" customWidth="1"/>
    <col min="15886" max="15886" width="17.42578125" customWidth="1"/>
    <col min="15887" max="15887" width="13.5703125" bestFit="1" customWidth="1"/>
    <col min="15888" max="15888" width="16.85546875" bestFit="1" customWidth="1"/>
    <col min="15889" max="15889" width="15.85546875" bestFit="1" customWidth="1"/>
    <col min="16129" max="16129" width="2.140625" customWidth="1"/>
    <col min="16130" max="16130" width="13.140625" customWidth="1"/>
    <col min="16131" max="16131" width="16" bestFit="1" customWidth="1"/>
    <col min="16132" max="16132" width="13.85546875" customWidth="1"/>
    <col min="16133" max="16133" width="17" customWidth="1"/>
    <col min="16134" max="16134" width="16.42578125" customWidth="1"/>
    <col min="16135" max="16135" width="15" customWidth="1"/>
    <col min="16137" max="16137" width="58" customWidth="1"/>
    <col min="16138" max="16138" width="12.140625" customWidth="1"/>
    <col min="16139" max="16139" width="10.42578125" customWidth="1"/>
    <col min="16140" max="16140" width="2.5703125" customWidth="1"/>
    <col min="16141" max="16141" width="13" bestFit="1" customWidth="1"/>
    <col min="16142" max="16142" width="17.42578125" customWidth="1"/>
    <col min="16143" max="16143" width="13.5703125" bestFit="1" customWidth="1"/>
    <col min="16144" max="16144" width="16.85546875" bestFit="1" customWidth="1"/>
    <col min="16145" max="16145" width="15.85546875" bestFit="1" customWidth="1"/>
  </cols>
  <sheetData>
    <row r="1" spans="1:14" ht="14.45" customHeight="1" x14ac:dyDescent="0.3">
      <c r="A1" s="1"/>
      <c r="B1" s="112" t="s">
        <v>514</v>
      </c>
      <c r="C1" s="112"/>
      <c r="D1" s="112"/>
      <c r="E1" s="112"/>
      <c r="F1" s="112"/>
      <c r="G1" s="112"/>
      <c r="H1" s="112"/>
      <c r="I1" s="112"/>
      <c r="J1" s="1"/>
      <c r="K1" s="1"/>
      <c r="L1" s="1"/>
      <c r="M1" s="1"/>
      <c r="N1" s="1"/>
    </row>
    <row r="2" spans="1:14" ht="14.45" customHeight="1" x14ac:dyDescent="0.3">
      <c r="A2" s="1"/>
      <c r="B2" s="112"/>
      <c r="C2" s="112"/>
      <c r="D2" s="112"/>
      <c r="E2" s="112"/>
      <c r="F2" s="112"/>
      <c r="G2" s="112"/>
      <c r="H2" s="112"/>
      <c r="I2" s="112"/>
      <c r="J2" s="1"/>
      <c r="K2" s="1"/>
      <c r="L2" s="1"/>
      <c r="M2" s="1"/>
      <c r="N2" s="1"/>
    </row>
    <row r="3" spans="1:14" s="5" customFormat="1" ht="21.75" x14ac:dyDescent="0.35">
      <c r="A3" s="2"/>
      <c r="B3" s="3" t="s">
        <v>29</v>
      </c>
      <c r="C3" s="4"/>
      <c r="D3" s="4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18" x14ac:dyDescent="0.35">
      <c r="A4" s="2"/>
      <c r="B4" s="71" t="s">
        <v>30</v>
      </c>
      <c r="C4" s="6"/>
      <c r="D4" s="6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28.5" thickBot="1" x14ac:dyDescent="0.5">
      <c r="A5" s="1"/>
      <c r="B5" s="113" t="s">
        <v>513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</row>
    <row r="6" spans="1:14" ht="16.5" x14ac:dyDescent="0.3">
      <c r="A6" s="1"/>
      <c r="B6" s="7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</row>
    <row r="7" spans="1:14" ht="19.5" x14ac:dyDescent="0.35">
      <c r="A7" s="1"/>
      <c r="B7" s="10" t="s">
        <v>17</v>
      </c>
      <c r="C7" s="11"/>
      <c r="D7" s="11"/>
      <c r="E7" s="11"/>
      <c r="F7" s="153" t="s">
        <v>34</v>
      </c>
      <c r="G7" s="154"/>
      <c r="H7" s="154"/>
      <c r="I7" s="154"/>
      <c r="J7" s="11"/>
      <c r="K7" s="2"/>
      <c r="L7" s="2"/>
      <c r="M7" s="2"/>
      <c r="N7" s="12"/>
    </row>
    <row r="8" spans="1:14" ht="18" x14ac:dyDescent="0.35">
      <c r="A8" s="1"/>
      <c r="B8" s="10" t="s">
        <v>18</v>
      </c>
      <c r="C8" s="11"/>
      <c r="D8" s="2"/>
      <c r="E8" s="13"/>
      <c r="F8" s="155" t="s">
        <v>32</v>
      </c>
      <c r="G8" s="155"/>
      <c r="H8" s="155"/>
      <c r="I8" s="156"/>
      <c r="J8" s="95">
        <f ca="1">TODAY()</f>
        <v>44685</v>
      </c>
      <c r="K8" s="194"/>
      <c r="L8" s="68"/>
      <c r="M8" s="14"/>
      <c r="N8" s="12"/>
    </row>
    <row r="9" spans="1:14" ht="18" x14ac:dyDescent="0.35">
      <c r="A9" s="1"/>
      <c r="B9" s="10" t="s">
        <v>0</v>
      </c>
      <c r="C9" s="11"/>
      <c r="D9" s="11"/>
      <c r="F9" s="155" t="s">
        <v>35</v>
      </c>
      <c r="G9" s="155"/>
      <c r="H9" s="155"/>
      <c r="I9" s="155" t="s">
        <v>667</v>
      </c>
      <c r="J9" s="152" t="s">
        <v>36</v>
      </c>
      <c r="K9" s="2"/>
      <c r="L9" s="2"/>
      <c r="M9" s="2"/>
      <c r="N9" s="12"/>
    </row>
    <row r="10" spans="1:14" ht="18" x14ac:dyDescent="0.35">
      <c r="A10" s="1"/>
      <c r="B10" s="15" t="s">
        <v>1</v>
      </c>
      <c r="C10" s="16"/>
      <c r="D10" s="16"/>
      <c r="E10" s="17"/>
      <c r="F10" s="17"/>
      <c r="G10" s="17"/>
      <c r="H10" s="17"/>
      <c r="I10" s="17"/>
      <c r="J10" s="17"/>
      <c r="K10" s="17"/>
      <c r="L10" s="17"/>
      <c r="M10" s="17"/>
      <c r="N10" s="18"/>
    </row>
    <row r="11" spans="1:14" ht="18" x14ac:dyDescent="0.35">
      <c r="A11" s="1"/>
      <c r="B11" s="19" t="s">
        <v>515</v>
      </c>
      <c r="C11" s="14"/>
      <c r="D11" s="157" t="s">
        <v>540</v>
      </c>
      <c r="E11" s="14"/>
      <c r="F11" s="13"/>
      <c r="G11" s="1"/>
      <c r="H11" s="119"/>
      <c r="I11" s="119"/>
      <c r="J11" s="119"/>
      <c r="K11" s="76"/>
      <c r="L11" s="14"/>
      <c r="M11" s="14"/>
      <c r="N11" s="20"/>
    </row>
    <row r="12" spans="1:14" ht="18" x14ac:dyDescent="0.35">
      <c r="A12" s="1"/>
      <c r="B12" s="19" t="s">
        <v>16</v>
      </c>
      <c r="C12" s="14"/>
      <c r="D12" s="157" t="str">
        <f>VLOOKUP(D11,Budg_code!B4:C9,2,0)</f>
        <v xml:space="preserve">CHANTIER D'AMÉNAGEMENT DES VOIRIES AU PAD </v>
      </c>
      <c r="E12" s="157"/>
      <c r="F12" s="163"/>
      <c r="G12" s="1"/>
      <c r="H12" s="119"/>
      <c r="I12" s="119"/>
      <c r="J12" s="119"/>
      <c r="K12" s="76"/>
      <c r="L12" s="14"/>
      <c r="M12" s="14"/>
      <c r="N12" s="20"/>
    </row>
    <row r="13" spans="1:14" ht="18" x14ac:dyDescent="0.35">
      <c r="A13" s="1"/>
      <c r="B13" s="19" t="s">
        <v>15</v>
      </c>
      <c r="C13" s="14"/>
      <c r="D13" s="14" t="s">
        <v>28</v>
      </c>
      <c r="E13" s="14"/>
      <c r="F13" s="14"/>
      <c r="G13" s="1"/>
      <c r="H13" s="14"/>
      <c r="I13" s="14"/>
      <c r="J13" s="14"/>
      <c r="K13" s="14"/>
      <c r="L13" s="14"/>
      <c r="M13" s="14"/>
      <c r="N13" s="20"/>
    </row>
    <row r="14" spans="1:14" ht="18" x14ac:dyDescent="0.35">
      <c r="A14" s="1"/>
      <c r="B14" s="15" t="s">
        <v>2</v>
      </c>
      <c r="C14" s="16"/>
      <c r="D14" s="16"/>
      <c r="E14" s="21"/>
      <c r="F14" s="17"/>
      <c r="G14" s="17"/>
      <c r="H14" s="17"/>
      <c r="I14" s="17"/>
      <c r="J14" s="17"/>
      <c r="K14" s="17"/>
      <c r="L14" s="17"/>
      <c r="M14" s="17"/>
      <c r="N14" s="18"/>
    </row>
    <row r="15" spans="1:14" ht="18" x14ac:dyDescent="0.35">
      <c r="A15" s="1"/>
      <c r="B15" s="19" t="s">
        <v>3</v>
      </c>
      <c r="C15" s="14"/>
      <c r="D15" s="22" t="s">
        <v>4</v>
      </c>
      <c r="E15" s="120" t="s">
        <v>42</v>
      </c>
      <c r="F15" s="120"/>
      <c r="G15" s="120"/>
      <c r="H15" s="120"/>
      <c r="I15" s="120"/>
      <c r="J15" s="120"/>
      <c r="K15" s="120"/>
      <c r="L15" s="120"/>
      <c r="M15" s="14"/>
      <c r="N15" s="20"/>
    </row>
    <row r="16" spans="1:14" ht="18" x14ac:dyDescent="0.35">
      <c r="A16" s="1"/>
      <c r="B16" s="19" t="s">
        <v>19</v>
      </c>
      <c r="C16" s="14"/>
      <c r="E16" s="2"/>
      <c r="F16" s="14"/>
      <c r="G16" s="14"/>
      <c r="H16" s="14"/>
      <c r="I16" s="72"/>
      <c r="J16" s="164" t="s">
        <v>550</v>
      </c>
      <c r="K16" s="164"/>
      <c r="L16" s="164"/>
      <c r="M16" s="165"/>
      <c r="N16" s="20"/>
    </row>
    <row r="17" spans="1:17" ht="18" x14ac:dyDescent="0.35">
      <c r="A17" s="1"/>
      <c r="B17" s="23" t="s">
        <v>20</v>
      </c>
      <c r="C17" s="24"/>
      <c r="D17" s="70"/>
      <c r="E17" s="25"/>
      <c r="F17" s="24"/>
      <c r="G17" s="24"/>
      <c r="H17" s="24"/>
      <c r="I17" s="24"/>
      <c r="J17" s="166" t="s">
        <v>551</v>
      </c>
      <c r="K17" s="166"/>
      <c r="L17" s="166"/>
      <c r="M17" s="167"/>
      <c r="N17" s="20"/>
    </row>
    <row r="18" spans="1:17" ht="36" x14ac:dyDescent="0.3">
      <c r="A18" s="1"/>
      <c r="B18" s="26" t="s">
        <v>5</v>
      </c>
      <c r="C18" s="26" t="s">
        <v>6</v>
      </c>
      <c r="D18" s="117" t="s">
        <v>7</v>
      </c>
      <c r="E18" s="108"/>
      <c r="F18" s="108"/>
      <c r="G18" s="108"/>
      <c r="H18" s="118"/>
      <c r="I18" s="117" t="s">
        <v>37</v>
      </c>
      <c r="J18" s="118"/>
      <c r="K18" s="27" t="s">
        <v>12</v>
      </c>
      <c r="L18" s="27" t="s">
        <v>13</v>
      </c>
      <c r="M18" s="27" t="s">
        <v>10</v>
      </c>
      <c r="N18" s="28" t="s">
        <v>11</v>
      </c>
    </row>
    <row r="19" spans="1:17" ht="18" x14ac:dyDescent="0.3">
      <c r="A19" s="1"/>
      <c r="B19" s="185"/>
      <c r="C19" s="187"/>
      <c r="D19" s="188"/>
      <c r="E19" s="186"/>
      <c r="F19" s="186"/>
      <c r="G19" s="94"/>
      <c r="H19" s="96"/>
      <c r="I19" s="189"/>
      <c r="J19" s="96"/>
      <c r="K19" s="29"/>
      <c r="L19" s="62"/>
      <c r="M19" s="30"/>
      <c r="N19" s="31"/>
    </row>
    <row r="20" spans="1:17" ht="33" customHeight="1" x14ac:dyDescent="0.3">
      <c r="A20" s="1"/>
      <c r="B20" s="190" t="s">
        <v>665</v>
      </c>
      <c r="C20" s="191"/>
      <c r="D20" s="193" t="s">
        <v>666</v>
      </c>
      <c r="E20" s="191"/>
      <c r="F20" s="191"/>
      <c r="G20" s="191"/>
      <c r="H20" s="191"/>
      <c r="I20" s="191"/>
      <c r="J20" s="191"/>
      <c r="K20" s="191"/>
      <c r="L20" s="191"/>
      <c r="M20" s="191"/>
      <c r="N20" s="192"/>
      <c r="Q20" s="32"/>
    </row>
    <row r="21" spans="1:17" ht="23.25" x14ac:dyDescent="0.3">
      <c r="A21" s="1"/>
      <c r="B21" s="114" t="s">
        <v>43</v>
      </c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6"/>
    </row>
    <row r="22" spans="1:17" ht="23.45" customHeight="1" x14ac:dyDescent="0.3">
      <c r="A22" s="1"/>
      <c r="B22" s="33" t="s">
        <v>22</v>
      </c>
      <c r="C22" s="125" t="s">
        <v>21</v>
      </c>
      <c r="D22" s="126"/>
      <c r="E22" s="126"/>
      <c r="F22" s="126"/>
      <c r="G22" s="126"/>
      <c r="H22" s="126"/>
      <c r="I22" s="126"/>
      <c r="J22" s="195"/>
      <c r="K22" s="196" t="s">
        <v>23</v>
      </c>
      <c r="L22" s="196" t="s">
        <v>24</v>
      </c>
      <c r="M22" s="196" t="s">
        <v>25</v>
      </c>
      <c r="N22" s="69" t="s">
        <v>26</v>
      </c>
    </row>
    <row r="23" spans="1:17" ht="17.45" customHeight="1" x14ac:dyDescent="0.3">
      <c r="A23" s="1"/>
      <c r="B23" s="73">
        <v>1</v>
      </c>
      <c r="C23" s="109" t="s">
        <v>38</v>
      </c>
      <c r="D23" s="110"/>
      <c r="E23" s="110"/>
      <c r="F23" s="110"/>
      <c r="G23" s="110"/>
      <c r="H23" s="110"/>
      <c r="I23" s="110"/>
      <c r="J23" s="111"/>
      <c r="K23" s="66" t="s">
        <v>40</v>
      </c>
      <c r="L23" s="67" t="s">
        <v>41</v>
      </c>
      <c r="M23" s="77">
        <v>76730</v>
      </c>
      <c r="N23" s="93">
        <f>M23*K23</f>
        <v>3836500</v>
      </c>
      <c r="O23" s="34"/>
    </row>
    <row r="24" spans="1:17" ht="17.45" customHeight="1" x14ac:dyDescent="0.3">
      <c r="A24" s="1"/>
      <c r="B24" s="73">
        <v>2</v>
      </c>
      <c r="C24" s="109" t="s">
        <v>39</v>
      </c>
      <c r="D24" s="110"/>
      <c r="E24" s="110"/>
      <c r="F24" s="110"/>
      <c r="G24" s="110"/>
      <c r="H24" s="110"/>
      <c r="I24" s="110"/>
      <c r="J24" s="111"/>
      <c r="K24" s="66" t="s">
        <v>40</v>
      </c>
      <c r="L24" s="67" t="s">
        <v>41</v>
      </c>
      <c r="M24" s="77">
        <v>115723</v>
      </c>
      <c r="N24" s="93">
        <f>M24*K24</f>
        <v>5786150</v>
      </c>
      <c r="O24" s="34"/>
    </row>
    <row r="25" spans="1:17" ht="17.45" customHeight="1" x14ac:dyDescent="0.3">
      <c r="A25" s="1"/>
      <c r="B25" s="73"/>
      <c r="C25" s="109"/>
      <c r="D25" s="110"/>
      <c r="E25" s="110"/>
      <c r="F25" s="110"/>
      <c r="G25" s="110"/>
      <c r="H25" s="110"/>
      <c r="I25" s="110"/>
      <c r="J25" s="111"/>
      <c r="K25" s="66"/>
      <c r="L25" s="67"/>
      <c r="M25" s="77"/>
      <c r="N25" s="77"/>
      <c r="O25" s="34"/>
    </row>
    <row r="26" spans="1:17" ht="17.45" customHeight="1" thickBot="1" x14ac:dyDescent="0.35">
      <c r="A26" s="1"/>
      <c r="B26" s="73"/>
      <c r="C26" s="109"/>
      <c r="D26" s="110"/>
      <c r="E26" s="110"/>
      <c r="F26" s="110"/>
      <c r="G26" s="110"/>
      <c r="H26" s="110"/>
      <c r="I26" s="110"/>
      <c r="J26" s="111"/>
      <c r="K26" s="66"/>
      <c r="L26" s="67"/>
      <c r="M26" s="77"/>
      <c r="N26" s="77"/>
      <c r="O26" s="34"/>
    </row>
    <row r="27" spans="1:17" ht="19.5" thickBot="1" x14ac:dyDescent="0.35">
      <c r="A27" s="1"/>
      <c r="B27" s="121" t="s">
        <v>8</v>
      </c>
      <c r="C27" s="122"/>
      <c r="D27" s="122"/>
      <c r="E27" s="122"/>
      <c r="F27" s="122"/>
      <c r="G27" s="122"/>
      <c r="H27" s="122"/>
      <c r="I27" s="122"/>
      <c r="J27" s="123">
        <f>+SUM(N23:N26)</f>
        <v>9622650</v>
      </c>
      <c r="K27" s="124"/>
      <c r="L27" s="124"/>
      <c r="M27" s="124"/>
      <c r="N27" s="102"/>
    </row>
    <row r="28" spans="1:17" ht="19.5" thickBot="1" x14ac:dyDescent="0.35">
      <c r="A28" s="1"/>
      <c r="B28" s="98" t="s">
        <v>31</v>
      </c>
      <c r="C28" s="99"/>
      <c r="D28" s="99"/>
      <c r="E28" s="99"/>
      <c r="F28" s="99"/>
      <c r="G28" s="99"/>
      <c r="H28" s="99"/>
      <c r="I28" s="99"/>
      <c r="J28" s="100">
        <f>+J27*0.1925</f>
        <v>1852360.125</v>
      </c>
      <c r="K28" s="101"/>
      <c r="L28" s="101"/>
      <c r="M28" s="101"/>
      <c r="N28" s="102"/>
    </row>
    <row r="29" spans="1:17" ht="19.5" thickBot="1" x14ac:dyDescent="0.35">
      <c r="A29" s="1"/>
      <c r="B29" s="98" t="s">
        <v>9</v>
      </c>
      <c r="C29" s="99"/>
      <c r="D29" s="99"/>
      <c r="E29" s="99"/>
      <c r="F29" s="99"/>
      <c r="G29" s="99"/>
      <c r="H29" s="99"/>
      <c r="I29" s="99"/>
      <c r="J29" s="100">
        <f>+J27+J28</f>
        <v>11475010.125</v>
      </c>
      <c r="K29" s="101"/>
      <c r="L29" s="101"/>
      <c r="M29" s="101"/>
      <c r="N29" s="102"/>
    </row>
    <row r="30" spans="1:17" ht="18.75" x14ac:dyDescent="0.3">
      <c r="A30" s="1"/>
      <c r="B30" s="78"/>
      <c r="C30" s="79"/>
      <c r="D30" s="79"/>
      <c r="E30" s="79"/>
      <c r="F30" s="79"/>
      <c r="G30" s="79"/>
      <c r="H30" s="79"/>
      <c r="I30" s="79"/>
      <c r="J30" s="80"/>
      <c r="K30" s="80"/>
      <c r="L30" s="80"/>
      <c r="M30" s="80"/>
      <c r="N30" s="80"/>
    </row>
    <row r="31" spans="1:17" ht="18.75" x14ac:dyDescent="0.3">
      <c r="A31" s="1"/>
      <c r="B31" s="81"/>
      <c r="C31" s="82" t="s">
        <v>33</v>
      </c>
      <c r="D31" s="82"/>
      <c r="E31" s="82"/>
      <c r="F31" s="90"/>
      <c r="G31" s="82"/>
      <c r="H31" s="82" t="s">
        <v>44</v>
      </c>
      <c r="I31" s="90"/>
      <c r="J31" s="82"/>
      <c r="K31" s="82"/>
      <c r="L31" s="82" t="s">
        <v>14</v>
      </c>
      <c r="M31" s="82"/>
      <c r="N31" s="83"/>
    </row>
    <row r="32" spans="1:17" ht="18.75" x14ac:dyDescent="0.3">
      <c r="A32" s="1"/>
      <c r="B32" s="84"/>
      <c r="C32" s="85"/>
      <c r="D32" s="85"/>
      <c r="E32" s="85"/>
      <c r="F32" s="91"/>
      <c r="G32" s="85"/>
      <c r="H32" s="85"/>
      <c r="I32" s="91"/>
      <c r="J32" s="85"/>
      <c r="K32" s="85"/>
      <c r="L32" s="85"/>
      <c r="M32" s="85"/>
      <c r="N32" s="86"/>
    </row>
    <row r="33" spans="1:14" ht="18.75" x14ac:dyDescent="0.3">
      <c r="A33" s="1"/>
      <c r="B33" s="84"/>
      <c r="C33" s="85"/>
      <c r="D33" s="85"/>
      <c r="E33" s="85"/>
      <c r="F33" s="91"/>
      <c r="G33" s="85"/>
      <c r="H33" s="85"/>
      <c r="I33" s="91"/>
      <c r="J33" s="85"/>
      <c r="K33" s="85"/>
      <c r="L33" s="85"/>
      <c r="M33" s="85"/>
      <c r="N33" s="86"/>
    </row>
    <row r="34" spans="1:14" ht="18.75" x14ac:dyDescent="0.3">
      <c r="A34" s="1"/>
      <c r="B34" s="84"/>
      <c r="C34" s="85"/>
      <c r="D34" s="85"/>
      <c r="E34" s="85"/>
      <c r="F34" s="91"/>
      <c r="G34" s="85"/>
      <c r="H34" s="85"/>
      <c r="I34" s="91"/>
      <c r="J34" s="85"/>
      <c r="K34" s="85"/>
      <c r="L34" s="85"/>
      <c r="M34" s="85"/>
      <c r="N34" s="86"/>
    </row>
    <row r="35" spans="1:14" ht="18.75" x14ac:dyDescent="0.3">
      <c r="A35" s="1"/>
      <c r="B35" s="84"/>
      <c r="C35" s="85"/>
      <c r="D35" s="85"/>
      <c r="E35" s="85"/>
      <c r="F35" s="91"/>
      <c r="G35" s="85"/>
      <c r="H35" s="85"/>
      <c r="I35" s="91"/>
      <c r="J35" s="85"/>
      <c r="K35" s="85"/>
      <c r="L35" s="85"/>
      <c r="M35" s="85"/>
      <c r="N35" s="86"/>
    </row>
    <row r="36" spans="1:14" ht="18.75" x14ac:dyDescent="0.3">
      <c r="A36" s="1"/>
      <c r="B36" s="84"/>
      <c r="C36" s="85"/>
      <c r="D36" s="85"/>
      <c r="E36" s="85"/>
      <c r="F36" s="91"/>
      <c r="G36" s="85"/>
      <c r="H36" s="85"/>
      <c r="I36" s="91"/>
      <c r="J36" s="85"/>
      <c r="K36" s="85"/>
      <c r="L36" s="85"/>
      <c r="M36" s="85"/>
      <c r="N36" s="86"/>
    </row>
    <row r="37" spans="1:14" ht="18.75" x14ac:dyDescent="0.3">
      <c r="A37" s="1"/>
      <c r="B37" s="84"/>
      <c r="C37" s="85"/>
      <c r="D37" s="85"/>
      <c r="E37" s="85"/>
      <c r="F37" s="91"/>
      <c r="G37" s="85"/>
      <c r="H37" s="85"/>
      <c r="I37" s="91"/>
      <c r="J37" s="85"/>
      <c r="K37" s="85"/>
      <c r="L37" s="85"/>
      <c r="M37" s="85"/>
      <c r="N37" s="86"/>
    </row>
    <row r="38" spans="1:14" ht="18.75" x14ac:dyDescent="0.3">
      <c r="A38" s="1"/>
      <c r="B38" s="84"/>
      <c r="C38" s="85"/>
      <c r="D38" s="85"/>
      <c r="E38" s="85"/>
      <c r="F38" s="91"/>
      <c r="G38" s="85"/>
      <c r="H38" s="85"/>
      <c r="I38" s="91"/>
      <c r="J38" s="85"/>
      <c r="K38" s="85"/>
      <c r="L38" s="85"/>
      <c r="M38" s="85"/>
      <c r="N38" s="86"/>
    </row>
    <row r="39" spans="1:14" ht="18.75" x14ac:dyDescent="0.3">
      <c r="A39" s="1"/>
      <c r="B39" s="87"/>
      <c r="C39" s="88"/>
      <c r="D39" s="88"/>
      <c r="E39" s="88"/>
      <c r="F39" s="92"/>
      <c r="G39" s="88"/>
      <c r="H39" s="88"/>
      <c r="I39" s="92"/>
      <c r="J39" s="88"/>
      <c r="K39" s="88"/>
      <c r="L39" s="88"/>
      <c r="M39" s="88"/>
      <c r="N39" s="89"/>
    </row>
    <row r="40" spans="1:14" ht="16.5" x14ac:dyDescent="0.3">
      <c r="A40" s="1"/>
      <c r="B40" s="197" t="str">
        <f>"Approuvé par : "&amp;F7</f>
        <v>Approuvé par : TAC SRAL</v>
      </c>
      <c r="C40" s="197"/>
      <c r="D40" s="197"/>
      <c r="E40" s="197"/>
      <c r="F40" s="197"/>
      <c r="G40" s="197"/>
      <c r="H40" s="197"/>
      <c r="I40" s="197"/>
      <c r="J40" s="197"/>
      <c r="K40" s="1"/>
      <c r="L40" s="1"/>
      <c r="M40" s="1"/>
      <c r="N40" s="1"/>
    </row>
    <row r="41" spans="1:14" ht="16.5" x14ac:dyDescent="0.3">
      <c r="A41" s="1"/>
      <c r="B41" s="197"/>
      <c r="C41" s="197"/>
      <c r="D41" s="197"/>
      <c r="E41" s="197"/>
      <c r="F41" s="197"/>
      <c r="G41" s="197"/>
      <c r="H41" s="197"/>
      <c r="I41" s="197"/>
      <c r="J41" s="197"/>
      <c r="K41" s="1"/>
      <c r="L41" s="1"/>
      <c r="M41" s="1"/>
      <c r="N41" s="1"/>
    </row>
    <row r="42" spans="1:14" ht="18.75" customHeight="1" x14ac:dyDescent="0.3">
      <c r="A42" s="1"/>
      <c r="I42" s="58"/>
      <c r="J42" s="58"/>
      <c r="K42" s="1"/>
      <c r="L42" s="1"/>
      <c r="M42" s="1"/>
      <c r="N42" s="1"/>
    </row>
    <row r="43" spans="1:14" ht="18.75" customHeight="1" x14ac:dyDescent="0.3">
      <c r="A43" s="1"/>
      <c r="B43" s="74" t="s">
        <v>27</v>
      </c>
      <c r="C43" s="74"/>
      <c r="D43" s="75">
        <f ca="1">+TODAY()</f>
        <v>44685</v>
      </c>
      <c r="E43" s="74"/>
      <c r="F43" s="74"/>
      <c r="G43" s="74"/>
      <c r="H43" s="74"/>
      <c r="I43" s="58"/>
      <c r="J43" s="58"/>
      <c r="K43" s="1"/>
      <c r="L43" s="1"/>
      <c r="M43" s="1"/>
      <c r="N43" s="1"/>
    </row>
    <row r="44" spans="1:14" x14ac:dyDescent="0.25">
      <c r="B44" s="35"/>
      <c r="C44" s="35"/>
      <c r="D44" s="35"/>
      <c r="G44" s="35"/>
    </row>
    <row r="45" spans="1:14" x14ac:dyDescent="0.25">
      <c r="B45" s="35"/>
      <c r="C45" s="35"/>
      <c r="D45" s="35"/>
      <c r="G45" s="36"/>
      <c r="H45" s="37"/>
      <c r="I45" s="37"/>
      <c r="J45" s="37"/>
      <c r="K45" s="37"/>
      <c r="L45" s="37"/>
      <c r="M45" s="37"/>
    </row>
    <row r="46" spans="1:14" x14ac:dyDescent="0.25">
      <c r="B46" s="35"/>
      <c r="C46" s="35"/>
      <c r="D46" s="35"/>
      <c r="G46" s="36"/>
      <c r="H46" s="37"/>
      <c r="I46" s="37"/>
      <c r="J46" s="37"/>
      <c r="K46" s="37"/>
      <c r="L46" s="37"/>
      <c r="M46" s="37"/>
    </row>
    <row r="47" spans="1:14" x14ac:dyDescent="0.25">
      <c r="B47" s="35"/>
      <c r="C47" s="35"/>
      <c r="D47" s="35"/>
      <c r="G47" s="36"/>
      <c r="H47" s="37"/>
      <c r="I47" s="37"/>
      <c r="J47" s="37"/>
      <c r="K47" s="37"/>
      <c r="L47" s="37"/>
      <c r="M47" s="37"/>
    </row>
    <row r="48" spans="1:14" x14ac:dyDescent="0.25">
      <c r="B48" s="35"/>
      <c r="C48" s="35"/>
      <c r="D48" s="35"/>
    </row>
    <row r="49" spans="2:14" s="38" customFormat="1" ht="12.75" x14ac:dyDescent="0.2">
      <c r="B49" s="39"/>
      <c r="C49" s="39"/>
      <c r="D49" s="39"/>
      <c r="E49" s="40"/>
      <c r="F49" s="40"/>
      <c r="G49" s="40"/>
      <c r="H49" s="40"/>
      <c r="I49" s="40"/>
      <c r="J49" s="103"/>
      <c r="K49" s="103"/>
      <c r="L49" s="64"/>
      <c r="M49" s="61"/>
      <c r="N49" s="39"/>
    </row>
    <row r="50" spans="2:14" s="38" customFormat="1" ht="12.75" x14ac:dyDescent="0.2">
      <c r="B50" s="41"/>
      <c r="C50" s="41"/>
      <c r="D50" s="41"/>
      <c r="M50" s="41"/>
    </row>
    <row r="51" spans="2:14" s="42" customFormat="1" ht="12.75" x14ac:dyDescent="0.2">
      <c r="B51" s="43"/>
      <c r="C51" s="43"/>
      <c r="D51" s="43"/>
      <c r="E51" s="104"/>
      <c r="F51" s="105"/>
      <c r="G51" s="105"/>
      <c r="H51" s="105"/>
      <c r="I51" s="105"/>
    </row>
    <row r="52" spans="2:14" s="42" customFormat="1" ht="12.75" x14ac:dyDescent="0.2">
      <c r="B52" s="43"/>
      <c r="C52" s="43"/>
      <c r="D52" s="43"/>
      <c r="E52" s="44"/>
      <c r="F52" s="45"/>
      <c r="G52" s="45"/>
      <c r="H52" s="45"/>
      <c r="I52" s="45"/>
      <c r="J52" s="97"/>
      <c r="K52" s="97"/>
      <c r="L52" s="63"/>
      <c r="M52" s="59"/>
      <c r="N52" s="46"/>
    </row>
    <row r="53" spans="2:14" s="49" customFormat="1" ht="12.75" x14ac:dyDescent="0.2">
      <c r="B53" s="47"/>
      <c r="C53" s="47"/>
      <c r="D53" s="47"/>
      <c r="E53" s="44"/>
      <c r="F53" s="45"/>
      <c r="G53" s="45"/>
      <c r="H53" s="45"/>
      <c r="I53" s="45"/>
      <c r="J53" s="97"/>
      <c r="K53" s="97"/>
      <c r="L53" s="63"/>
      <c r="M53" s="59"/>
      <c r="N53" s="48"/>
    </row>
    <row r="54" spans="2:14" s="42" customFormat="1" ht="12.75" x14ac:dyDescent="0.2">
      <c r="B54" s="43"/>
      <c r="C54" s="43"/>
      <c r="D54" s="43"/>
      <c r="E54" s="50"/>
      <c r="F54" s="51"/>
      <c r="G54" s="51"/>
      <c r="H54" s="51"/>
      <c r="I54" s="51"/>
    </row>
    <row r="55" spans="2:14" s="42" customFormat="1" ht="12.75" x14ac:dyDescent="0.2">
      <c r="B55" s="43"/>
      <c r="C55" s="43"/>
      <c r="D55" s="43"/>
      <c r="E55" s="50"/>
      <c r="F55" s="51"/>
      <c r="G55" s="51"/>
      <c r="H55" s="51"/>
      <c r="I55" s="51"/>
    </row>
    <row r="56" spans="2:14" s="49" customFormat="1" ht="12.75" x14ac:dyDescent="0.2">
      <c r="B56" s="47"/>
      <c r="C56" s="47"/>
      <c r="D56" s="47"/>
      <c r="E56" s="50"/>
      <c r="J56" s="97"/>
      <c r="K56" s="97"/>
      <c r="L56" s="63"/>
      <c r="M56" s="60"/>
      <c r="N56" s="46"/>
    </row>
    <row r="57" spans="2:14" s="49" customFormat="1" ht="12.75" x14ac:dyDescent="0.2">
      <c r="E57" s="52"/>
      <c r="J57" s="53"/>
      <c r="K57" s="53"/>
      <c r="L57" s="63"/>
      <c r="M57" s="47"/>
      <c r="N57" s="46"/>
    </row>
    <row r="58" spans="2:14" s="49" customFormat="1" ht="12.75" x14ac:dyDescent="0.2">
      <c r="B58" s="47"/>
      <c r="C58" s="47"/>
      <c r="D58" s="47"/>
      <c r="E58" s="104"/>
      <c r="F58" s="105"/>
      <c r="G58" s="105"/>
      <c r="H58" s="105"/>
      <c r="I58" s="105"/>
      <c r="J58" s="97"/>
      <c r="K58" s="97"/>
      <c r="L58" s="63"/>
      <c r="M58" s="59"/>
      <c r="N58" s="46"/>
    </row>
    <row r="59" spans="2:14" s="49" customFormat="1" ht="12.75" x14ac:dyDescent="0.2">
      <c r="B59" s="47"/>
      <c r="C59" s="47"/>
      <c r="D59" s="47"/>
      <c r="E59" s="50"/>
      <c r="F59" s="54"/>
      <c r="J59" s="97"/>
      <c r="K59" s="97"/>
      <c r="L59" s="63"/>
      <c r="M59" s="59"/>
      <c r="N59" s="46"/>
    </row>
    <row r="60" spans="2:14" s="49" customFormat="1" ht="12.75" x14ac:dyDescent="0.2">
      <c r="B60" s="47"/>
      <c r="C60" s="47"/>
      <c r="D60" s="47"/>
      <c r="E60" s="50"/>
      <c r="J60" s="53"/>
      <c r="K60" s="53"/>
      <c r="L60" s="63"/>
      <c r="M60" s="47"/>
      <c r="N60" s="46"/>
    </row>
    <row r="61" spans="2:14" s="49" customFormat="1" ht="12.75" x14ac:dyDescent="0.2">
      <c r="B61" s="47"/>
      <c r="C61" s="47"/>
      <c r="D61" s="47"/>
      <c r="E61" s="50"/>
      <c r="J61" s="97"/>
      <c r="K61" s="97"/>
      <c r="L61" s="63"/>
      <c r="M61" s="59"/>
      <c r="N61" s="46"/>
    </row>
    <row r="62" spans="2:14" s="49" customFormat="1" ht="12.75" x14ac:dyDescent="0.2">
      <c r="B62" s="47"/>
      <c r="C62" s="47"/>
      <c r="D62" s="47"/>
    </row>
    <row r="63" spans="2:14" x14ac:dyDescent="0.25">
      <c r="B63" s="55"/>
      <c r="C63" s="55"/>
      <c r="D63" s="55"/>
    </row>
    <row r="64" spans="2:14" x14ac:dyDescent="0.25">
      <c r="B64" s="35"/>
      <c r="C64" s="35"/>
      <c r="D64" s="35"/>
      <c r="N64" s="40"/>
    </row>
    <row r="65" spans="2:14" x14ac:dyDescent="0.25">
      <c r="N65" s="52"/>
    </row>
    <row r="66" spans="2:14" x14ac:dyDescent="0.25">
      <c r="N66" s="50"/>
    </row>
    <row r="67" spans="2:14" x14ac:dyDescent="0.25"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65"/>
      <c r="N67" s="47"/>
    </row>
    <row r="68" spans="2:14" x14ac:dyDescent="0.25"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65"/>
      <c r="N68" s="47"/>
    </row>
    <row r="70" spans="2:14" x14ac:dyDescent="0.25">
      <c r="B70" s="106"/>
      <c r="C70" s="106"/>
      <c r="D70" s="106"/>
      <c r="E70" s="106"/>
      <c r="F70" s="106"/>
      <c r="G70" s="106"/>
      <c r="H70" s="106"/>
      <c r="N70" s="56"/>
    </row>
    <row r="71" spans="2:14" x14ac:dyDescent="0.25">
      <c r="N71" s="57"/>
    </row>
    <row r="72" spans="2:14" x14ac:dyDescent="0.25">
      <c r="B72" s="107"/>
      <c r="C72" s="107"/>
      <c r="D72" s="107"/>
      <c r="E72" s="107"/>
      <c r="F72" s="107"/>
      <c r="G72" s="107"/>
      <c r="H72" s="107"/>
      <c r="N72" s="56"/>
    </row>
  </sheetData>
  <mergeCells count="33">
    <mergeCell ref="H11:J11"/>
    <mergeCell ref="J16:L16"/>
    <mergeCell ref="B27:I27"/>
    <mergeCell ref="J27:N27"/>
    <mergeCell ref="B28:I28"/>
    <mergeCell ref="J28:N28"/>
    <mergeCell ref="C22:J22"/>
    <mergeCell ref="C23:J23"/>
    <mergeCell ref="C26:J26"/>
    <mergeCell ref="C24:J24"/>
    <mergeCell ref="C25:J25"/>
    <mergeCell ref="B1:I2"/>
    <mergeCell ref="B5:N5"/>
    <mergeCell ref="B21:N21"/>
    <mergeCell ref="D18:H18"/>
    <mergeCell ref="I18:J18"/>
    <mergeCell ref="H12:J12"/>
    <mergeCell ref="J17:L17"/>
    <mergeCell ref="E15:L15"/>
    <mergeCell ref="B70:H70"/>
    <mergeCell ref="B72:H72"/>
    <mergeCell ref="J56:K56"/>
    <mergeCell ref="E58:I58"/>
    <mergeCell ref="J58:K58"/>
    <mergeCell ref="J59:K59"/>
    <mergeCell ref="J53:K53"/>
    <mergeCell ref="B29:I29"/>
    <mergeCell ref="J29:N29"/>
    <mergeCell ref="B40:J41"/>
    <mergeCell ref="J61:K61"/>
    <mergeCell ref="J49:K49"/>
    <mergeCell ref="E51:I51"/>
    <mergeCell ref="J52:K52"/>
  </mergeCells>
  <phoneticPr fontId="32" type="noConversion"/>
  <printOptions horizontalCentered="1"/>
  <pageMargins left="0.19685039370078741" right="0.19685039370078741" top="0" bottom="0.19685039370078741" header="0.11811023622047245" footer="0.19685039370078741"/>
  <pageSetup paperSize="9" scale="58" fitToHeight="0" orientation="landscape" r:id="rId1"/>
  <headerFooter>
    <oddFooter>&amp;LEstia Synergie Cameroun SARL - Douala BP 3009 Douala – Cameroun&amp;CN° de contribuable : M101914405137H RCCM : RC/DLA/2019/B/4753&amp;RABIDJAN - DOUALA - BRUXELLES - DUBAÏ
info@estiasynergie.com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AB8CBCA0-6DEE-4E4C-ABDE-30FA0E818025}">
          <x14:formula1>
            <xm:f>Budg_code!$B$4:$B$9</xm:f>
          </x14:formula1>
          <xm:sqref>D11</xm:sqref>
        </x14:dataValidation>
        <x14:dataValidation type="list" allowBlank="1" showInputMessage="1" showErrorMessage="1" xr:uid="{A78CA353-8CBB-46A4-A1C5-922526C95272}">
          <x14:formula1>
            <xm:f>'Base de donnees fournisseurs'!$B$3:$B$117</xm:f>
          </x14:formula1>
          <xm:sqref>F7</xm:sqref>
        </x14:dataValidation>
        <x14:dataValidation type="list" allowBlank="1" showInputMessage="1" showErrorMessage="1" xr:uid="{C23B8CF0-B56C-42BA-AC34-D1739B62CF89}">
          <x14:formula1>
            <xm:f>'Analytical code'!$B$2:$B$61</xm:f>
          </x14:formula1>
          <xm:sqref>M16</xm:sqref>
        </x14:dataValidation>
        <x14:dataValidation type="list" allowBlank="1" showInputMessage="1" showErrorMessage="1" xr:uid="{531A59CB-EAED-4708-B682-F71CD8BADF5E}">
          <x14:formula1>
            <xm:f>Budg_code!$B$14:$B$27</xm:f>
          </x14:formula1>
          <xm:sqref>M17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2371E-9254-4AA8-84DD-DE5E4C12A73F}">
  <sheetPr>
    <pageSetUpPr fitToPage="1"/>
  </sheetPr>
  <dimension ref="A1:L118"/>
  <sheetViews>
    <sheetView workbookViewId="0">
      <pane xSplit="2" ySplit="2" topLeftCell="F96" activePane="bottomRight" state="frozen"/>
      <selection pane="topRight" activeCell="E1" sqref="E1"/>
      <selection pane="bottomLeft" activeCell="A4" sqref="A4"/>
      <selection pane="bottomRight" activeCell="B104" sqref="B104"/>
    </sheetView>
  </sheetViews>
  <sheetFormatPr baseColWidth="10" defaultColWidth="11.42578125" defaultRowHeight="15" x14ac:dyDescent="0.25"/>
  <cols>
    <col min="1" max="1" width="4" style="55" bestFit="1" customWidth="1"/>
    <col min="2" max="2" width="36.28515625" bestFit="1" customWidth="1"/>
    <col min="3" max="3" width="8.5703125" style="151" customWidth="1"/>
    <col min="4" max="4" width="28.42578125" style="151" bestFit="1" customWidth="1"/>
    <col min="5" max="5" width="94.42578125" customWidth="1"/>
    <col min="6" max="6" width="42.7109375" bestFit="1" customWidth="1"/>
    <col min="7" max="7" width="40.28515625" bestFit="1" customWidth="1"/>
    <col min="8" max="8" width="39.7109375" bestFit="1" customWidth="1"/>
    <col min="9" max="10" width="41" customWidth="1"/>
    <col min="11" max="11" width="17.140625" customWidth="1"/>
    <col min="12" max="12" width="34" bestFit="1" customWidth="1"/>
  </cols>
  <sheetData>
    <row r="1" spans="1:12" ht="29.25" customHeight="1" x14ac:dyDescent="0.25">
      <c r="A1" s="127" t="s">
        <v>45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8"/>
    </row>
    <row r="2" spans="1:12" ht="31.5" customHeight="1" x14ac:dyDescent="0.25">
      <c r="A2" s="129" t="s">
        <v>46</v>
      </c>
      <c r="B2" s="130" t="s">
        <v>47</v>
      </c>
      <c r="C2" s="130" t="s">
        <v>48</v>
      </c>
      <c r="D2" s="130" t="s">
        <v>49</v>
      </c>
      <c r="E2" s="130" t="s">
        <v>50</v>
      </c>
      <c r="F2" s="130" t="s">
        <v>51</v>
      </c>
      <c r="G2" s="130" t="s">
        <v>52</v>
      </c>
      <c r="H2" s="130" t="s">
        <v>53</v>
      </c>
      <c r="I2" s="130" t="s">
        <v>54</v>
      </c>
      <c r="J2" s="130" t="s">
        <v>55</v>
      </c>
      <c r="K2" s="130" t="s">
        <v>56</v>
      </c>
      <c r="L2" s="131" t="s">
        <v>57</v>
      </c>
    </row>
    <row r="3" spans="1:12" ht="15" customHeight="1" x14ac:dyDescent="0.25">
      <c r="A3" s="132">
        <v>1</v>
      </c>
      <c r="B3" s="133" t="s">
        <v>58</v>
      </c>
      <c r="C3" s="134" t="s">
        <v>59</v>
      </c>
      <c r="D3" s="134" t="s">
        <v>60</v>
      </c>
      <c r="E3" s="135" t="s">
        <v>61</v>
      </c>
      <c r="F3" s="135"/>
      <c r="G3" s="133" t="s">
        <v>62</v>
      </c>
      <c r="H3" s="133" t="s">
        <v>63</v>
      </c>
      <c r="I3" s="136" t="s">
        <v>64</v>
      </c>
      <c r="J3" s="137"/>
      <c r="K3" s="134" t="s">
        <v>65</v>
      </c>
      <c r="L3" s="138"/>
    </row>
    <row r="4" spans="1:12" ht="15" customHeight="1" x14ac:dyDescent="0.25">
      <c r="A4" s="132">
        <v>2</v>
      </c>
      <c r="B4" s="133" t="s">
        <v>66</v>
      </c>
      <c r="C4" s="134" t="s">
        <v>67</v>
      </c>
      <c r="D4" s="134" t="s">
        <v>68</v>
      </c>
      <c r="E4" s="135" t="s">
        <v>68</v>
      </c>
      <c r="F4" s="135"/>
      <c r="G4" s="133" t="s">
        <v>69</v>
      </c>
      <c r="H4" s="133" t="s">
        <v>70</v>
      </c>
      <c r="I4" s="136"/>
      <c r="J4" s="137"/>
      <c r="K4" s="134" t="s">
        <v>71</v>
      </c>
      <c r="L4" s="138"/>
    </row>
    <row r="5" spans="1:12" ht="15" customHeight="1" x14ac:dyDescent="0.25">
      <c r="A5" s="132">
        <v>3</v>
      </c>
      <c r="B5" s="133" t="s">
        <v>72</v>
      </c>
      <c r="C5" s="134" t="s">
        <v>59</v>
      </c>
      <c r="D5" s="134" t="s">
        <v>73</v>
      </c>
      <c r="E5" s="135" t="s">
        <v>74</v>
      </c>
      <c r="F5" s="135"/>
      <c r="G5" s="133" t="s">
        <v>75</v>
      </c>
      <c r="H5" s="133" t="s">
        <v>76</v>
      </c>
      <c r="I5" s="136"/>
      <c r="J5" s="137"/>
      <c r="K5" s="134" t="s">
        <v>77</v>
      </c>
      <c r="L5" s="138"/>
    </row>
    <row r="6" spans="1:12" ht="15" customHeight="1" x14ac:dyDescent="0.25">
      <c r="A6" s="132">
        <v>4</v>
      </c>
      <c r="B6" s="133" t="s">
        <v>78</v>
      </c>
      <c r="C6" s="134" t="s">
        <v>59</v>
      </c>
      <c r="D6" s="134" t="s">
        <v>79</v>
      </c>
      <c r="E6" s="135" t="s">
        <v>80</v>
      </c>
      <c r="F6" s="135" t="s">
        <v>80</v>
      </c>
      <c r="G6" s="133" t="s">
        <v>81</v>
      </c>
      <c r="H6" s="133" t="s">
        <v>82</v>
      </c>
      <c r="I6" s="136" t="s">
        <v>83</v>
      </c>
      <c r="J6" s="137"/>
      <c r="K6" s="134"/>
      <c r="L6" s="138"/>
    </row>
    <row r="7" spans="1:12" ht="15" customHeight="1" x14ac:dyDescent="0.25">
      <c r="A7" s="132">
        <v>5</v>
      </c>
      <c r="B7" s="133" t="s">
        <v>84</v>
      </c>
      <c r="C7" s="134" t="s">
        <v>59</v>
      </c>
      <c r="D7" s="134" t="s">
        <v>85</v>
      </c>
      <c r="E7" s="135" t="s">
        <v>86</v>
      </c>
      <c r="F7" s="135" t="s">
        <v>87</v>
      </c>
      <c r="G7" s="133" t="s">
        <v>88</v>
      </c>
      <c r="H7" s="133" t="s">
        <v>89</v>
      </c>
      <c r="I7" s="136"/>
      <c r="J7" s="137"/>
      <c r="K7" s="134" t="s">
        <v>90</v>
      </c>
      <c r="L7" s="138"/>
    </row>
    <row r="8" spans="1:12" ht="15" customHeight="1" x14ac:dyDescent="0.25">
      <c r="A8" s="132">
        <v>6</v>
      </c>
      <c r="B8" s="133" t="s">
        <v>91</v>
      </c>
      <c r="C8" s="134" t="s">
        <v>59</v>
      </c>
      <c r="D8" s="134" t="s">
        <v>92</v>
      </c>
      <c r="E8" s="135" t="s">
        <v>93</v>
      </c>
      <c r="F8" s="135" t="s">
        <v>93</v>
      </c>
      <c r="G8" s="133" t="s">
        <v>94</v>
      </c>
      <c r="H8" s="133" t="s">
        <v>95</v>
      </c>
      <c r="I8" s="136" t="s">
        <v>96</v>
      </c>
      <c r="J8" s="137"/>
      <c r="K8" s="134" t="s">
        <v>97</v>
      </c>
      <c r="L8" s="138"/>
    </row>
    <row r="9" spans="1:12" ht="15" customHeight="1" x14ac:dyDescent="0.25">
      <c r="A9" s="132">
        <v>7</v>
      </c>
      <c r="B9" s="133" t="s">
        <v>98</v>
      </c>
      <c r="C9" s="134" t="s">
        <v>59</v>
      </c>
      <c r="D9" s="134" t="s">
        <v>60</v>
      </c>
      <c r="E9" s="135" t="s">
        <v>61</v>
      </c>
      <c r="F9" s="135" t="s">
        <v>61</v>
      </c>
      <c r="G9" s="133" t="s">
        <v>99</v>
      </c>
      <c r="H9" s="133" t="s">
        <v>100</v>
      </c>
      <c r="I9" s="136" t="s">
        <v>101</v>
      </c>
      <c r="J9" s="137"/>
      <c r="K9" s="134" t="s">
        <v>102</v>
      </c>
      <c r="L9" s="138"/>
    </row>
    <row r="10" spans="1:12" ht="15" customHeight="1" x14ac:dyDescent="0.25">
      <c r="A10" s="132">
        <v>8</v>
      </c>
      <c r="B10" s="133" t="s">
        <v>103</v>
      </c>
      <c r="C10" s="134" t="s">
        <v>59</v>
      </c>
      <c r="D10" s="134" t="s">
        <v>104</v>
      </c>
      <c r="E10" s="135" t="s">
        <v>105</v>
      </c>
      <c r="F10" s="135" t="s">
        <v>106</v>
      </c>
      <c r="G10" s="133" t="s">
        <v>107</v>
      </c>
      <c r="H10" s="133" t="s">
        <v>108</v>
      </c>
      <c r="I10" s="136" t="s">
        <v>109</v>
      </c>
      <c r="J10" s="137"/>
      <c r="K10" s="134" t="s">
        <v>110</v>
      </c>
      <c r="L10" s="138"/>
    </row>
    <row r="11" spans="1:12" ht="15" customHeight="1" x14ac:dyDescent="0.25">
      <c r="A11" s="132">
        <v>9</v>
      </c>
      <c r="B11" s="133" t="s">
        <v>111</v>
      </c>
      <c r="C11" s="134" t="s">
        <v>59</v>
      </c>
      <c r="D11" s="134" t="s">
        <v>112</v>
      </c>
      <c r="E11" s="135" t="s">
        <v>113</v>
      </c>
      <c r="F11" s="135"/>
      <c r="G11" s="133" t="s">
        <v>114</v>
      </c>
      <c r="H11" s="133"/>
      <c r="I11" s="136" t="s">
        <v>115</v>
      </c>
      <c r="J11" s="137"/>
      <c r="K11" s="134" t="s">
        <v>116</v>
      </c>
      <c r="L11" s="138"/>
    </row>
    <row r="12" spans="1:12" ht="15" customHeight="1" x14ac:dyDescent="0.25">
      <c r="A12" s="132">
        <v>10</v>
      </c>
      <c r="B12" s="133" t="s">
        <v>117</v>
      </c>
      <c r="C12" s="134" t="s">
        <v>67</v>
      </c>
      <c r="D12" s="134" t="s">
        <v>92</v>
      </c>
      <c r="E12" s="135" t="s">
        <v>93</v>
      </c>
      <c r="F12" s="135"/>
      <c r="G12" s="133" t="s">
        <v>118</v>
      </c>
      <c r="H12" s="133" t="s">
        <v>119</v>
      </c>
      <c r="I12" s="136" t="s">
        <v>120</v>
      </c>
      <c r="J12" s="137"/>
      <c r="K12" s="134" t="s">
        <v>121</v>
      </c>
      <c r="L12" s="138"/>
    </row>
    <row r="13" spans="1:12" ht="15" customHeight="1" x14ac:dyDescent="0.25">
      <c r="A13" s="132">
        <v>11</v>
      </c>
      <c r="B13" s="133" t="s">
        <v>122</v>
      </c>
      <c r="C13" s="134" t="s">
        <v>59</v>
      </c>
      <c r="D13" s="134" t="s">
        <v>123</v>
      </c>
      <c r="E13" s="135" t="s">
        <v>124</v>
      </c>
      <c r="F13" s="135"/>
      <c r="G13" s="133" t="s">
        <v>125</v>
      </c>
      <c r="H13" s="133" t="s">
        <v>126</v>
      </c>
      <c r="I13" s="136" t="s">
        <v>127</v>
      </c>
      <c r="J13" s="137"/>
      <c r="K13" s="134"/>
      <c r="L13" s="138"/>
    </row>
    <row r="14" spans="1:12" ht="15" customHeight="1" x14ac:dyDescent="0.25">
      <c r="A14" s="132">
        <v>12</v>
      </c>
      <c r="B14" s="133" t="s">
        <v>128</v>
      </c>
      <c r="C14" s="134" t="s">
        <v>59</v>
      </c>
      <c r="D14" s="134" t="s">
        <v>79</v>
      </c>
      <c r="E14" s="135" t="s">
        <v>80</v>
      </c>
      <c r="F14" s="135" t="s">
        <v>124</v>
      </c>
      <c r="G14" s="133" t="s">
        <v>129</v>
      </c>
      <c r="H14" s="133" t="s">
        <v>130</v>
      </c>
      <c r="I14" s="136" t="s">
        <v>131</v>
      </c>
      <c r="J14" s="137"/>
      <c r="K14" s="134"/>
      <c r="L14" s="138"/>
    </row>
    <row r="15" spans="1:12" ht="15" customHeight="1" x14ac:dyDescent="0.25">
      <c r="A15" s="132">
        <v>13</v>
      </c>
      <c r="B15" s="133" t="s">
        <v>132</v>
      </c>
      <c r="C15" s="134" t="s">
        <v>67</v>
      </c>
      <c r="D15" s="134" t="s">
        <v>133</v>
      </c>
      <c r="E15" s="135" t="s">
        <v>134</v>
      </c>
      <c r="F15" s="135"/>
      <c r="G15" s="133" t="s">
        <v>135</v>
      </c>
      <c r="H15" s="133" t="s">
        <v>136</v>
      </c>
      <c r="I15" s="136"/>
      <c r="J15" s="137"/>
      <c r="K15" s="134" t="s">
        <v>137</v>
      </c>
      <c r="L15" s="138"/>
    </row>
    <row r="16" spans="1:12" ht="15" customHeight="1" x14ac:dyDescent="0.25">
      <c r="A16" s="132">
        <v>14</v>
      </c>
      <c r="B16" s="133" t="s">
        <v>138</v>
      </c>
      <c r="C16" s="134" t="s">
        <v>59</v>
      </c>
      <c r="D16" s="134" t="s">
        <v>85</v>
      </c>
      <c r="E16" s="135" t="s">
        <v>86</v>
      </c>
      <c r="F16" s="135"/>
      <c r="G16" s="133" t="s">
        <v>139</v>
      </c>
      <c r="H16" s="133">
        <v>237699503103</v>
      </c>
      <c r="I16" s="136" t="s">
        <v>140</v>
      </c>
      <c r="J16" s="137"/>
      <c r="K16" s="134" t="s">
        <v>141</v>
      </c>
      <c r="L16" s="138"/>
    </row>
    <row r="17" spans="1:12" ht="15" customHeight="1" x14ac:dyDescent="0.25">
      <c r="A17" s="132">
        <v>15</v>
      </c>
      <c r="B17" s="133" t="s">
        <v>142</v>
      </c>
      <c r="C17" s="134" t="s">
        <v>59</v>
      </c>
      <c r="D17" s="134" t="s">
        <v>79</v>
      </c>
      <c r="E17" s="135" t="s">
        <v>80</v>
      </c>
      <c r="F17" s="135"/>
      <c r="G17" s="133" t="s">
        <v>143</v>
      </c>
      <c r="H17" s="133" t="s">
        <v>144</v>
      </c>
      <c r="I17" s="136" t="s">
        <v>145</v>
      </c>
      <c r="J17" s="137"/>
      <c r="K17" s="134" t="s">
        <v>146</v>
      </c>
      <c r="L17" s="138"/>
    </row>
    <row r="18" spans="1:12" ht="15" customHeight="1" x14ac:dyDescent="0.25">
      <c r="A18" s="132">
        <v>16</v>
      </c>
      <c r="B18" s="133" t="s">
        <v>147</v>
      </c>
      <c r="C18" s="134" t="s">
        <v>59</v>
      </c>
      <c r="D18" s="134" t="s">
        <v>148</v>
      </c>
      <c r="E18" s="135" t="s">
        <v>149</v>
      </c>
      <c r="F18" s="135"/>
      <c r="G18" s="133" t="s">
        <v>150</v>
      </c>
      <c r="H18" s="133" t="s">
        <v>151</v>
      </c>
      <c r="I18" s="136" t="s">
        <v>152</v>
      </c>
      <c r="J18" s="137"/>
      <c r="K18" s="134" t="s">
        <v>153</v>
      </c>
      <c r="L18" s="138"/>
    </row>
    <row r="19" spans="1:12" ht="15" customHeight="1" x14ac:dyDescent="0.25">
      <c r="A19" s="132">
        <v>17</v>
      </c>
      <c r="B19" s="133" t="s">
        <v>154</v>
      </c>
      <c r="C19" s="134" t="s">
        <v>59</v>
      </c>
      <c r="D19" s="134" t="s">
        <v>155</v>
      </c>
      <c r="E19" s="135" t="s">
        <v>156</v>
      </c>
      <c r="F19" s="135"/>
      <c r="G19" s="133" t="s">
        <v>157</v>
      </c>
      <c r="H19" s="133" t="s">
        <v>158</v>
      </c>
      <c r="I19" s="136"/>
      <c r="J19" s="137"/>
      <c r="K19" s="134" t="s">
        <v>159</v>
      </c>
      <c r="L19" s="138"/>
    </row>
    <row r="20" spans="1:12" ht="15" customHeight="1" x14ac:dyDescent="0.25">
      <c r="A20" s="132">
        <v>18</v>
      </c>
      <c r="B20" s="133" t="s">
        <v>160</v>
      </c>
      <c r="C20" s="134" t="s">
        <v>59</v>
      </c>
      <c r="D20" s="134" t="s">
        <v>73</v>
      </c>
      <c r="E20" s="135" t="s">
        <v>161</v>
      </c>
      <c r="F20" s="135"/>
      <c r="G20" s="133" t="s">
        <v>162</v>
      </c>
      <c r="H20" s="133" t="s">
        <v>163</v>
      </c>
      <c r="I20" s="136"/>
      <c r="J20" s="137"/>
      <c r="K20" s="134" t="s">
        <v>164</v>
      </c>
      <c r="L20" s="138"/>
    </row>
    <row r="21" spans="1:12" ht="15" customHeight="1" x14ac:dyDescent="0.25">
      <c r="A21" s="132">
        <v>19</v>
      </c>
      <c r="B21" s="133" t="s">
        <v>165</v>
      </c>
      <c r="C21" s="134" t="s">
        <v>59</v>
      </c>
      <c r="D21" s="134" t="s">
        <v>123</v>
      </c>
      <c r="E21" s="135" t="s">
        <v>124</v>
      </c>
      <c r="F21" s="135"/>
      <c r="G21" s="133" t="s">
        <v>166</v>
      </c>
      <c r="H21" s="133" t="s">
        <v>167</v>
      </c>
      <c r="I21" s="136" t="s">
        <v>168</v>
      </c>
      <c r="J21" s="137"/>
      <c r="K21" s="134"/>
      <c r="L21" s="138"/>
    </row>
    <row r="22" spans="1:12" ht="15" customHeight="1" x14ac:dyDescent="0.25">
      <c r="A22" s="132">
        <v>20</v>
      </c>
      <c r="B22" s="133" t="s">
        <v>169</v>
      </c>
      <c r="C22" s="134" t="s">
        <v>59</v>
      </c>
      <c r="D22" s="134" t="s">
        <v>170</v>
      </c>
      <c r="E22" s="135" t="s">
        <v>171</v>
      </c>
      <c r="F22" s="135"/>
      <c r="G22" s="133" t="s">
        <v>172</v>
      </c>
      <c r="H22" s="133" t="s">
        <v>173</v>
      </c>
      <c r="I22" s="136"/>
      <c r="J22" s="137"/>
      <c r="K22" s="134"/>
      <c r="L22" s="138"/>
    </row>
    <row r="23" spans="1:12" ht="15" customHeight="1" x14ac:dyDescent="0.25">
      <c r="A23" s="132">
        <v>21</v>
      </c>
      <c r="B23" s="133" t="s">
        <v>174</v>
      </c>
      <c r="C23" s="134" t="s">
        <v>59</v>
      </c>
      <c r="D23" s="134" t="s">
        <v>85</v>
      </c>
      <c r="E23" s="135" t="s">
        <v>86</v>
      </c>
      <c r="F23" s="135"/>
      <c r="G23" s="133" t="s">
        <v>175</v>
      </c>
      <c r="H23" s="133"/>
      <c r="I23" s="136"/>
      <c r="J23" s="137"/>
      <c r="K23" s="134"/>
      <c r="L23" s="138"/>
    </row>
    <row r="24" spans="1:12" ht="15" customHeight="1" x14ac:dyDescent="0.25">
      <c r="A24" s="132">
        <v>22</v>
      </c>
      <c r="B24" s="133" t="s">
        <v>176</v>
      </c>
      <c r="C24" s="134" t="s">
        <v>59</v>
      </c>
      <c r="D24" s="134" t="s">
        <v>73</v>
      </c>
      <c r="E24" s="135" t="s">
        <v>177</v>
      </c>
      <c r="F24" s="135"/>
      <c r="G24" s="133" t="s">
        <v>178</v>
      </c>
      <c r="H24" s="133" t="s">
        <v>179</v>
      </c>
      <c r="I24" s="136" t="s">
        <v>180</v>
      </c>
      <c r="J24" s="137"/>
      <c r="K24" s="134"/>
      <c r="L24" s="138"/>
    </row>
    <row r="25" spans="1:12" ht="15" customHeight="1" x14ac:dyDescent="0.25">
      <c r="A25" s="132">
        <v>23</v>
      </c>
      <c r="B25" s="133" t="s">
        <v>181</v>
      </c>
      <c r="C25" s="134"/>
      <c r="D25" s="134" t="s">
        <v>68</v>
      </c>
      <c r="E25" s="135" t="s">
        <v>182</v>
      </c>
      <c r="F25" s="135"/>
      <c r="G25" s="133" t="s">
        <v>183</v>
      </c>
      <c r="H25" s="133" t="s">
        <v>184</v>
      </c>
      <c r="I25" s="136"/>
      <c r="J25" s="137"/>
      <c r="K25" s="134" t="s">
        <v>185</v>
      </c>
      <c r="L25" s="138"/>
    </row>
    <row r="26" spans="1:12" ht="15" customHeight="1" x14ac:dyDescent="0.25">
      <c r="A26" s="132">
        <v>24</v>
      </c>
      <c r="B26" s="133" t="s">
        <v>186</v>
      </c>
      <c r="C26" s="134" t="s">
        <v>59</v>
      </c>
      <c r="D26" s="134" t="s">
        <v>79</v>
      </c>
      <c r="E26" s="135" t="s">
        <v>80</v>
      </c>
      <c r="F26" s="135"/>
      <c r="G26" s="133" t="s">
        <v>187</v>
      </c>
      <c r="H26" s="133" t="s">
        <v>188</v>
      </c>
      <c r="I26" s="136" t="s">
        <v>189</v>
      </c>
      <c r="J26" s="137"/>
      <c r="K26" s="134"/>
      <c r="L26" s="138"/>
    </row>
    <row r="27" spans="1:12" ht="15" customHeight="1" x14ac:dyDescent="0.25">
      <c r="A27" s="132">
        <v>25</v>
      </c>
      <c r="B27" s="133" t="s">
        <v>190</v>
      </c>
      <c r="C27" s="134" t="s">
        <v>59</v>
      </c>
      <c r="D27" s="134" t="s">
        <v>155</v>
      </c>
      <c r="E27" s="135" t="s">
        <v>191</v>
      </c>
      <c r="F27" s="135"/>
      <c r="G27" s="133" t="s">
        <v>192</v>
      </c>
      <c r="H27" s="133" t="s">
        <v>193</v>
      </c>
      <c r="I27" s="136" t="s">
        <v>194</v>
      </c>
      <c r="J27" s="137"/>
      <c r="K27" s="134" t="s">
        <v>195</v>
      </c>
      <c r="L27" s="138"/>
    </row>
    <row r="28" spans="1:12" ht="15" customHeight="1" x14ac:dyDescent="0.25">
      <c r="A28" s="132">
        <v>26</v>
      </c>
      <c r="B28" s="133" t="s">
        <v>196</v>
      </c>
      <c r="C28" s="134" t="s">
        <v>67</v>
      </c>
      <c r="D28" s="134" t="s">
        <v>155</v>
      </c>
      <c r="E28" s="135" t="s">
        <v>191</v>
      </c>
      <c r="F28" s="135"/>
      <c r="G28" s="133" t="s">
        <v>197</v>
      </c>
      <c r="H28" s="133" t="s">
        <v>198</v>
      </c>
      <c r="I28" s="136" t="s">
        <v>199</v>
      </c>
      <c r="J28" s="137"/>
      <c r="K28" s="134" t="s">
        <v>200</v>
      </c>
      <c r="L28" s="138"/>
    </row>
    <row r="29" spans="1:12" ht="15" customHeight="1" x14ac:dyDescent="0.25">
      <c r="A29" s="132">
        <v>27</v>
      </c>
      <c r="B29" s="133" t="s">
        <v>201</v>
      </c>
      <c r="C29" s="134" t="s">
        <v>59</v>
      </c>
      <c r="D29" s="134" t="s">
        <v>123</v>
      </c>
      <c r="E29" s="135" t="s">
        <v>124</v>
      </c>
      <c r="F29" s="135"/>
      <c r="G29" s="133" t="s">
        <v>202</v>
      </c>
      <c r="H29" s="133" t="s">
        <v>203</v>
      </c>
      <c r="I29" s="136" t="s">
        <v>204</v>
      </c>
      <c r="J29" s="137"/>
      <c r="K29" s="134" t="s">
        <v>205</v>
      </c>
      <c r="L29" s="138"/>
    </row>
    <row r="30" spans="1:12" ht="15" customHeight="1" x14ac:dyDescent="0.25">
      <c r="A30" s="132">
        <v>28</v>
      </c>
      <c r="B30" s="133" t="s">
        <v>206</v>
      </c>
      <c r="C30" s="134"/>
      <c r="D30" s="134" t="s">
        <v>207</v>
      </c>
      <c r="E30" s="135" t="s">
        <v>208</v>
      </c>
      <c r="F30" s="135"/>
      <c r="G30" s="133" t="s">
        <v>209</v>
      </c>
      <c r="H30" s="133" t="s">
        <v>210</v>
      </c>
      <c r="I30" s="136"/>
      <c r="J30" s="137"/>
      <c r="K30" s="134" t="s">
        <v>211</v>
      </c>
      <c r="L30" s="138"/>
    </row>
    <row r="31" spans="1:12" ht="15" customHeight="1" x14ac:dyDescent="0.25">
      <c r="A31" s="132">
        <v>29</v>
      </c>
      <c r="B31" s="133" t="s">
        <v>212</v>
      </c>
      <c r="C31" s="134"/>
      <c r="D31" s="134" t="s">
        <v>213</v>
      </c>
      <c r="E31" s="135" t="s">
        <v>214</v>
      </c>
      <c r="F31" s="135"/>
      <c r="G31" s="133" t="s">
        <v>215</v>
      </c>
      <c r="H31" s="133" t="s">
        <v>216</v>
      </c>
      <c r="I31" s="136" t="s">
        <v>217</v>
      </c>
      <c r="J31" s="137"/>
      <c r="K31" s="134"/>
      <c r="L31" s="138"/>
    </row>
    <row r="32" spans="1:12" ht="15" customHeight="1" x14ac:dyDescent="0.25">
      <c r="A32" s="132">
        <v>30</v>
      </c>
      <c r="B32" s="133" t="s">
        <v>218</v>
      </c>
      <c r="C32" s="134"/>
      <c r="D32" s="134" t="s">
        <v>219</v>
      </c>
      <c r="E32" s="135" t="s">
        <v>220</v>
      </c>
      <c r="F32" s="135"/>
      <c r="G32" s="133" t="s">
        <v>221</v>
      </c>
      <c r="H32" s="133">
        <v>237699971373</v>
      </c>
      <c r="I32" s="136"/>
      <c r="J32" s="137"/>
      <c r="K32" s="134" t="s">
        <v>222</v>
      </c>
      <c r="L32" s="138"/>
    </row>
    <row r="33" spans="1:12" ht="15" customHeight="1" x14ac:dyDescent="0.25">
      <c r="A33" s="132">
        <v>31</v>
      </c>
      <c r="B33" s="133" t="s">
        <v>223</v>
      </c>
      <c r="C33" s="134"/>
      <c r="D33" s="134" t="s">
        <v>123</v>
      </c>
      <c r="E33" s="135" t="s">
        <v>224</v>
      </c>
      <c r="F33" s="135"/>
      <c r="G33" s="133" t="s">
        <v>225</v>
      </c>
      <c r="H33" s="133" t="s">
        <v>226</v>
      </c>
      <c r="I33" s="136" t="s">
        <v>227</v>
      </c>
      <c r="J33" s="137"/>
      <c r="K33" s="134"/>
      <c r="L33" s="138"/>
    </row>
    <row r="34" spans="1:12" ht="15" customHeight="1" x14ac:dyDescent="0.25">
      <c r="A34" s="132">
        <v>32</v>
      </c>
      <c r="B34" s="133" t="s">
        <v>228</v>
      </c>
      <c r="C34" s="134"/>
      <c r="D34" s="134" t="s">
        <v>229</v>
      </c>
      <c r="E34" s="135" t="s">
        <v>230</v>
      </c>
      <c r="F34" s="135"/>
      <c r="G34" s="133" t="s">
        <v>231</v>
      </c>
      <c r="H34" s="133" t="s">
        <v>232</v>
      </c>
      <c r="I34" s="136"/>
      <c r="J34" s="137"/>
      <c r="K34" s="134" t="s">
        <v>233</v>
      </c>
      <c r="L34" s="138"/>
    </row>
    <row r="35" spans="1:12" ht="15" customHeight="1" x14ac:dyDescent="0.25">
      <c r="A35" s="132">
        <v>33</v>
      </c>
      <c r="B35" s="133" t="s">
        <v>234</v>
      </c>
      <c r="C35" s="134"/>
      <c r="D35" s="134" t="s">
        <v>235</v>
      </c>
      <c r="E35" s="135" t="s">
        <v>236</v>
      </c>
      <c r="F35" s="135"/>
      <c r="G35" s="133" t="s">
        <v>237</v>
      </c>
      <c r="H35" s="133" t="s">
        <v>238</v>
      </c>
      <c r="I35" s="136" t="s">
        <v>239</v>
      </c>
      <c r="J35" s="137"/>
      <c r="K35" s="134"/>
      <c r="L35" s="138"/>
    </row>
    <row r="36" spans="1:12" ht="15" customHeight="1" x14ac:dyDescent="0.25">
      <c r="A36" s="132">
        <v>34</v>
      </c>
      <c r="B36" s="133" t="s">
        <v>240</v>
      </c>
      <c r="C36" s="134"/>
      <c r="D36" s="134"/>
      <c r="E36" s="135" t="s">
        <v>241</v>
      </c>
      <c r="F36" s="135"/>
      <c r="G36" s="133" t="s">
        <v>242</v>
      </c>
      <c r="H36" s="133" t="s">
        <v>243</v>
      </c>
      <c r="I36" s="136"/>
      <c r="J36" s="137"/>
      <c r="K36" s="134" t="s">
        <v>244</v>
      </c>
      <c r="L36" s="138"/>
    </row>
    <row r="37" spans="1:12" ht="15" customHeight="1" x14ac:dyDescent="0.25">
      <c r="A37" s="132">
        <v>35</v>
      </c>
      <c r="B37" s="133" t="s">
        <v>245</v>
      </c>
      <c r="C37" s="134"/>
      <c r="D37" s="134" t="s">
        <v>133</v>
      </c>
      <c r="E37" s="135" t="s">
        <v>134</v>
      </c>
      <c r="F37" s="135"/>
      <c r="G37" s="133" t="s">
        <v>246</v>
      </c>
      <c r="H37" s="133">
        <v>237674357089</v>
      </c>
      <c r="I37" s="136" t="s">
        <v>247</v>
      </c>
      <c r="J37" s="137"/>
      <c r="K37" s="134" t="s">
        <v>248</v>
      </c>
      <c r="L37" s="138"/>
    </row>
    <row r="38" spans="1:12" ht="15" customHeight="1" x14ac:dyDescent="0.25">
      <c r="A38" s="132">
        <v>36</v>
      </c>
      <c r="B38" s="133" t="s">
        <v>249</v>
      </c>
      <c r="C38" s="134" t="s">
        <v>59</v>
      </c>
      <c r="D38" s="134" t="s">
        <v>112</v>
      </c>
      <c r="E38" s="135" t="s">
        <v>250</v>
      </c>
      <c r="F38" s="135"/>
      <c r="G38" s="133" t="s">
        <v>251</v>
      </c>
      <c r="H38" s="133" t="s">
        <v>252</v>
      </c>
      <c r="I38" s="136" t="s">
        <v>253</v>
      </c>
      <c r="J38" s="137"/>
      <c r="K38" s="134" t="s">
        <v>254</v>
      </c>
      <c r="L38" s="138"/>
    </row>
    <row r="39" spans="1:12" ht="15" customHeight="1" x14ac:dyDescent="0.25">
      <c r="A39" s="132">
        <v>37</v>
      </c>
      <c r="B39" s="133" t="s">
        <v>255</v>
      </c>
      <c r="C39" s="134" t="s">
        <v>59</v>
      </c>
      <c r="D39" s="134" t="s">
        <v>85</v>
      </c>
      <c r="E39" s="135" t="s">
        <v>86</v>
      </c>
      <c r="F39" s="135"/>
      <c r="G39" s="133" t="s">
        <v>256</v>
      </c>
      <c r="H39" s="133" t="s">
        <v>257</v>
      </c>
      <c r="I39" s="136" t="s">
        <v>258</v>
      </c>
      <c r="J39" s="137"/>
      <c r="K39" s="134" t="s">
        <v>259</v>
      </c>
      <c r="L39" s="138"/>
    </row>
    <row r="40" spans="1:12" ht="15" customHeight="1" x14ac:dyDescent="0.25">
      <c r="A40" s="132">
        <v>38</v>
      </c>
      <c r="B40" s="133" t="s">
        <v>260</v>
      </c>
      <c r="C40" s="134"/>
      <c r="D40" s="134"/>
      <c r="E40" s="135" t="s">
        <v>261</v>
      </c>
      <c r="F40" s="135"/>
      <c r="G40" s="133" t="s">
        <v>262</v>
      </c>
      <c r="H40" s="133" t="s">
        <v>263</v>
      </c>
      <c r="I40" s="136" t="s">
        <v>264</v>
      </c>
      <c r="J40" s="137"/>
      <c r="K40" s="134"/>
      <c r="L40" s="138"/>
    </row>
    <row r="41" spans="1:12" ht="15" customHeight="1" x14ac:dyDescent="0.25">
      <c r="A41" s="132">
        <v>39</v>
      </c>
      <c r="B41" s="133" t="s">
        <v>265</v>
      </c>
      <c r="C41" s="134"/>
      <c r="D41" s="134" t="s">
        <v>266</v>
      </c>
      <c r="E41" s="135" t="s">
        <v>230</v>
      </c>
      <c r="F41" s="135"/>
      <c r="G41" s="133" t="s">
        <v>267</v>
      </c>
      <c r="H41" s="133" t="s">
        <v>268</v>
      </c>
      <c r="I41" s="136" t="s">
        <v>269</v>
      </c>
      <c r="J41" s="137"/>
      <c r="K41" s="134" t="s">
        <v>270</v>
      </c>
      <c r="L41" s="138"/>
    </row>
    <row r="42" spans="1:12" ht="15" customHeight="1" x14ac:dyDescent="0.25">
      <c r="A42" s="132">
        <v>40</v>
      </c>
      <c r="B42" s="133" t="s">
        <v>271</v>
      </c>
      <c r="C42" s="134"/>
      <c r="D42" s="134" t="s">
        <v>155</v>
      </c>
      <c r="E42" s="135" t="s">
        <v>156</v>
      </c>
      <c r="F42" s="135"/>
      <c r="G42" s="133" t="s">
        <v>272</v>
      </c>
      <c r="H42" s="133" t="s">
        <v>273</v>
      </c>
      <c r="I42" s="136"/>
      <c r="J42" s="137"/>
      <c r="K42" s="134" t="s">
        <v>274</v>
      </c>
      <c r="L42" s="138"/>
    </row>
    <row r="43" spans="1:12" ht="15" customHeight="1" x14ac:dyDescent="0.25">
      <c r="A43" s="132">
        <v>41</v>
      </c>
      <c r="B43" s="133" t="s">
        <v>275</v>
      </c>
      <c r="C43" s="134"/>
      <c r="D43" s="134" t="s">
        <v>276</v>
      </c>
      <c r="E43" s="135" t="s">
        <v>277</v>
      </c>
      <c r="F43" s="135"/>
      <c r="G43" s="133" t="s">
        <v>278</v>
      </c>
      <c r="H43" s="133" t="s">
        <v>279</v>
      </c>
      <c r="I43" s="136"/>
      <c r="J43" s="137"/>
      <c r="K43" s="134" t="s">
        <v>280</v>
      </c>
      <c r="L43" s="138"/>
    </row>
    <row r="44" spans="1:12" ht="15" customHeight="1" x14ac:dyDescent="0.25">
      <c r="A44" s="132">
        <v>42</v>
      </c>
      <c r="B44" s="133" t="s">
        <v>281</v>
      </c>
      <c r="C44" s="134"/>
      <c r="D44" s="134"/>
      <c r="E44" s="135" t="s">
        <v>282</v>
      </c>
      <c r="F44" s="135"/>
      <c r="G44" s="133" t="s">
        <v>283</v>
      </c>
      <c r="H44" s="133" t="s">
        <v>284</v>
      </c>
      <c r="I44" s="136" t="s">
        <v>285</v>
      </c>
      <c r="J44" s="137"/>
      <c r="K44" s="134"/>
      <c r="L44" s="138"/>
    </row>
    <row r="45" spans="1:12" ht="15" customHeight="1" x14ac:dyDescent="0.25">
      <c r="A45" s="132">
        <v>43</v>
      </c>
      <c r="B45" s="133" t="s">
        <v>286</v>
      </c>
      <c r="C45" s="134" t="s">
        <v>59</v>
      </c>
      <c r="D45" s="134" t="s">
        <v>68</v>
      </c>
      <c r="E45" s="135" t="s">
        <v>287</v>
      </c>
      <c r="F45" s="135"/>
      <c r="G45" s="133" t="s">
        <v>288</v>
      </c>
      <c r="H45" s="133" t="s">
        <v>289</v>
      </c>
      <c r="I45" s="136" t="s">
        <v>290</v>
      </c>
      <c r="J45" s="137" t="s">
        <v>291</v>
      </c>
      <c r="K45" s="134" t="s">
        <v>292</v>
      </c>
      <c r="L45" s="138"/>
    </row>
    <row r="46" spans="1:12" ht="15" customHeight="1" x14ac:dyDescent="0.25">
      <c r="A46" s="132">
        <v>44</v>
      </c>
      <c r="B46" s="133" t="s">
        <v>293</v>
      </c>
      <c r="C46" s="134" t="s">
        <v>59</v>
      </c>
      <c r="D46" s="134" t="s">
        <v>148</v>
      </c>
      <c r="E46" s="135" t="s">
        <v>149</v>
      </c>
      <c r="F46" s="135"/>
      <c r="G46" s="133" t="s">
        <v>294</v>
      </c>
      <c r="H46" s="133" t="s">
        <v>295</v>
      </c>
      <c r="I46" s="136" t="s">
        <v>296</v>
      </c>
      <c r="J46" s="137"/>
      <c r="K46" s="134" t="s">
        <v>297</v>
      </c>
      <c r="L46" s="138"/>
    </row>
    <row r="47" spans="1:12" ht="15" customHeight="1" x14ac:dyDescent="0.25">
      <c r="A47" s="132">
        <v>45</v>
      </c>
      <c r="B47" s="133" t="s">
        <v>298</v>
      </c>
      <c r="C47" s="134" t="s">
        <v>59</v>
      </c>
      <c r="D47" s="134" t="s">
        <v>79</v>
      </c>
      <c r="E47" s="135" t="s">
        <v>80</v>
      </c>
      <c r="F47" s="135"/>
      <c r="G47" s="133" t="s">
        <v>299</v>
      </c>
      <c r="H47" s="133" t="s">
        <v>300</v>
      </c>
      <c r="I47" s="136" t="s">
        <v>301</v>
      </c>
      <c r="J47" s="137"/>
      <c r="K47" s="134" t="s">
        <v>302</v>
      </c>
      <c r="L47" s="138"/>
    </row>
    <row r="48" spans="1:12" ht="15" customHeight="1" x14ac:dyDescent="0.25">
      <c r="A48" s="132">
        <v>46</v>
      </c>
      <c r="B48" s="133" t="s">
        <v>303</v>
      </c>
      <c r="C48" s="134" t="s">
        <v>59</v>
      </c>
      <c r="D48" s="134" t="s">
        <v>235</v>
      </c>
      <c r="E48" s="135" t="s">
        <v>236</v>
      </c>
      <c r="F48" s="135"/>
      <c r="G48" s="133" t="s">
        <v>304</v>
      </c>
      <c r="H48" s="133" t="s">
        <v>305</v>
      </c>
      <c r="I48" s="136" t="s">
        <v>306</v>
      </c>
      <c r="J48" s="137"/>
      <c r="K48" s="134" t="s">
        <v>307</v>
      </c>
      <c r="L48" s="138"/>
    </row>
    <row r="49" spans="1:12" ht="15" customHeight="1" x14ac:dyDescent="0.25">
      <c r="A49" s="132">
        <v>47</v>
      </c>
      <c r="B49" s="133" t="s">
        <v>308</v>
      </c>
      <c r="C49" s="134" t="s">
        <v>59</v>
      </c>
      <c r="D49" s="134" t="s">
        <v>309</v>
      </c>
      <c r="E49" s="135" t="s">
        <v>80</v>
      </c>
      <c r="F49" s="135"/>
      <c r="G49" s="133" t="s">
        <v>310</v>
      </c>
      <c r="H49" s="133" t="s">
        <v>311</v>
      </c>
      <c r="I49" s="136" t="s">
        <v>312</v>
      </c>
      <c r="J49" s="137"/>
      <c r="K49" s="134"/>
      <c r="L49" s="138"/>
    </row>
    <row r="50" spans="1:12" ht="15" customHeight="1" x14ac:dyDescent="0.25">
      <c r="A50" s="132">
        <v>48</v>
      </c>
      <c r="B50" s="133" t="s">
        <v>313</v>
      </c>
      <c r="C50" s="134" t="s">
        <v>59</v>
      </c>
      <c r="D50" s="134" t="s">
        <v>314</v>
      </c>
      <c r="E50" s="135" t="s">
        <v>315</v>
      </c>
      <c r="F50" s="135"/>
      <c r="G50" s="133" t="s">
        <v>316</v>
      </c>
      <c r="H50" s="133" t="s">
        <v>317</v>
      </c>
      <c r="I50" s="136" t="s">
        <v>318</v>
      </c>
      <c r="J50" s="137"/>
      <c r="K50" s="134" t="s">
        <v>319</v>
      </c>
      <c r="L50" s="138"/>
    </row>
    <row r="51" spans="1:12" ht="15" customHeight="1" x14ac:dyDescent="0.25">
      <c r="A51" s="132">
        <v>49</v>
      </c>
      <c r="B51" s="133" t="s">
        <v>320</v>
      </c>
      <c r="C51" s="134"/>
      <c r="D51" s="134" t="s">
        <v>85</v>
      </c>
      <c r="E51" s="135" t="s">
        <v>321</v>
      </c>
      <c r="F51" s="135"/>
      <c r="G51" s="133" t="s">
        <v>322</v>
      </c>
      <c r="H51" s="133" t="s">
        <v>323</v>
      </c>
      <c r="I51" s="136" t="s">
        <v>324</v>
      </c>
      <c r="J51" s="137"/>
      <c r="K51" s="134" t="s">
        <v>325</v>
      </c>
      <c r="L51" s="138"/>
    </row>
    <row r="52" spans="1:12" ht="15" customHeight="1" x14ac:dyDescent="0.25">
      <c r="A52" s="132">
        <v>50</v>
      </c>
      <c r="B52" s="133" t="s">
        <v>326</v>
      </c>
      <c r="C52" s="134"/>
      <c r="D52" s="134" t="s">
        <v>123</v>
      </c>
      <c r="E52" s="135" t="s">
        <v>327</v>
      </c>
      <c r="F52" s="135"/>
      <c r="G52" s="133" t="s">
        <v>328</v>
      </c>
      <c r="H52" s="133" t="s">
        <v>329</v>
      </c>
      <c r="I52" s="136" t="s">
        <v>330</v>
      </c>
      <c r="J52" s="137"/>
      <c r="K52" s="134" t="s">
        <v>331</v>
      </c>
      <c r="L52" s="138"/>
    </row>
    <row r="53" spans="1:12" ht="15" customHeight="1" x14ac:dyDescent="0.25">
      <c r="A53" s="132">
        <v>51</v>
      </c>
      <c r="B53" s="133" t="s">
        <v>332</v>
      </c>
      <c r="C53" s="134"/>
      <c r="D53" s="134" t="s">
        <v>229</v>
      </c>
      <c r="E53" s="135" t="s">
        <v>333</v>
      </c>
      <c r="F53" s="135" t="s">
        <v>230</v>
      </c>
      <c r="G53" s="133" t="s">
        <v>334</v>
      </c>
      <c r="H53" s="133" t="s">
        <v>335</v>
      </c>
      <c r="I53" s="136" t="s">
        <v>336</v>
      </c>
      <c r="J53" s="137"/>
      <c r="K53" s="134"/>
      <c r="L53" s="138"/>
    </row>
    <row r="54" spans="1:12" ht="15" customHeight="1" x14ac:dyDescent="0.25">
      <c r="A54" s="132">
        <v>52</v>
      </c>
      <c r="B54" s="133" t="s">
        <v>337</v>
      </c>
      <c r="C54" s="134"/>
      <c r="D54" s="134"/>
      <c r="E54" s="135"/>
      <c r="F54" s="135"/>
      <c r="G54" s="133"/>
      <c r="H54" s="133"/>
      <c r="I54" s="136"/>
      <c r="J54" s="137"/>
      <c r="K54" s="134"/>
      <c r="L54" s="138"/>
    </row>
    <row r="55" spans="1:12" ht="15" customHeight="1" x14ac:dyDescent="0.25">
      <c r="A55" s="132">
        <v>53</v>
      </c>
      <c r="B55" s="133" t="s">
        <v>338</v>
      </c>
      <c r="C55" s="134" t="s">
        <v>67</v>
      </c>
      <c r="D55" s="134" t="s">
        <v>314</v>
      </c>
      <c r="E55" s="135" t="s">
        <v>315</v>
      </c>
      <c r="F55" s="135"/>
      <c r="G55" s="133" t="s">
        <v>339</v>
      </c>
      <c r="H55" s="133" t="s">
        <v>340</v>
      </c>
      <c r="I55" s="136" t="s">
        <v>341</v>
      </c>
      <c r="J55" s="137"/>
      <c r="K55" s="134" t="s">
        <v>342</v>
      </c>
      <c r="L55" s="138"/>
    </row>
    <row r="56" spans="1:12" ht="15" customHeight="1" x14ac:dyDescent="0.25">
      <c r="A56" s="132">
        <v>54</v>
      </c>
      <c r="B56" s="133" t="s">
        <v>343</v>
      </c>
      <c r="C56" s="134" t="s">
        <v>59</v>
      </c>
      <c r="D56" s="134" t="s">
        <v>344</v>
      </c>
      <c r="E56" s="135" t="s">
        <v>345</v>
      </c>
      <c r="F56" s="135"/>
      <c r="G56" s="133" t="s">
        <v>346</v>
      </c>
      <c r="H56" s="133" t="s">
        <v>347</v>
      </c>
      <c r="I56" s="136" t="s">
        <v>348</v>
      </c>
      <c r="J56" s="137"/>
      <c r="K56" s="134" t="s">
        <v>349</v>
      </c>
      <c r="L56" s="138"/>
    </row>
    <row r="57" spans="1:12" ht="15" customHeight="1" x14ac:dyDescent="0.25">
      <c r="A57" s="132">
        <v>55</v>
      </c>
      <c r="B57" s="133" t="s">
        <v>350</v>
      </c>
      <c r="C57" s="134" t="s">
        <v>59</v>
      </c>
      <c r="D57" s="134" t="s">
        <v>344</v>
      </c>
      <c r="E57" s="135" t="s">
        <v>345</v>
      </c>
      <c r="F57" s="135"/>
      <c r="G57" s="133" t="s">
        <v>351</v>
      </c>
      <c r="H57" s="133" t="s">
        <v>352</v>
      </c>
      <c r="I57" s="136"/>
      <c r="J57" s="137"/>
      <c r="K57" s="134"/>
      <c r="L57" s="138"/>
    </row>
    <row r="58" spans="1:12" ht="15" customHeight="1" x14ac:dyDescent="0.25">
      <c r="A58" s="132">
        <v>56</v>
      </c>
      <c r="B58" s="133" t="s">
        <v>353</v>
      </c>
      <c r="C58" s="134"/>
      <c r="D58" s="134" t="s">
        <v>170</v>
      </c>
      <c r="E58" s="135" t="s">
        <v>171</v>
      </c>
      <c r="F58" s="135" t="s">
        <v>171</v>
      </c>
      <c r="G58" s="133" t="s">
        <v>351</v>
      </c>
      <c r="H58" s="133" t="s">
        <v>354</v>
      </c>
      <c r="I58" s="136" t="s">
        <v>355</v>
      </c>
      <c r="J58" s="137"/>
      <c r="K58" s="134"/>
      <c r="L58" s="138"/>
    </row>
    <row r="59" spans="1:12" ht="15" customHeight="1" x14ac:dyDescent="0.25">
      <c r="A59" s="132">
        <v>57</v>
      </c>
      <c r="B59" s="133" t="s">
        <v>356</v>
      </c>
      <c r="C59" s="134" t="s">
        <v>59</v>
      </c>
      <c r="D59" s="134" t="s">
        <v>357</v>
      </c>
      <c r="E59" s="135" t="s">
        <v>358</v>
      </c>
      <c r="F59" s="135"/>
      <c r="G59" s="133" t="s">
        <v>359</v>
      </c>
      <c r="H59" s="133" t="s">
        <v>360</v>
      </c>
      <c r="I59" s="136" t="s">
        <v>361</v>
      </c>
      <c r="J59" s="137"/>
      <c r="K59" s="134" t="s">
        <v>362</v>
      </c>
      <c r="L59" s="138"/>
    </row>
    <row r="60" spans="1:12" ht="15" customHeight="1" x14ac:dyDescent="0.25">
      <c r="A60" s="132">
        <v>58</v>
      </c>
      <c r="B60" s="133" t="s">
        <v>363</v>
      </c>
      <c r="C60" s="134"/>
      <c r="D60" s="134" t="s">
        <v>364</v>
      </c>
      <c r="E60" s="135" t="s">
        <v>365</v>
      </c>
      <c r="F60" s="135"/>
      <c r="G60" s="133" t="s">
        <v>351</v>
      </c>
      <c r="H60" s="133" t="s">
        <v>366</v>
      </c>
      <c r="I60" s="136" t="s">
        <v>367</v>
      </c>
      <c r="J60" s="137"/>
      <c r="K60" s="134"/>
      <c r="L60" s="138"/>
    </row>
    <row r="61" spans="1:12" ht="15" customHeight="1" x14ac:dyDescent="0.25">
      <c r="A61" s="132">
        <v>59</v>
      </c>
      <c r="B61" s="133" t="s">
        <v>368</v>
      </c>
      <c r="C61" s="134"/>
      <c r="D61" s="134" t="s">
        <v>369</v>
      </c>
      <c r="E61" s="135" t="s">
        <v>370</v>
      </c>
      <c r="F61" s="135"/>
      <c r="G61" s="133" t="s">
        <v>371</v>
      </c>
      <c r="H61" s="133" t="s">
        <v>372</v>
      </c>
      <c r="I61" s="136" t="s">
        <v>373</v>
      </c>
      <c r="J61" s="137"/>
      <c r="K61" s="134" t="s">
        <v>374</v>
      </c>
      <c r="L61" s="138"/>
    </row>
    <row r="62" spans="1:12" ht="15" customHeight="1" x14ac:dyDescent="0.25">
      <c r="A62" s="132">
        <v>60</v>
      </c>
      <c r="B62" s="133" t="s">
        <v>375</v>
      </c>
      <c r="C62" s="134"/>
      <c r="D62" s="134" t="s">
        <v>376</v>
      </c>
      <c r="E62" s="135" t="s">
        <v>377</v>
      </c>
      <c r="F62" s="135"/>
      <c r="G62" s="133" t="s">
        <v>378</v>
      </c>
      <c r="H62" s="133" t="s">
        <v>379</v>
      </c>
      <c r="I62" s="136" t="s">
        <v>380</v>
      </c>
      <c r="J62" s="137"/>
      <c r="K62" s="134" t="s">
        <v>381</v>
      </c>
      <c r="L62" s="138"/>
    </row>
    <row r="63" spans="1:12" ht="15" customHeight="1" x14ac:dyDescent="0.25">
      <c r="A63" s="132">
        <v>61</v>
      </c>
      <c r="B63" s="133" t="s">
        <v>382</v>
      </c>
      <c r="C63" s="134" t="s">
        <v>59</v>
      </c>
      <c r="D63" s="134" t="s">
        <v>148</v>
      </c>
      <c r="E63" s="135" t="s">
        <v>149</v>
      </c>
      <c r="F63" s="135"/>
      <c r="G63" s="133" t="s">
        <v>383</v>
      </c>
      <c r="H63" s="133" t="s">
        <v>384</v>
      </c>
      <c r="I63" s="136" t="s">
        <v>385</v>
      </c>
      <c r="J63" s="137"/>
      <c r="K63" s="134" t="s">
        <v>386</v>
      </c>
      <c r="L63" s="138"/>
    </row>
    <row r="64" spans="1:12" ht="15" customHeight="1" x14ac:dyDescent="0.25">
      <c r="A64" s="132">
        <v>62</v>
      </c>
      <c r="B64" s="133" t="s">
        <v>387</v>
      </c>
      <c r="C64" s="134"/>
      <c r="D64" s="134" t="s">
        <v>92</v>
      </c>
      <c r="E64" s="135" t="s">
        <v>388</v>
      </c>
      <c r="F64" s="135"/>
      <c r="G64" s="133"/>
      <c r="H64" s="133"/>
      <c r="I64" s="136"/>
      <c r="J64" s="137"/>
      <c r="K64" s="134"/>
      <c r="L64" s="138"/>
    </row>
    <row r="65" spans="1:12" ht="15" customHeight="1" x14ac:dyDescent="0.25">
      <c r="A65" s="132">
        <v>63</v>
      </c>
      <c r="B65" s="133" t="s">
        <v>389</v>
      </c>
      <c r="C65" s="134"/>
      <c r="D65" s="134" t="s">
        <v>92</v>
      </c>
      <c r="E65" s="135" t="s">
        <v>388</v>
      </c>
      <c r="F65" s="135"/>
      <c r="G65" s="133"/>
      <c r="H65" s="133"/>
      <c r="I65" s="136"/>
      <c r="J65" s="137"/>
      <c r="K65" s="134"/>
      <c r="L65" s="138"/>
    </row>
    <row r="66" spans="1:12" ht="15" customHeight="1" x14ac:dyDescent="0.25">
      <c r="A66" s="132">
        <v>64</v>
      </c>
      <c r="B66" s="133" t="s">
        <v>390</v>
      </c>
      <c r="C66" s="134"/>
      <c r="D66" s="134" t="s">
        <v>364</v>
      </c>
      <c r="E66" s="135" t="s">
        <v>365</v>
      </c>
      <c r="F66" s="135"/>
      <c r="G66" s="133" t="s">
        <v>391</v>
      </c>
      <c r="H66" s="133" t="s">
        <v>392</v>
      </c>
      <c r="I66" s="136" t="s">
        <v>393</v>
      </c>
      <c r="J66" s="137"/>
      <c r="K66" s="134" t="s">
        <v>394</v>
      </c>
      <c r="L66" s="138"/>
    </row>
    <row r="67" spans="1:12" ht="15" customHeight="1" x14ac:dyDescent="0.25">
      <c r="A67" s="132">
        <v>65</v>
      </c>
      <c r="B67" s="133" t="s">
        <v>395</v>
      </c>
      <c r="C67" s="134"/>
      <c r="D67" s="134" t="s">
        <v>364</v>
      </c>
      <c r="E67" s="135" t="s">
        <v>396</v>
      </c>
      <c r="F67" s="135"/>
      <c r="G67" s="133" t="s">
        <v>351</v>
      </c>
      <c r="H67" s="133" t="s">
        <v>397</v>
      </c>
      <c r="I67" s="136" t="s">
        <v>398</v>
      </c>
      <c r="J67" s="137"/>
      <c r="K67" s="134" t="s">
        <v>399</v>
      </c>
      <c r="L67" s="138"/>
    </row>
    <row r="68" spans="1:12" ht="15" customHeight="1" x14ac:dyDescent="0.25">
      <c r="A68" s="132">
        <v>66</v>
      </c>
      <c r="B68" s="133" t="s">
        <v>400</v>
      </c>
      <c r="C68" s="134" t="s">
        <v>59</v>
      </c>
      <c r="D68" s="134" t="s">
        <v>401</v>
      </c>
      <c r="E68" s="135" t="s">
        <v>402</v>
      </c>
      <c r="F68" s="135"/>
      <c r="G68" s="133" t="s">
        <v>403</v>
      </c>
      <c r="H68" s="133" t="s">
        <v>404</v>
      </c>
      <c r="I68" s="136" t="s">
        <v>405</v>
      </c>
      <c r="J68" s="137"/>
      <c r="K68" s="134" t="s">
        <v>406</v>
      </c>
      <c r="L68" s="138"/>
    </row>
    <row r="69" spans="1:12" ht="15" customHeight="1" x14ac:dyDescent="0.25">
      <c r="A69" s="132">
        <v>67</v>
      </c>
      <c r="B69" s="133" t="s">
        <v>407</v>
      </c>
      <c r="C69" s="134"/>
      <c r="D69" s="134"/>
      <c r="E69" s="135" t="s">
        <v>327</v>
      </c>
      <c r="F69" s="135"/>
      <c r="G69" s="133" t="s">
        <v>408</v>
      </c>
      <c r="H69" s="133" t="s">
        <v>409</v>
      </c>
      <c r="I69" s="136" t="s">
        <v>410</v>
      </c>
      <c r="J69" s="137"/>
      <c r="K69" s="134" t="s">
        <v>411</v>
      </c>
      <c r="L69" s="138"/>
    </row>
    <row r="70" spans="1:12" ht="15" customHeight="1" x14ac:dyDescent="0.25">
      <c r="A70" s="132">
        <v>68</v>
      </c>
      <c r="B70" s="133" t="s">
        <v>412</v>
      </c>
      <c r="C70" s="134" t="s">
        <v>59</v>
      </c>
      <c r="D70" s="134"/>
      <c r="E70" s="135" t="s">
        <v>413</v>
      </c>
      <c r="F70" s="135"/>
      <c r="G70" s="133" t="s">
        <v>414</v>
      </c>
      <c r="H70" s="133" t="s">
        <v>415</v>
      </c>
      <c r="I70" s="136" t="s">
        <v>416</v>
      </c>
      <c r="J70" s="137"/>
      <c r="K70" s="134"/>
      <c r="L70" s="138"/>
    </row>
    <row r="71" spans="1:12" ht="15" customHeight="1" x14ac:dyDescent="0.25">
      <c r="A71" s="132">
        <v>69</v>
      </c>
      <c r="B71" s="133" t="s">
        <v>417</v>
      </c>
      <c r="C71" s="134"/>
      <c r="D71" s="134"/>
      <c r="E71" s="135" t="s">
        <v>413</v>
      </c>
      <c r="F71" s="135"/>
      <c r="G71" s="133" t="s">
        <v>418</v>
      </c>
      <c r="H71" s="133" t="s">
        <v>419</v>
      </c>
      <c r="I71" s="136" t="s">
        <v>420</v>
      </c>
      <c r="J71" s="137"/>
      <c r="K71" s="134" t="s">
        <v>421</v>
      </c>
      <c r="L71" s="138"/>
    </row>
    <row r="72" spans="1:12" ht="15" customHeight="1" x14ac:dyDescent="0.25">
      <c r="A72" s="132">
        <v>70</v>
      </c>
      <c r="B72" s="133" t="s">
        <v>422</v>
      </c>
      <c r="C72" s="134"/>
      <c r="D72" s="134"/>
      <c r="E72" s="135" t="s">
        <v>423</v>
      </c>
      <c r="F72" s="135"/>
      <c r="G72" s="133" t="s">
        <v>424</v>
      </c>
      <c r="H72" s="133" t="s">
        <v>425</v>
      </c>
      <c r="I72" s="136" t="s">
        <v>426</v>
      </c>
      <c r="J72" s="137" t="s">
        <v>427</v>
      </c>
      <c r="K72" s="134"/>
      <c r="L72" s="138"/>
    </row>
    <row r="73" spans="1:12" ht="15" customHeight="1" x14ac:dyDescent="0.25">
      <c r="A73" s="132">
        <v>71</v>
      </c>
      <c r="B73" s="133" t="s">
        <v>428</v>
      </c>
      <c r="C73" s="134"/>
      <c r="D73" s="134"/>
      <c r="E73" s="135" t="s">
        <v>327</v>
      </c>
      <c r="F73" s="135"/>
      <c r="G73" s="133" t="s">
        <v>351</v>
      </c>
      <c r="H73" s="133" t="s">
        <v>429</v>
      </c>
      <c r="I73" s="136" t="s">
        <v>430</v>
      </c>
      <c r="J73" s="137" t="s">
        <v>431</v>
      </c>
      <c r="K73" s="134" t="s">
        <v>432</v>
      </c>
      <c r="L73" s="138"/>
    </row>
    <row r="74" spans="1:12" ht="15" customHeight="1" x14ac:dyDescent="0.25">
      <c r="A74" s="132">
        <v>72</v>
      </c>
      <c r="B74" s="133" t="s">
        <v>433</v>
      </c>
      <c r="C74" s="134"/>
      <c r="D74" s="134" t="s">
        <v>92</v>
      </c>
      <c r="E74" s="135" t="s">
        <v>388</v>
      </c>
      <c r="F74" s="135"/>
      <c r="G74" s="133" t="s">
        <v>434</v>
      </c>
      <c r="H74" s="133">
        <v>237699840087</v>
      </c>
      <c r="I74" s="136" t="s">
        <v>435</v>
      </c>
      <c r="J74" s="137" t="s">
        <v>436</v>
      </c>
      <c r="K74" s="134"/>
      <c r="L74" s="138"/>
    </row>
    <row r="75" spans="1:12" ht="15" customHeight="1" x14ac:dyDescent="0.25">
      <c r="A75" s="132">
        <v>73</v>
      </c>
      <c r="B75" s="133" t="s">
        <v>437</v>
      </c>
      <c r="C75" s="134"/>
      <c r="D75" s="134"/>
      <c r="E75" s="135" t="s">
        <v>438</v>
      </c>
      <c r="F75" s="135"/>
      <c r="G75" s="133"/>
      <c r="H75" s="133"/>
      <c r="I75" s="136"/>
      <c r="J75" s="137"/>
      <c r="K75" s="134"/>
      <c r="L75" s="138"/>
    </row>
    <row r="76" spans="1:12" ht="15" customHeight="1" x14ac:dyDescent="0.25">
      <c r="A76" s="132">
        <v>74</v>
      </c>
      <c r="B76" s="133" t="s">
        <v>439</v>
      </c>
      <c r="C76" s="134"/>
      <c r="D76" s="134" t="s">
        <v>376</v>
      </c>
      <c r="E76" s="135"/>
      <c r="F76" s="135"/>
      <c r="G76" s="133"/>
      <c r="H76" s="133"/>
      <c r="I76" s="136"/>
      <c r="J76" s="137" t="s">
        <v>440</v>
      </c>
      <c r="K76" s="134"/>
      <c r="L76" s="138"/>
    </row>
    <row r="77" spans="1:12" ht="15" customHeight="1" x14ac:dyDescent="0.25">
      <c r="A77" s="132">
        <v>75</v>
      </c>
      <c r="B77" s="133" t="s">
        <v>441</v>
      </c>
      <c r="C77" s="134"/>
      <c r="D77" s="134"/>
      <c r="E77" s="135"/>
      <c r="F77" s="135"/>
      <c r="G77" s="133" t="s">
        <v>442</v>
      </c>
      <c r="H77" s="133" t="s">
        <v>443</v>
      </c>
      <c r="I77" s="136" t="s">
        <v>444</v>
      </c>
      <c r="J77" s="137"/>
      <c r="K77" s="134"/>
      <c r="L77" s="138"/>
    </row>
    <row r="78" spans="1:12" ht="15" customHeight="1" x14ac:dyDescent="0.25">
      <c r="A78" s="132">
        <v>76</v>
      </c>
      <c r="B78" s="133" t="s">
        <v>445</v>
      </c>
      <c r="C78" s="134"/>
      <c r="D78" s="134"/>
      <c r="E78" s="135"/>
      <c r="F78" s="135"/>
      <c r="G78" s="133"/>
      <c r="H78" s="133"/>
      <c r="I78" s="136"/>
      <c r="J78" s="137"/>
      <c r="K78" s="134"/>
      <c r="L78" s="138"/>
    </row>
    <row r="79" spans="1:12" ht="15" customHeight="1" x14ac:dyDescent="0.25">
      <c r="A79" s="132">
        <v>77</v>
      </c>
      <c r="B79" s="133" t="s">
        <v>446</v>
      </c>
      <c r="C79" s="134"/>
      <c r="D79" s="134"/>
      <c r="E79" s="135"/>
      <c r="F79" s="135"/>
      <c r="G79" s="133"/>
      <c r="H79" s="133"/>
      <c r="I79" s="136"/>
      <c r="J79" s="137"/>
      <c r="K79" s="134"/>
      <c r="L79" s="138"/>
    </row>
    <row r="80" spans="1:12" ht="15" customHeight="1" x14ac:dyDescent="0.25">
      <c r="A80" s="132">
        <v>78</v>
      </c>
      <c r="B80" s="133" t="s">
        <v>447</v>
      </c>
      <c r="C80" s="134"/>
      <c r="D80" s="134" t="s">
        <v>448</v>
      </c>
      <c r="E80" s="135"/>
      <c r="F80" s="135"/>
      <c r="G80" s="133"/>
      <c r="H80" s="133"/>
      <c r="I80" s="136"/>
      <c r="J80" s="137"/>
      <c r="K80" s="134"/>
      <c r="L80" s="138"/>
    </row>
    <row r="81" spans="1:12" ht="15" customHeight="1" x14ac:dyDescent="0.25">
      <c r="A81" s="132">
        <v>79</v>
      </c>
      <c r="B81" s="133" t="s">
        <v>449</v>
      </c>
      <c r="C81" s="134"/>
      <c r="D81" s="134"/>
      <c r="E81" s="135" t="s">
        <v>450</v>
      </c>
      <c r="F81" s="135" t="s">
        <v>450</v>
      </c>
      <c r="G81" s="133" t="s">
        <v>451</v>
      </c>
      <c r="H81" s="133" t="s">
        <v>452</v>
      </c>
      <c r="I81" s="136" t="s">
        <v>453</v>
      </c>
      <c r="J81" s="137"/>
      <c r="K81" s="134"/>
      <c r="L81" s="138"/>
    </row>
    <row r="82" spans="1:12" ht="15" customHeight="1" x14ac:dyDescent="0.25">
      <c r="A82" s="132">
        <v>80</v>
      </c>
      <c r="B82" s="133" t="s">
        <v>454</v>
      </c>
      <c r="C82" s="134"/>
      <c r="D82" s="134"/>
      <c r="E82" s="135" t="s">
        <v>455</v>
      </c>
      <c r="F82" s="135" t="s">
        <v>455</v>
      </c>
      <c r="G82" s="133"/>
      <c r="H82" s="133"/>
      <c r="I82" s="136"/>
      <c r="J82" s="137"/>
      <c r="K82" s="134"/>
      <c r="L82" s="138"/>
    </row>
    <row r="83" spans="1:12" ht="15" customHeight="1" x14ac:dyDescent="0.25">
      <c r="A83" s="132">
        <v>81</v>
      </c>
      <c r="B83" s="133" t="s">
        <v>456</v>
      </c>
      <c r="C83" s="134"/>
      <c r="D83" s="134"/>
      <c r="E83" s="135" t="s">
        <v>457</v>
      </c>
      <c r="F83" s="135" t="s">
        <v>457</v>
      </c>
      <c r="G83" s="133" t="s">
        <v>458</v>
      </c>
      <c r="H83" s="133" t="s">
        <v>459</v>
      </c>
      <c r="I83" s="136"/>
      <c r="J83" s="137"/>
      <c r="K83" s="134"/>
      <c r="L83" s="138" t="s">
        <v>460</v>
      </c>
    </row>
    <row r="84" spans="1:12" ht="15" customHeight="1" x14ac:dyDescent="0.25">
      <c r="A84" s="132">
        <v>82</v>
      </c>
      <c r="B84" s="133" t="s">
        <v>461</v>
      </c>
      <c r="C84" s="134"/>
      <c r="D84" s="134"/>
      <c r="E84" s="135" t="s">
        <v>457</v>
      </c>
      <c r="F84" s="135" t="s">
        <v>457</v>
      </c>
      <c r="G84" s="133" t="s">
        <v>462</v>
      </c>
      <c r="H84" s="133" t="s">
        <v>463</v>
      </c>
      <c r="I84" s="136"/>
      <c r="J84" s="137"/>
      <c r="K84" s="134"/>
      <c r="L84" s="138" t="s">
        <v>464</v>
      </c>
    </row>
    <row r="85" spans="1:12" ht="15" customHeight="1" x14ac:dyDescent="0.25">
      <c r="A85" s="132">
        <v>83</v>
      </c>
      <c r="B85" s="133" t="s">
        <v>465</v>
      </c>
      <c r="C85" s="134"/>
      <c r="D85" s="134"/>
      <c r="E85" s="135" t="s">
        <v>457</v>
      </c>
      <c r="F85" s="135" t="s">
        <v>457</v>
      </c>
      <c r="G85" s="133" t="s">
        <v>466</v>
      </c>
      <c r="H85" s="133" t="s">
        <v>467</v>
      </c>
      <c r="I85" s="136"/>
      <c r="J85" s="137"/>
      <c r="K85" s="134"/>
      <c r="L85" s="138"/>
    </row>
    <row r="86" spans="1:12" ht="15" customHeight="1" x14ac:dyDescent="0.25">
      <c r="A86" s="132">
        <v>84</v>
      </c>
      <c r="B86" s="133" t="s">
        <v>468</v>
      </c>
      <c r="C86" s="134"/>
      <c r="D86" s="134"/>
      <c r="E86" s="135" t="s">
        <v>457</v>
      </c>
      <c r="F86" s="135" t="s">
        <v>457</v>
      </c>
      <c r="G86" s="133" t="s">
        <v>469</v>
      </c>
      <c r="H86" s="133" t="s">
        <v>470</v>
      </c>
      <c r="I86" s="136"/>
      <c r="J86" s="137"/>
      <c r="K86" s="134"/>
      <c r="L86" s="138"/>
    </row>
    <row r="87" spans="1:12" ht="15" customHeight="1" x14ac:dyDescent="0.25">
      <c r="A87" s="132">
        <v>85</v>
      </c>
      <c r="B87" s="133" t="s">
        <v>471</v>
      </c>
      <c r="C87" s="134"/>
      <c r="D87" s="134"/>
      <c r="E87" s="135" t="s">
        <v>457</v>
      </c>
      <c r="F87" s="135" t="s">
        <v>457</v>
      </c>
      <c r="G87" s="133" t="s">
        <v>472</v>
      </c>
      <c r="H87" s="133" t="s">
        <v>473</v>
      </c>
      <c r="I87" s="136"/>
      <c r="J87" s="137"/>
      <c r="K87" s="134"/>
      <c r="L87" s="138"/>
    </row>
    <row r="88" spans="1:12" ht="15" customHeight="1" x14ac:dyDescent="0.25">
      <c r="A88" s="132">
        <v>86</v>
      </c>
      <c r="B88" s="133" t="s">
        <v>474</v>
      </c>
      <c r="C88" s="134"/>
      <c r="D88" s="134"/>
      <c r="E88" s="135" t="s">
        <v>457</v>
      </c>
      <c r="F88" s="135" t="s">
        <v>457</v>
      </c>
      <c r="G88" s="133" t="s">
        <v>475</v>
      </c>
      <c r="H88" s="133" t="s">
        <v>476</v>
      </c>
      <c r="I88" s="136"/>
      <c r="J88" s="137"/>
      <c r="K88" s="134"/>
      <c r="L88" s="138"/>
    </row>
    <row r="89" spans="1:12" ht="15" customHeight="1" x14ac:dyDescent="0.25">
      <c r="A89" s="132">
        <v>87</v>
      </c>
      <c r="B89" s="133" t="s">
        <v>477</v>
      </c>
      <c r="C89" s="134"/>
      <c r="D89" s="134"/>
      <c r="E89" s="135"/>
      <c r="F89" s="135"/>
      <c r="G89" s="133" t="s">
        <v>351</v>
      </c>
      <c r="H89" s="133" t="s">
        <v>478</v>
      </c>
      <c r="I89" s="136" t="s">
        <v>479</v>
      </c>
      <c r="J89" s="137"/>
      <c r="K89" s="134"/>
      <c r="L89" s="138"/>
    </row>
    <row r="90" spans="1:12" ht="15" customHeight="1" x14ac:dyDescent="0.25">
      <c r="A90" s="132">
        <v>88</v>
      </c>
      <c r="B90" s="133" t="s">
        <v>480</v>
      </c>
      <c r="C90" s="134"/>
      <c r="D90" s="134"/>
      <c r="E90" s="135"/>
      <c r="F90" s="135"/>
      <c r="G90" s="133"/>
      <c r="H90" s="133"/>
      <c r="I90" s="136"/>
      <c r="J90" s="137"/>
      <c r="K90" s="134"/>
      <c r="L90" s="138"/>
    </row>
    <row r="91" spans="1:12" ht="15" customHeight="1" x14ac:dyDescent="0.25">
      <c r="A91" s="132">
        <v>89</v>
      </c>
      <c r="B91" s="133" t="s">
        <v>481</v>
      </c>
      <c r="C91" s="134"/>
      <c r="D91" s="134"/>
      <c r="E91" s="135"/>
      <c r="F91" s="135"/>
      <c r="G91" s="133"/>
      <c r="H91" s="133"/>
      <c r="I91" s="136"/>
      <c r="J91" s="137"/>
      <c r="K91" s="134"/>
      <c r="L91" s="138"/>
    </row>
    <row r="92" spans="1:12" ht="15" customHeight="1" x14ac:dyDescent="0.25">
      <c r="A92" s="132">
        <v>90</v>
      </c>
      <c r="B92" s="133" t="s">
        <v>482</v>
      </c>
      <c r="C92" s="134"/>
      <c r="D92" s="134"/>
      <c r="E92" s="135"/>
      <c r="F92" s="135"/>
      <c r="G92" s="133"/>
      <c r="H92" s="133"/>
      <c r="I92" s="136"/>
      <c r="J92" s="137"/>
      <c r="K92" s="134"/>
      <c r="L92" s="138"/>
    </row>
    <row r="93" spans="1:12" ht="15" customHeight="1" x14ac:dyDescent="0.25">
      <c r="A93" s="132">
        <v>91</v>
      </c>
      <c r="B93" s="133" t="s">
        <v>483</v>
      </c>
      <c r="C93" s="134"/>
      <c r="D93" s="134"/>
      <c r="E93" s="135"/>
      <c r="F93" s="135"/>
      <c r="G93" s="133"/>
      <c r="H93" s="133"/>
      <c r="I93" s="136"/>
      <c r="J93" s="137"/>
      <c r="K93" s="134"/>
      <c r="L93" s="138"/>
    </row>
    <row r="94" spans="1:12" ht="15" customHeight="1" x14ac:dyDescent="0.25">
      <c r="A94" s="132">
        <v>92</v>
      </c>
      <c r="B94" s="133" t="s">
        <v>484</v>
      </c>
      <c r="C94" s="134"/>
      <c r="D94" s="134" t="s">
        <v>485</v>
      </c>
      <c r="E94" s="135" t="s">
        <v>486</v>
      </c>
      <c r="F94" s="135"/>
      <c r="G94" s="133"/>
      <c r="H94" s="133"/>
      <c r="I94" s="136"/>
      <c r="J94" s="137"/>
      <c r="K94" s="134"/>
      <c r="L94" s="138"/>
    </row>
    <row r="95" spans="1:12" ht="15" customHeight="1" x14ac:dyDescent="0.25">
      <c r="A95" s="132">
        <v>93</v>
      </c>
      <c r="B95" s="133" t="s">
        <v>487</v>
      </c>
      <c r="C95" s="134"/>
      <c r="D95" s="134" t="s">
        <v>485</v>
      </c>
      <c r="E95" s="135" t="s">
        <v>486</v>
      </c>
      <c r="F95" s="135"/>
      <c r="G95" s="133"/>
      <c r="H95" s="133"/>
      <c r="I95" s="136"/>
      <c r="J95" s="137"/>
      <c r="K95" s="134"/>
      <c r="L95" s="138"/>
    </row>
    <row r="96" spans="1:12" ht="15" customHeight="1" x14ac:dyDescent="0.25">
      <c r="A96" s="132">
        <v>94</v>
      </c>
      <c r="B96" s="133" t="s">
        <v>488</v>
      </c>
      <c r="C96" s="134"/>
      <c r="D96" s="134" t="s">
        <v>485</v>
      </c>
      <c r="E96" s="135" t="s">
        <v>486</v>
      </c>
      <c r="F96" s="135"/>
      <c r="G96" s="133"/>
      <c r="H96" s="133"/>
      <c r="I96" s="136"/>
      <c r="J96" s="137"/>
      <c r="K96" s="134"/>
      <c r="L96" s="138"/>
    </row>
    <row r="97" spans="1:12" ht="15" customHeight="1" x14ac:dyDescent="0.25">
      <c r="A97" s="132">
        <v>95</v>
      </c>
      <c r="B97" s="133" t="s">
        <v>489</v>
      </c>
      <c r="C97" s="134"/>
      <c r="D97" s="134" t="s">
        <v>485</v>
      </c>
      <c r="E97" s="135" t="s">
        <v>486</v>
      </c>
      <c r="F97" s="135"/>
      <c r="G97" s="133"/>
      <c r="H97" s="133"/>
      <c r="I97" s="136"/>
      <c r="J97" s="137"/>
      <c r="K97" s="134"/>
      <c r="L97" s="138"/>
    </row>
    <row r="98" spans="1:12" ht="15" customHeight="1" x14ac:dyDescent="0.25">
      <c r="A98" s="132">
        <v>96</v>
      </c>
      <c r="B98" s="133" t="s">
        <v>490</v>
      </c>
      <c r="C98" s="134"/>
      <c r="D98" s="134" t="s">
        <v>491</v>
      </c>
      <c r="E98" s="135" t="s">
        <v>492</v>
      </c>
      <c r="F98" s="135"/>
      <c r="G98" s="133" t="s">
        <v>493</v>
      </c>
      <c r="H98" s="133" t="s">
        <v>494</v>
      </c>
      <c r="I98" s="136" t="s">
        <v>495</v>
      </c>
      <c r="J98" s="137"/>
      <c r="K98" s="134"/>
      <c r="L98" s="138"/>
    </row>
    <row r="99" spans="1:12" ht="15" customHeight="1" x14ac:dyDescent="0.25">
      <c r="A99" s="132">
        <v>97</v>
      </c>
      <c r="B99" s="133" t="s">
        <v>496</v>
      </c>
      <c r="C99" s="134"/>
      <c r="D99" s="134" t="s">
        <v>229</v>
      </c>
      <c r="E99" s="135" t="s">
        <v>497</v>
      </c>
      <c r="F99" s="135"/>
      <c r="G99" s="133" t="s">
        <v>498</v>
      </c>
      <c r="H99" s="133" t="s">
        <v>499</v>
      </c>
      <c r="I99" s="136" t="s">
        <v>500</v>
      </c>
      <c r="J99" s="137"/>
      <c r="K99" s="134" t="s">
        <v>501</v>
      </c>
      <c r="L99" s="138"/>
    </row>
    <row r="100" spans="1:12" ht="15" customHeight="1" x14ac:dyDescent="0.25">
      <c r="A100" s="132">
        <v>98</v>
      </c>
      <c r="B100" s="133" t="s">
        <v>502</v>
      </c>
      <c r="C100" s="134"/>
      <c r="D100" s="134" t="s">
        <v>229</v>
      </c>
      <c r="E100" s="135" t="s">
        <v>497</v>
      </c>
      <c r="F100" s="135"/>
      <c r="G100" s="133" t="s">
        <v>503</v>
      </c>
      <c r="H100" s="133" t="s">
        <v>504</v>
      </c>
      <c r="I100" s="136"/>
      <c r="J100" s="137" t="s">
        <v>505</v>
      </c>
      <c r="K100" s="134" t="s">
        <v>506</v>
      </c>
      <c r="L100" s="138"/>
    </row>
    <row r="101" spans="1:12" ht="15" customHeight="1" x14ac:dyDescent="0.25">
      <c r="A101" s="132">
        <v>99</v>
      </c>
      <c r="B101" s="133" t="s">
        <v>507</v>
      </c>
      <c r="C101" s="134"/>
      <c r="D101" s="134" t="s">
        <v>314</v>
      </c>
      <c r="E101" s="135" t="s">
        <v>315</v>
      </c>
      <c r="F101" s="135"/>
      <c r="G101" s="133" t="s">
        <v>508</v>
      </c>
      <c r="H101" s="133" t="s">
        <v>509</v>
      </c>
      <c r="I101" s="136" t="s">
        <v>510</v>
      </c>
      <c r="J101" s="137" t="s">
        <v>511</v>
      </c>
      <c r="K101" s="134"/>
      <c r="L101" s="138"/>
    </row>
    <row r="102" spans="1:12" ht="15" customHeight="1" x14ac:dyDescent="0.25">
      <c r="A102" s="132">
        <v>100</v>
      </c>
      <c r="B102" s="133" t="s">
        <v>512</v>
      </c>
      <c r="C102" s="134"/>
      <c r="D102" s="134" t="s">
        <v>123</v>
      </c>
      <c r="E102" s="135" t="s">
        <v>327</v>
      </c>
      <c r="F102" s="135"/>
      <c r="G102" s="133" t="s">
        <v>32</v>
      </c>
      <c r="H102" s="133" t="s">
        <v>35</v>
      </c>
      <c r="I102" s="136"/>
      <c r="J102" s="137"/>
      <c r="K102" s="134"/>
      <c r="L102" s="138"/>
    </row>
    <row r="103" spans="1:12" ht="15" customHeight="1" x14ac:dyDescent="0.25">
      <c r="A103" s="132">
        <v>101</v>
      </c>
      <c r="B103" s="133" t="s">
        <v>34</v>
      </c>
      <c r="C103" s="134"/>
      <c r="D103" s="134"/>
      <c r="E103" s="135"/>
      <c r="F103" s="135"/>
      <c r="G103" s="133"/>
      <c r="H103" s="133"/>
      <c r="I103" s="136"/>
      <c r="J103" s="137"/>
      <c r="K103" s="134"/>
      <c r="L103" s="138"/>
    </row>
    <row r="104" spans="1:12" ht="15" customHeight="1" x14ac:dyDescent="0.25">
      <c r="A104" s="132">
        <v>102</v>
      </c>
      <c r="B104" s="133"/>
      <c r="C104" s="134"/>
      <c r="D104" s="134"/>
      <c r="E104" s="135"/>
      <c r="F104" s="135"/>
      <c r="G104" s="133"/>
      <c r="H104" s="133"/>
      <c r="I104" s="136"/>
      <c r="J104" s="137"/>
      <c r="K104" s="134"/>
      <c r="L104" s="138"/>
    </row>
    <row r="105" spans="1:12" ht="15" customHeight="1" x14ac:dyDescent="0.25">
      <c r="A105" s="132">
        <v>103</v>
      </c>
      <c r="B105" s="133"/>
      <c r="C105" s="134"/>
      <c r="D105" s="134"/>
      <c r="E105" s="135"/>
      <c r="F105" s="135"/>
      <c r="G105" s="133"/>
      <c r="H105" s="133"/>
      <c r="I105" s="136"/>
      <c r="J105" s="137"/>
      <c r="K105" s="134"/>
      <c r="L105" s="138"/>
    </row>
    <row r="106" spans="1:12" ht="15" customHeight="1" x14ac:dyDescent="0.25">
      <c r="A106" s="132">
        <v>104</v>
      </c>
      <c r="B106" s="133"/>
      <c r="C106" s="134"/>
      <c r="D106" s="134"/>
      <c r="E106" s="135"/>
      <c r="F106" s="135"/>
      <c r="G106" s="133"/>
      <c r="H106" s="133"/>
      <c r="I106" s="136"/>
      <c r="J106" s="137"/>
      <c r="K106" s="134"/>
      <c r="L106" s="138"/>
    </row>
    <row r="107" spans="1:12" ht="15" customHeight="1" x14ac:dyDescent="0.25">
      <c r="A107" s="132">
        <v>105</v>
      </c>
      <c r="B107" s="133"/>
      <c r="C107" s="134"/>
      <c r="D107" s="134"/>
      <c r="E107" s="135"/>
      <c r="F107" s="135"/>
      <c r="G107" s="133"/>
      <c r="H107" s="133"/>
      <c r="I107" s="136"/>
      <c r="J107" s="137"/>
      <c r="K107" s="134"/>
      <c r="L107" s="138"/>
    </row>
    <row r="108" spans="1:12" ht="15" customHeight="1" x14ac:dyDescent="0.25">
      <c r="A108" s="132">
        <v>106</v>
      </c>
      <c r="B108" s="133"/>
      <c r="C108" s="134"/>
      <c r="D108" s="134"/>
      <c r="E108" s="135"/>
      <c r="F108" s="135"/>
      <c r="G108" s="133"/>
      <c r="H108" s="133"/>
      <c r="I108" s="136"/>
      <c r="J108" s="137"/>
      <c r="K108" s="134"/>
      <c r="L108" s="138"/>
    </row>
    <row r="109" spans="1:12" x14ac:dyDescent="0.25">
      <c r="A109" s="132">
        <v>107</v>
      </c>
      <c r="B109" s="139"/>
      <c r="C109" s="140"/>
      <c r="D109" s="140"/>
      <c r="E109" s="139"/>
      <c r="F109" s="139"/>
      <c r="G109" s="139"/>
      <c r="H109" s="133"/>
      <c r="I109" s="141"/>
      <c r="J109" s="142"/>
      <c r="K109" s="143"/>
      <c r="L109" s="138"/>
    </row>
    <row r="110" spans="1:12" x14ac:dyDescent="0.25">
      <c r="A110" s="132">
        <v>108</v>
      </c>
      <c r="B110" s="139"/>
      <c r="C110" s="140"/>
      <c r="D110" s="140"/>
      <c r="E110" s="139"/>
      <c r="F110" s="139"/>
      <c r="G110" s="139"/>
      <c r="H110" s="133"/>
      <c r="I110" s="141"/>
      <c r="J110" s="142"/>
      <c r="K110" s="143"/>
      <c r="L110" s="138"/>
    </row>
    <row r="111" spans="1:12" x14ac:dyDescent="0.25">
      <c r="A111" s="132">
        <v>109</v>
      </c>
      <c r="B111" s="139"/>
      <c r="C111" s="140"/>
      <c r="D111" s="140"/>
      <c r="E111" s="139"/>
      <c r="F111" s="139"/>
      <c r="G111" s="139"/>
      <c r="H111" s="133"/>
      <c r="I111" s="141"/>
      <c r="J111" s="142"/>
      <c r="K111" s="143"/>
      <c r="L111" s="138"/>
    </row>
    <row r="112" spans="1:12" x14ac:dyDescent="0.25">
      <c r="A112" s="132">
        <v>110</v>
      </c>
      <c r="B112" s="139"/>
      <c r="C112" s="140"/>
      <c r="D112" s="140"/>
      <c r="E112" s="139"/>
      <c r="F112" s="139"/>
      <c r="G112" s="139"/>
      <c r="H112" s="133"/>
      <c r="I112" s="141"/>
      <c r="J112" s="141"/>
      <c r="K112" s="143"/>
      <c r="L112" s="138"/>
    </row>
    <row r="113" spans="1:12" x14ac:dyDescent="0.25">
      <c r="A113" s="132">
        <v>111</v>
      </c>
      <c r="B113" s="139"/>
      <c r="C113" s="140"/>
      <c r="D113" s="140"/>
      <c r="E113" s="139"/>
      <c r="F113" s="139"/>
      <c r="G113" s="139"/>
      <c r="H113" s="133"/>
      <c r="I113" s="141"/>
      <c r="J113" s="141"/>
      <c r="K113" s="143"/>
      <c r="L113" s="138"/>
    </row>
    <row r="114" spans="1:12" x14ac:dyDescent="0.25">
      <c r="A114" s="132">
        <v>112</v>
      </c>
      <c r="B114" s="139"/>
      <c r="C114" s="140"/>
      <c r="D114" s="140"/>
      <c r="E114" s="139"/>
      <c r="F114" s="139"/>
      <c r="G114" s="139"/>
      <c r="H114" s="133"/>
      <c r="I114" s="141"/>
      <c r="J114" s="141"/>
      <c r="K114" s="143"/>
      <c r="L114" s="138"/>
    </row>
    <row r="115" spans="1:12" x14ac:dyDescent="0.25">
      <c r="A115" s="132">
        <v>113</v>
      </c>
      <c r="B115" s="139"/>
      <c r="C115" s="140"/>
      <c r="D115" s="140"/>
      <c r="E115" s="139"/>
      <c r="F115" s="139"/>
      <c r="G115" s="139"/>
      <c r="H115" s="133"/>
      <c r="I115" s="141"/>
      <c r="J115" s="141"/>
      <c r="K115" s="143"/>
      <c r="L115" s="138"/>
    </row>
    <row r="116" spans="1:12" x14ac:dyDescent="0.25">
      <c r="A116" s="132">
        <v>114</v>
      </c>
      <c r="B116" s="139"/>
      <c r="C116" s="140"/>
      <c r="D116" s="140"/>
      <c r="E116" s="139"/>
      <c r="F116" s="139"/>
      <c r="G116" s="139"/>
      <c r="H116" s="133"/>
      <c r="I116" s="141"/>
      <c r="J116" s="141"/>
      <c r="K116" s="143"/>
      <c r="L116" s="138"/>
    </row>
    <row r="117" spans="1:12" x14ac:dyDescent="0.25">
      <c r="A117" s="132">
        <v>115</v>
      </c>
      <c r="B117" s="139"/>
      <c r="C117" s="140"/>
      <c r="D117" s="140"/>
      <c r="E117" s="139"/>
      <c r="F117" s="139"/>
      <c r="G117" s="139"/>
      <c r="H117" s="133"/>
      <c r="I117" s="141"/>
      <c r="J117" s="141"/>
      <c r="K117" s="143"/>
      <c r="L117" s="138"/>
    </row>
    <row r="118" spans="1:12" x14ac:dyDescent="0.25">
      <c r="A118" s="132"/>
      <c r="B118" s="144"/>
      <c r="C118" s="145"/>
      <c r="D118" s="145"/>
      <c r="E118" s="144"/>
      <c r="F118" s="144"/>
      <c r="G118" s="146"/>
      <c r="H118" s="147"/>
      <c r="I118" s="148"/>
      <c r="J118" s="148"/>
      <c r="K118" s="149"/>
      <c r="L118" s="150"/>
    </row>
  </sheetData>
  <autoFilter ref="B2:L118" xr:uid="{00000000-0009-0000-0000-000000000000}"/>
  <mergeCells count="1">
    <mergeCell ref="A1:K1"/>
  </mergeCells>
  <hyperlinks>
    <hyperlink ref="I6" r:id="rId1" xr:uid="{4BA40CDB-84B8-49D1-A31D-C85D1C028254}"/>
    <hyperlink ref="I3" r:id="rId2" xr:uid="{14DB6C78-D364-498C-A59C-C18D60AFBABF}"/>
    <hyperlink ref="I41" r:id="rId3" xr:uid="{BDA0FE60-4C27-4376-AD20-2B8AB440053A}"/>
    <hyperlink ref="I9" r:id="rId4" xr:uid="{9057C8F9-46CD-43BF-885E-983982604877}"/>
    <hyperlink ref="I18" r:id="rId5" xr:uid="{C687BFD8-D545-4E81-A932-62B64F67AB6E}"/>
    <hyperlink ref="I16" r:id="rId6" xr:uid="{56903E03-418B-4A59-9297-6607D8F4DBD5}"/>
    <hyperlink ref="I17" r:id="rId7" xr:uid="{6B1855A3-0110-492A-9952-011796067367}"/>
    <hyperlink ref="I28" r:id="rId8" xr:uid="{C8518A52-122C-4726-AC85-8C5ACD8C1420}"/>
    <hyperlink ref="I27" r:id="rId9" xr:uid="{48C0EC13-E041-4477-8921-8B13B0B16743}"/>
    <hyperlink ref="I33" r:id="rId10" xr:uid="{BB2A9B1E-C395-4031-9AD2-AA9028539D28}"/>
    <hyperlink ref="I37" r:id="rId11" xr:uid="{B818F1CC-7194-4C0A-A82A-FDBCA04D4895}"/>
    <hyperlink ref="I45" r:id="rId12" xr:uid="{692A04B9-0AC0-481B-9183-D8F01414FB7C}"/>
    <hyperlink ref="I48" r:id="rId13" xr:uid="{91176B00-BD3E-431F-AC0D-68DEB26970FD}"/>
    <hyperlink ref="I50" r:id="rId14" xr:uid="{F640BA7A-A1BE-4683-A7FC-E64628528E35}"/>
    <hyperlink ref="I29" r:id="rId15" xr:uid="{E089A60E-5738-4FB8-A6B9-908BEA212BE8}"/>
    <hyperlink ref="I13" r:id="rId16" xr:uid="{4C0CED09-F3B8-4815-945A-B2BEA9054E5D}"/>
    <hyperlink ref="I35" r:id="rId17" xr:uid="{64F4FB93-38B4-4823-A1A8-ADA4148BA213}"/>
    <hyperlink ref="I24" r:id="rId18" xr:uid="{EE753E08-B165-486C-8792-D5E5577A04D3}"/>
    <hyperlink ref="I14" r:id="rId19" xr:uid="{B23FD35D-E2FE-4A57-95CA-4A9665E4B646}"/>
    <hyperlink ref="I49" r:id="rId20" xr:uid="{AA1C2F53-E18B-4F6F-BB19-369533C52B6D}"/>
    <hyperlink ref="I47" r:id="rId21" xr:uid="{06161B47-680D-4E2B-823E-6D24659C513A}"/>
    <hyperlink ref="I44" r:id="rId22" xr:uid="{8F6DFC0E-F7AD-4982-81A7-C651FFF691C9}"/>
    <hyperlink ref="I26" r:id="rId23" xr:uid="{2808D3F6-36F9-474E-89D6-37A6973F0663}"/>
    <hyperlink ref="I21" r:id="rId24" display="Andree.Sehr@Cevalogistics.com" xr:uid="{24D6C5A8-5D7B-4F19-85A8-CA99FC6A0FA1}"/>
    <hyperlink ref="I31" r:id="rId25" xr:uid="{2DF52E8F-1191-4CFF-98D8-BE89C26B5DA5}"/>
    <hyperlink ref="I40" r:id="rId26" xr:uid="{E39ED260-BFE3-4B65-8157-6B1070670CD7}"/>
    <hyperlink ref="I10" r:id="rId27" xr:uid="{3DE813C5-B8B3-4411-9C67-3451C3321094}"/>
    <hyperlink ref="I11" r:id="rId28" xr:uid="{E3F1BD42-CA35-4FC2-893E-4654F45DBF3B}"/>
    <hyperlink ref="I38" r:id="rId29" xr:uid="{526D4E6D-2480-4CBC-9262-074CB57C4863}"/>
    <hyperlink ref="I8" r:id="rId30" display="sylvie.owono@allianz.com" xr:uid="{B638AC2A-A865-4E7A-B1BD-AC94C9E9E9DC}"/>
    <hyperlink ref="I12" r:id="rId31" xr:uid="{B49C214E-FAA6-4710-85D7-319127E58459}"/>
    <hyperlink ref="I46" r:id="rId32" xr:uid="{9881FEE0-8C6E-483B-A7A2-DEAE0BEF2E39}"/>
    <hyperlink ref="I39" r:id="rId33" xr:uid="{07A745E1-D1D2-4992-B22F-99800923A893}"/>
    <hyperlink ref="I53" r:id="rId34" xr:uid="{7821EC3F-343E-458D-AF7F-51C0F71BD84C}"/>
    <hyperlink ref="I68" r:id="rId35" xr:uid="{33188B73-7AE1-4E5D-8EE9-6CA6EAC56BBA}"/>
    <hyperlink ref="I66" r:id="rId36" display="bikim_paulmoore@yahoo.fr  " xr:uid="{D24B587C-8175-4866-9026-C099B0EA3E84}"/>
    <hyperlink ref="I60" r:id="rId37" xr:uid="{CDE5600A-8060-4B89-AF6F-B4163DFED9BB}"/>
    <hyperlink ref="I61" r:id="rId38" xr:uid="{F9D86A25-CA3D-43E6-A86B-6E2E3BFEBE44}"/>
    <hyperlink ref="I67" r:id="rId39" xr:uid="{5ABA2549-B083-46B8-BB72-3962602ADFD3}"/>
    <hyperlink ref="I59" r:id="rId40" display="glcinter@glc-international.com" xr:uid="{E9DDC1FF-E818-4603-8494-2545A976C2B0}"/>
    <hyperlink ref="I56" r:id="rId41" xr:uid="{78576A22-034B-4294-AB7B-06D6A3886863}"/>
    <hyperlink ref="I55" r:id="rId42" xr:uid="{91BB2813-B915-437A-93E6-1D650933B721}"/>
    <hyperlink ref="I58" r:id="rId43" xr:uid="{F1C2E401-A158-4428-8F96-9692E3A2DC12}"/>
    <hyperlink ref="I62" r:id="rId44" xr:uid="{4E2D7944-C59D-4116-B541-4ED00ACB6C2B}"/>
    <hyperlink ref="I69" r:id="rId45" xr:uid="{60A341DF-34EF-4D1B-9A14-71371B2B6A7B}"/>
    <hyperlink ref="I70" r:id="rId46" xr:uid="{5BFC7FD7-40E3-4308-A561-19FCD565A848}"/>
    <hyperlink ref="I71" r:id="rId47" display="emanuel.fopa@worldtplus-cameroon.com" xr:uid="{3F542F7D-463A-47A7-923D-0E766073B9EE}"/>
    <hyperlink ref="I63" r:id="rId48" xr:uid="{469373F0-8B24-4A1B-8076-166043750CE4}"/>
    <hyperlink ref="I73" r:id="rId49" xr:uid="{F4173524-85E0-42CA-BA53-15EF78B6B100}"/>
    <hyperlink ref="I81" r:id="rId50" xr:uid="{C59E0B21-0DC6-4541-B0D9-9774A985E706}"/>
    <hyperlink ref="I77" r:id="rId51" xr:uid="{4BC1204D-A13D-4A6D-A81F-C9A26622550B}"/>
    <hyperlink ref="I89" r:id="rId52" display="songueernest@yahoo.fr" xr:uid="{344D6318-2138-4367-B500-EE938E767D00}"/>
    <hyperlink ref="I72" r:id="rId53" xr:uid="{05133B2B-8085-48AC-BDA5-FFCD3E4277B1}"/>
    <hyperlink ref="I74" r:id="rId54" xr:uid="{3DA6BE37-02AD-4960-8B90-10E847E553A6}"/>
    <hyperlink ref="I99" r:id="rId55" xr:uid="{4D247614-B0BE-4BAE-B285-0913BED5C940}"/>
    <hyperlink ref="I98" r:id="rId56" xr:uid="{C362B1AF-1986-443F-A486-17332E6E011A}"/>
    <hyperlink ref="I101" r:id="rId57" xr:uid="{E9E61C4C-AFAF-489B-82B7-73975CB29D8C}"/>
  </hyperlinks>
  <pageMargins left="0.7" right="0.7" top="0.75" bottom="0.75" header="0.3" footer="0.3"/>
  <pageSetup scale="38" orientation="portrait" r:id="rId5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43ED7-0694-485E-BBAE-232A23999C39}">
  <sheetPr>
    <tabColor rgb="FF0070C0"/>
  </sheetPr>
  <dimension ref="B1:I27"/>
  <sheetViews>
    <sheetView showGridLines="0" zoomScale="86" zoomScaleNormal="86" workbookViewId="0">
      <pane xSplit="2" ySplit="4" topLeftCell="C5" activePane="bottomRight" state="frozen"/>
      <selection pane="topRight" activeCell="B1" sqref="B1"/>
      <selection pane="bottomLeft" activeCell="A6" sqref="A6"/>
      <selection pane="bottomRight" activeCell="E1" sqref="E1:G1048576"/>
    </sheetView>
  </sheetViews>
  <sheetFormatPr baseColWidth="10" defaultRowHeight="12.75" x14ac:dyDescent="0.2"/>
  <cols>
    <col min="1" max="1" width="11.42578125" style="158"/>
    <col min="2" max="2" width="9.7109375" style="158" customWidth="1"/>
    <col min="3" max="3" width="75.28515625" style="158" customWidth="1"/>
    <col min="4" max="4" width="3.28515625" style="158" customWidth="1"/>
    <col min="5" max="5" width="9.7109375" style="158" customWidth="1"/>
    <col min="6" max="6" width="29.42578125" style="158" customWidth="1"/>
    <col min="7" max="7" width="3.28515625" style="158" customWidth="1"/>
    <col min="8" max="8" width="9.7109375" style="158" customWidth="1"/>
    <col min="9" max="9" width="29.42578125" style="158" customWidth="1"/>
    <col min="10" max="10" width="3.28515625" style="158" customWidth="1"/>
    <col min="11" max="11" width="9.7109375" style="158" customWidth="1"/>
    <col min="12" max="12" width="29.42578125" style="158" customWidth="1"/>
    <col min="13" max="16384" width="11.42578125" style="158"/>
  </cols>
  <sheetData>
    <row r="1" spans="2:9" s="159" customFormat="1" ht="21" customHeight="1" x14ac:dyDescent="0.2">
      <c r="B1" s="184" t="s">
        <v>539</v>
      </c>
      <c r="C1" s="184"/>
      <c r="D1" s="158"/>
      <c r="E1" s="158"/>
      <c r="F1" s="158"/>
      <c r="G1" s="158"/>
      <c r="H1" s="158"/>
      <c r="I1" s="158"/>
    </row>
    <row r="2" spans="2:9" ht="5.25" customHeight="1" x14ac:dyDescent="0.2"/>
    <row r="3" spans="2:9" ht="13.5" thickBot="1" x14ac:dyDescent="0.25"/>
    <row r="4" spans="2:9" ht="20.25" customHeight="1" thickTop="1" thickBot="1" x14ac:dyDescent="0.25">
      <c r="B4" s="161" t="s">
        <v>540</v>
      </c>
      <c r="C4" s="162" t="s">
        <v>543</v>
      </c>
    </row>
    <row r="5" spans="2:9" ht="20.25" customHeight="1" thickTop="1" thickBot="1" x14ac:dyDescent="0.25">
      <c r="B5" s="161" t="s">
        <v>541</v>
      </c>
      <c r="C5" s="162" t="s">
        <v>542</v>
      </c>
    </row>
    <row r="6" spans="2:9" ht="20.25" customHeight="1" thickTop="1" thickBot="1" x14ac:dyDescent="0.25">
      <c r="B6" s="161" t="s">
        <v>544</v>
      </c>
      <c r="C6" s="162" t="s">
        <v>545</v>
      </c>
    </row>
    <row r="7" spans="2:9" ht="20.25" customHeight="1" thickTop="1" thickBot="1" x14ac:dyDescent="0.25">
      <c r="B7" s="161" t="s">
        <v>546</v>
      </c>
      <c r="C7" s="162" t="s">
        <v>547</v>
      </c>
    </row>
    <row r="8" spans="2:9" ht="20.25" customHeight="1" thickTop="1" thickBot="1" x14ac:dyDescent="0.25">
      <c r="B8" s="161" t="s">
        <v>548</v>
      </c>
      <c r="C8" s="162" t="s">
        <v>549</v>
      </c>
    </row>
    <row r="9" spans="2:9" ht="20.25" customHeight="1" thickTop="1" thickBot="1" x14ac:dyDescent="0.25">
      <c r="B9" s="161"/>
      <c r="C9" s="162"/>
    </row>
    <row r="10" spans="2:9" ht="13.5" thickTop="1" x14ac:dyDescent="0.2"/>
    <row r="11" spans="2:9" s="159" customFormat="1" ht="21" customHeight="1" x14ac:dyDescent="0.2">
      <c r="B11" s="184" t="s">
        <v>664</v>
      </c>
      <c r="C11" s="184"/>
      <c r="D11" s="158"/>
      <c r="E11" s="158"/>
      <c r="F11" s="158"/>
      <c r="G11" s="158"/>
      <c r="H11" s="158"/>
      <c r="I11" s="158"/>
    </row>
    <row r="12" spans="2:9" ht="13.5" thickBot="1" x14ac:dyDescent="0.25"/>
    <row r="13" spans="2:9" ht="18" customHeight="1" thickTop="1" x14ac:dyDescent="0.2">
      <c r="B13" s="178" t="s">
        <v>516</v>
      </c>
      <c r="C13" s="182" t="s">
        <v>517</v>
      </c>
    </row>
    <row r="14" spans="2:9" ht="15" customHeight="1" x14ac:dyDescent="0.2">
      <c r="B14" s="179" t="s">
        <v>518</v>
      </c>
      <c r="C14" s="180" t="s">
        <v>519</v>
      </c>
    </row>
    <row r="15" spans="2:9" ht="15" customHeight="1" x14ac:dyDescent="0.2">
      <c r="B15" s="179" t="s">
        <v>520</v>
      </c>
      <c r="C15" s="180" t="s">
        <v>521</v>
      </c>
    </row>
    <row r="16" spans="2:9" ht="15" customHeight="1" x14ac:dyDescent="0.2">
      <c r="B16" s="181">
        <v>100</v>
      </c>
      <c r="C16" s="180" t="s">
        <v>522</v>
      </c>
    </row>
    <row r="17" spans="2:3" ht="15" customHeight="1" x14ac:dyDescent="0.2">
      <c r="B17" s="181">
        <v>200</v>
      </c>
      <c r="C17" s="180" t="s">
        <v>523</v>
      </c>
    </row>
    <row r="18" spans="2:3" ht="15" customHeight="1" x14ac:dyDescent="0.2">
      <c r="B18" s="181">
        <v>300</v>
      </c>
      <c r="C18" s="180" t="s">
        <v>524</v>
      </c>
    </row>
    <row r="19" spans="2:3" ht="15" customHeight="1" x14ac:dyDescent="0.2">
      <c r="B19" s="181">
        <v>400</v>
      </c>
      <c r="C19" s="180" t="s">
        <v>525</v>
      </c>
    </row>
    <row r="20" spans="2:3" ht="15" customHeight="1" x14ac:dyDescent="0.2">
      <c r="B20" s="181">
        <v>500</v>
      </c>
      <c r="C20" s="180" t="s">
        <v>526</v>
      </c>
    </row>
    <row r="21" spans="2:3" ht="15" customHeight="1" x14ac:dyDescent="0.2">
      <c r="B21" s="181">
        <v>600</v>
      </c>
      <c r="C21" s="180" t="s">
        <v>527</v>
      </c>
    </row>
    <row r="22" spans="2:3" ht="15" customHeight="1" x14ac:dyDescent="0.2">
      <c r="B22" s="181">
        <v>700</v>
      </c>
      <c r="C22" s="180" t="s">
        <v>528</v>
      </c>
    </row>
    <row r="23" spans="2:3" ht="15" customHeight="1" x14ac:dyDescent="0.2">
      <c r="B23" s="183" t="s">
        <v>529</v>
      </c>
      <c r="C23" s="160" t="s">
        <v>530</v>
      </c>
    </row>
    <row r="24" spans="2:3" ht="15" customHeight="1" x14ac:dyDescent="0.2">
      <c r="B24" s="183" t="s">
        <v>531</v>
      </c>
      <c r="C24" s="160" t="s">
        <v>532</v>
      </c>
    </row>
    <row r="25" spans="2:3" ht="15" customHeight="1" x14ac:dyDescent="0.2">
      <c r="B25" s="183" t="s">
        <v>533</v>
      </c>
      <c r="C25" s="160" t="s">
        <v>534</v>
      </c>
    </row>
    <row r="26" spans="2:3" ht="15" customHeight="1" x14ac:dyDescent="0.2">
      <c r="B26" s="183" t="s">
        <v>535</v>
      </c>
      <c r="C26" s="160" t="s">
        <v>536</v>
      </c>
    </row>
    <row r="27" spans="2:3" ht="15" customHeight="1" x14ac:dyDescent="0.2">
      <c r="B27" s="183" t="s">
        <v>537</v>
      </c>
      <c r="C27" s="160" t="s">
        <v>538</v>
      </c>
    </row>
  </sheetData>
  <mergeCells count="2">
    <mergeCell ref="B1:C1"/>
    <mergeCell ref="B11:C11"/>
  </mergeCells>
  <conditionalFormatting sqref="K1:XFD1">
    <cfRule type="containsText" dxfId="1" priority="2" operator="containsText" text="(vide)">
      <formula>NOT(ISERROR(SEARCH("(vide)",K1)))</formula>
    </cfRule>
  </conditionalFormatting>
  <conditionalFormatting sqref="K11:XFD11">
    <cfRule type="containsText" dxfId="0" priority="1" operator="containsText" text="(vide)">
      <formula>NOT(ISERROR(SEARCH("(vide)",K11)))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A1D4E-9216-41FC-8DDB-FC6575B1B953}">
  <sheetPr>
    <tabColor rgb="FF0070C0"/>
  </sheetPr>
  <dimension ref="B1:F61"/>
  <sheetViews>
    <sheetView showGridLines="0" zoomScale="87" zoomScaleNormal="87" workbookViewId="0">
      <pane ySplit="1" topLeftCell="A39" activePane="bottomLeft" state="frozen"/>
      <selection pane="bottomLeft" activeCell="G19" sqref="G19"/>
    </sheetView>
  </sheetViews>
  <sheetFormatPr baseColWidth="10" defaultRowHeight="12.75" x14ac:dyDescent="0.2"/>
  <cols>
    <col min="1" max="1" width="11.42578125" style="158"/>
    <col min="2" max="2" width="17.7109375" style="158" customWidth="1"/>
    <col min="3" max="3" width="13.7109375" style="158" customWidth="1"/>
    <col min="4" max="4" width="65.42578125" style="158" customWidth="1"/>
    <col min="5" max="16384" width="11.42578125" style="158"/>
  </cols>
  <sheetData>
    <row r="1" spans="2:6" ht="26.25" customHeight="1" x14ac:dyDescent="0.2">
      <c r="B1" s="168" t="s">
        <v>552</v>
      </c>
      <c r="C1" s="168" t="s">
        <v>553</v>
      </c>
      <c r="D1" s="168" t="s">
        <v>554</v>
      </c>
    </row>
    <row r="2" spans="2:6" x14ac:dyDescent="0.2">
      <c r="B2" s="170">
        <v>101</v>
      </c>
      <c r="C2" s="171" t="s">
        <v>555</v>
      </c>
      <c r="D2" s="171" t="s">
        <v>556</v>
      </c>
      <c r="F2" s="169"/>
    </row>
    <row r="3" spans="2:6" x14ac:dyDescent="0.2">
      <c r="B3" s="170">
        <v>102</v>
      </c>
      <c r="C3" s="171" t="s">
        <v>557</v>
      </c>
      <c r="D3" s="171" t="s">
        <v>558</v>
      </c>
      <c r="F3" s="169"/>
    </row>
    <row r="4" spans="2:6" x14ac:dyDescent="0.2">
      <c r="B4" s="170">
        <v>103</v>
      </c>
      <c r="C4" s="171" t="s">
        <v>559</v>
      </c>
      <c r="D4" s="171" t="s">
        <v>560</v>
      </c>
      <c r="F4" s="169"/>
    </row>
    <row r="5" spans="2:6" x14ac:dyDescent="0.2">
      <c r="B5" s="170">
        <v>104</v>
      </c>
      <c r="C5" s="171" t="s">
        <v>561</v>
      </c>
      <c r="D5" s="171" t="s">
        <v>562</v>
      </c>
      <c r="F5" s="169"/>
    </row>
    <row r="6" spans="2:6" x14ac:dyDescent="0.2">
      <c r="B6" s="170">
        <v>105</v>
      </c>
      <c r="C6" s="171" t="s">
        <v>561</v>
      </c>
      <c r="D6" s="171" t="s">
        <v>563</v>
      </c>
      <c r="F6" s="169"/>
    </row>
    <row r="7" spans="2:6" x14ac:dyDescent="0.2">
      <c r="B7" s="170">
        <v>106</v>
      </c>
      <c r="C7" s="171" t="s">
        <v>564</v>
      </c>
      <c r="D7" s="171" t="s">
        <v>565</v>
      </c>
      <c r="F7" s="169"/>
    </row>
    <row r="8" spans="2:6" x14ac:dyDescent="0.2">
      <c r="B8" s="170">
        <v>107</v>
      </c>
      <c r="C8" s="171" t="s">
        <v>566</v>
      </c>
      <c r="D8" s="171" t="s">
        <v>567</v>
      </c>
      <c r="F8" s="169"/>
    </row>
    <row r="9" spans="2:6" x14ac:dyDescent="0.2">
      <c r="B9" s="170">
        <v>108</v>
      </c>
      <c r="C9" s="171" t="s">
        <v>568</v>
      </c>
      <c r="D9" s="171" t="s">
        <v>569</v>
      </c>
      <c r="F9" s="169"/>
    </row>
    <row r="10" spans="2:6" x14ac:dyDescent="0.2">
      <c r="B10" s="170">
        <v>109</v>
      </c>
      <c r="C10" s="171" t="s">
        <v>570</v>
      </c>
      <c r="D10" s="171" t="s">
        <v>571</v>
      </c>
      <c r="F10" s="169"/>
    </row>
    <row r="11" spans="2:6" x14ac:dyDescent="0.2">
      <c r="B11" s="170">
        <v>110</v>
      </c>
      <c r="C11" s="171" t="s">
        <v>570</v>
      </c>
      <c r="D11" s="171" t="s">
        <v>572</v>
      </c>
      <c r="F11" s="169"/>
    </row>
    <row r="12" spans="2:6" x14ac:dyDescent="0.2">
      <c r="B12" s="170">
        <v>111</v>
      </c>
      <c r="C12" s="171" t="s">
        <v>573</v>
      </c>
      <c r="D12" s="171" t="s">
        <v>574</v>
      </c>
      <c r="F12" s="169"/>
    </row>
    <row r="13" spans="2:6" x14ac:dyDescent="0.2">
      <c r="B13" s="170">
        <v>112</v>
      </c>
      <c r="C13" s="171" t="s">
        <v>575</v>
      </c>
      <c r="D13" s="171" t="s">
        <v>576</v>
      </c>
      <c r="F13" s="169"/>
    </row>
    <row r="14" spans="2:6" x14ac:dyDescent="0.2">
      <c r="B14" s="170">
        <v>113</v>
      </c>
      <c r="C14" s="171" t="s">
        <v>577</v>
      </c>
      <c r="D14" s="171" t="s">
        <v>578</v>
      </c>
      <c r="F14" s="169"/>
    </row>
    <row r="15" spans="2:6" x14ac:dyDescent="0.2">
      <c r="B15" s="170">
        <v>201</v>
      </c>
      <c r="C15" s="172" t="s">
        <v>579</v>
      </c>
      <c r="D15" s="171" t="s">
        <v>580</v>
      </c>
      <c r="F15" s="169"/>
    </row>
    <row r="16" spans="2:6" x14ac:dyDescent="0.2">
      <c r="B16" s="170">
        <v>202</v>
      </c>
      <c r="C16" s="172" t="s">
        <v>579</v>
      </c>
      <c r="D16" s="171" t="s">
        <v>581</v>
      </c>
      <c r="F16" s="169"/>
    </row>
    <row r="17" spans="2:6" x14ac:dyDescent="0.2">
      <c r="B17" s="170">
        <v>203</v>
      </c>
      <c r="C17" s="172" t="s">
        <v>582</v>
      </c>
      <c r="D17" s="171" t="s">
        <v>583</v>
      </c>
      <c r="F17" s="169"/>
    </row>
    <row r="18" spans="2:6" x14ac:dyDescent="0.2">
      <c r="B18" s="170">
        <v>204</v>
      </c>
      <c r="C18" s="172" t="s">
        <v>584</v>
      </c>
      <c r="D18" s="171" t="s">
        <v>585</v>
      </c>
      <c r="F18" s="169"/>
    </row>
    <row r="19" spans="2:6" x14ac:dyDescent="0.2">
      <c r="B19" s="170">
        <v>205</v>
      </c>
      <c r="C19" s="172" t="s">
        <v>582</v>
      </c>
      <c r="D19" s="171" t="s">
        <v>586</v>
      </c>
      <c r="F19" s="169"/>
    </row>
    <row r="20" spans="2:6" x14ac:dyDescent="0.2">
      <c r="B20" s="170">
        <v>206</v>
      </c>
      <c r="C20" s="172" t="s">
        <v>587</v>
      </c>
      <c r="D20" s="171" t="s">
        <v>588</v>
      </c>
      <c r="F20" s="169"/>
    </row>
    <row r="21" spans="2:6" x14ac:dyDescent="0.2">
      <c r="B21" s="170">
        <v>207</v>
      </c>
      <c r="C21" s="172" t="s">
        <v>589</v>
      </c>
      <c r="D21" s="171" t="s">
        <v>590</v>
      </c>
      <c r="F21" s="169"/>
    </row>
    <row r="22" spans="2:6" x14ac:dyDescent="0.2">
      <c r="B22" s="170">
        <v>208</v>
      </c>
      <c r="C22" s="172" t="s">
        <v>587</v>
      </c>
      <c r="D22" s="171" t="s">
        <v>591</v>
      </c>
      <c r="F22" s="169"/>
    </row>
    <row r="23" spans="2:6" x14ac:dyDescent="0.2">
      <c r="B23" s="170">
        <v>209</v>
      </c>
      <c r="C23" s="172" t="s">
        <v>592</v>
      </c>
      <c r="D23" s="171" t="s">
        <v>593</v>
      </c>
      <c r="F23" s="169"/>
    </row>
    <row r="24" spans="2:6" x14ac:dyDescent="0.2">
      <c r="B24" s="170">
        <v>210</v>
      </c>
      <c r="C24" s="172" t="s">
        <v>594</v>
      </c>
      <c r="D24" s="171" t="s">
        <v>595</v>
      </c>
      <c r="F24" s="169"/>
    </row>
    <row r="25" spans="2:6" x14ac:dyDescent="0.2">
      <c r="B25" s="170">
        <v>301</v>
      </c>
      <c r="C25" s="172" t="s">
        <v>596</v>
      </c>
      <c r="D25" s="171" t="s">
        <v>597</v>
      </c>
      <c r="F25" s="169"/>
    </row>
    <row r="26" spans="2:6" x14ac:dyDescent="0.2">
      <c r="B26" s="170">
        <v>302</v>
      </c>
      <c r="C26" s="172" t="s">
        <v>598</v>
      </c>
      <c r="D26" s="171" t="s">
        <v>598</v>
      </c>
      <c r="F26" s="169"/>
    </row>
    <row r="27" spans="2:6" ht="12.75" customHeight="1" x14ac:dyDescent="0.2">
      <c r="B27" s="170">
        <v>303</v>
      </c>
      <c r="C27" s="172" t="s">
        <v>599</v>
      </c>
      <c r="D27" s="171" t="s">
        <v>600</v>
      </c>
      <c r="F27" s="169"/>
    </row>
    <row r="28" spans="2:6" ht="12.75" customHeight="1" x14ac:dyDescent="0.2">
      <c r="B28" s="170">
        <v>304</v>
      </c>
      <c r="C28" s="172" t="s">
        <v>601</v>
      </c>
      <c r="D28" s="171" t="s">
        <v>602</v>
      </c>
      <c r="F28" s="169"/>
    </row>
    <row r="29" spans="2:6" ht="12.75" customHeight="1" x14ac:dyDescent="0.2">
      <c r="B29" s="170">
        <v>305</v>
      </c>
      <c r="C29" s="172" t="s">
        <v>603</v>
      </c>
      <c r="D29" s="171" t="s">
        <v>604</v>
      </c>
      <c r="F29" s="169"/>
    </row>
    <row r="30" spans="2:6" ht="12.75" customHeight="1" x14ac:dyDescent="0.2">
      <c r="B30" s="170">
        <v>306</v>
      </c>
      <c r="C30" s="172" t="s">
        <v>605</v>
      </c>
      <c r="D30" s="171" t="s">
        <v>606</v>
      </c>
      <c r="F30" s="169"/>
    </row>
    <row r="31" spans="2:6" ht="12.75" customHeight="1" x14ac:dyDescent="0.2">
      <c r="B31" s="170">
        <v>307</v>
      </c>
      <c r="C31" s="172" t="s">
        <v>607</v>
      </c>
      <c r="D31" s="171" t="s">
        <v>608</v>
      </c>
      <c r="F31" s="169"/>
    </row>
    <row r="32" spans="2:6" ht="12.75" customHeight="1" x14ac:dyDescent="0.2">
      <c r="B32" s="170">
        <v>308</v>
      </c>
      <c r="C32" s="172" t="s">
        <v>607</v>
      </c>
      <c r="D32" s="171" t="s">
        <v>609</v>
      </c>
      <c r="F32" s="169"/>
    </row>
    <row r="33" spans="2:6" x14ac:dyDescent="0.2">
      <c r="B33" s="170">
        <v>309</v>
      </c>
      <c r="C33" s="172" t="s">
        <v>607</v>
      </c>
      <c r="D33" s="171" t="s">
        <v>610</v>
      </c>
      <c r="F33" s="169"/>
    </row>
    <row r="34" spans="2:6" ht="12.75" customHeight="1" x14ac:dyDescent="0.2">
      <c r="B34" s="170">
        <v>310</v>
      </c>
      <c r="C34" s="171" t="s">
        <v>611</v>
      </c>
      <c r="D34" s="171" t="s">
        <v>612</v>
      </c>
      <c r="F34" s="169"/>
    </row>
    <row r="35" spans="2:6" s="173" customFormat="1" x14ac:dyDescent="0.2">
      <c r="B35" s="170">
        <v>311</v>
      </c>
      <c r="C35" s="172" t="s">
        <v>613</v>
      </c>
      <c r="D35" s="171" t="s">
        <v>614</v>
      </c>
      <c r="E35" s="158"/>
      <c r="F35" s="169"/>
    </row>
    <row r="36" spans="2:6" s="173" customFormat="1" x14ac:dyDescent="0.2">
      <c r="B36" s="170">
        <v>312</v>
      </c>
      <c r="C36" s="172" t="s">
        <v>615</v>
      </c>
      <c r="D36" s="171" t="s">
        <v>616</v>
      </c>
      <c r="E36" s="158"/>
      <c r="F36" s="169"/>
    </row>
    <row r="37" spans="2:6" s="173" customFormat="1" x14ac:dyDescent="0.2">
      <c r="B37" s="170">
        <v>313</v>
      </c>
      <c r="C37" s="172" t="s">
        <v>617</v>
      </c>
      <c r="D37" s="171" t="s">
        <v>618</v>
      </c>
      <c r="E37" s="158"/>
      <c r="F37" s="169"/>
    </row>
    <row r="38" spans="2:6" ht="12.75" customHeight="1" x14ac:dyDescent="0.2">
      <c r="B38" s="170">
        <v>401</v>
      </c>
      <c r="C38" s="171" t="s">
        <v>619</v>
      </c>
      <c r="D38" s="171" t="s">
        <v>620</v>
      </c>
      <c r="F38" s="169"/>
    </row>
    <row r="39" spans="2:6" ht="12.75" customHeight="1" x14ac:dyDescent="0.2">
      <c r="B39" s="170">
        <v>402</v>
      </c>
      <c r="C39" s="171" t="s">
        <v>621</v>
      </c>
      <c r="D39" s="171" t="s">
        <v>622</v>
      </c>
      <c r="F39" s="169"/>
    </row>
    <row r="40" spans="2:6" ht="12.75" customHeight="1" x14ac:dyDescent="0.2">
      <c r="B40" s="170">
        <v>403</v>
      </c>
      <c r="C40" s="171" t="s">
        <v>623</v>
      </c>
      <c r="D40" s="171" t="s">
        <v>624</v>
      </c>
      <c r="F40" s="169"/>
    </row>
    <row r="41" spans="2:6" x14ac:dyDescent="0.2">
      <c r="B41" s="170">
        <v>501</v>
      </c>
      <c r="C41" s="172" t="s">
        <v>625</v>
      </c>
      <c r="D41" s="171" t="s">
        <v>626</v>
      </c>
      <c r="F41" s="169"/>
    </row>
    <row r="42" spans="2:6" x14ac:dyDescent="0.2">
      <c r="B42" s="170">
        <v>502</v>
      </c>
      <c r="C42" s="172" t="s">
        <v>627</v>
      </c>
      <c r="D42" s="171" t="s">
        <v>628</v>
      </c>
      <c r="F42" s="169"/>
    </row>
    <row r="43" spans="2:6" x14ac:dyDescent="0.2">
      <c r="B43" s="170">
        <v>503</v>
      </c>
      <c r="C43" s="172" t="s">
        <v>629</v>
      </c>
      <c r="D43" s="171" t="s">
        <v>630</v>
      </c>
      <c r="F43" s="169"/>
    </row>
    <row r="44" spans="2:6" x14ac:dyDescent="0.2">
      <c r="B44" s="170">
        <v>504</v>
      </c>
      <c r="C44" s="172" t="s">
        <v>631</v>
      </c>
      <c r="D44" s="171" t="s">
        <v>632</v>
      </c>
      <c r="F44" s="169"/>
    </row>
    <row r="45" spans="2:6" x14ac:dyDescent="0.2">
      <c r="B45" s="170">
        <v>505</v>
      </c>
      <c r="C45" s="172" t="s">
        <v>633</v>
      </c>
      <c r="D45" s="171" t="s">
        <v>634</v>
      </c>
      <c r="F45" s="169"/>
    </row>
    <row r="46" spans="2:6" x14ac:dyDescent="0.2">
      <c r="B46" s="170">
        <v>506</v>
      </c>
      <c r="C46" s="172" t="s">
        <v>635</v>
      </c>
      <c r="D46" s="171" t="s">
        <v>636</v>
      </c>
      <c r="F46" s="169"/>
    </row>
    <row r="47" spans="2:6" x14ac:dyDescent="0.2">
      <c r="B47" s="170">
        <v>507</v>
      </c>
      <c r="C47" s="172" t="s">
        <v>637</v>
      </c>
      <c r="D47" s="171" t="s">
        <v>638</v>
      </c>
      <c r="F47" s="169"/>
    </row>
    <row r="48" spans="2:6" x14ac:dyDescent="0.2">
      <c r="B48" s="174">
        <v>601</v>
      </c>
      <c r="C48" s="175" t="s">
        <v>640</v>
      </c>
      <c r="D48" s="176" t="s">
        <v>641</v>
      </c>
      <c r="F48" s="169"/>
    </row>
    <row r="49" spans="2:6" x14ac:dyDescent="0.2">
      <c r="B49" s="174">
        <v>602</v>
      </c>
      <c r="C49" s="175" t="s">
        <v>642</v>
      </c>
      <c r="D49" s="176" t="s">
        <v>643</v>
      </c>
      <c r="F49" s="169"/>
    </row>
    <row r="50" spans="2:6" x14ac:dyDescent="0.2">
      <c r="B50" s="174">
        <v>603</v>
      </c>
      <c r="C50" s="175" t="s">
        <v>644</v>
      </c>
      <c r="D50" s="176" t="s">
        <v>645</v>
      </c>
      <c r="F50" s="169"/>
    </row>
    <row r="51" spans="2:6" x14ac:dyDescent="0.2">
      <c r="B51" s="174">
        <v>604</v>
      </c>
      <c r="C51" s="175" t="s">
        <v>646</v>
      </c>
      <c r="D51" s="176" t="s">
        <v>647</v>
      </c>
      <c r="F51" s="169"/>
    </row>
    <row r="52" spans="2:6" x14ac:dyDescent="0.2">
      <c r="B52" s="174">
        <v>605</v>
      </c>
      <c r="C52" s="175" t="s">
        <v>648</v>
      </c>
      <c r="D52" s="176" t="s">
        <v>649</v>
      </c>
      <c r="F52" s="169"/>
    </row>
    <row r="53" spans="2:6" x14ac:dyDescent="0.2">
      <c r="B53" s="174">
        <v>606</v>
      </c>
      <c r="C53" s="176" t="s">
        <v>639</v>
      </c>
      <c r="D53" s="176" t="s">
        <v>650</v>
      </c>
      <c r="F53" s="169"/>
    </row>
    <row r="54" spans="2:6" x14ac:dyDescent="0.2">
      <c r="B54" s="174">
        <v>607</v>
      </c>
      <c r="C54" s="176" t="s">
        <v>651</v>
      </c>
      <c r="D54" s="176" t="s">
        <v>652</v>
      </c>
      <c r="F54" s="169"/>
    </row>
    <row r="55" spans="2:6" x14ac:dyDescent="0.2">
      <c r="B55" s="174">
        <v>608</v>
      </c>
      <c r="C55" s="176" t="s">
        <v>651</v>
      </c>
      <c r="D55" s="176" t="s">
        <v>653</v>
      </c>
      <c r="F55" s="169"/>
    </row>
    <row r="56" spans="2:6" x14ac:dyDescent="0.2">
      <c r="B56" s="174" t="s">
        <v>537</v>
      </c>
      <c r="C56" s="175" t="s">
        <v>654</v>
      </c>
      <c r="D56" s="176" t="s">
        <v>655</v>
      </c>
      <c r="F56" s="169"/>
    </row>
    <row r="57" spans="2:6" x14ac:dyDescent="0.2">
      <c r="B57" s="174">
        <v>701</v>
      </c>
      <c r="C57" s="175" t="s">
        <v>656</v>
      </c>
      <c r="D57" s="176" t="s">
        <v>657</v>
      </c>
      <c r="F57" s="169"/>
    </row>
    <row r="58" spans="2:6" x14ac:dyDescent="0.2">
      <c r="B58" s="174">
        <v>702</v>
      </c>
      <c r="C58" s="175" t="s">
        <v>658</v>
      </c>
      <c r="D58" s="176" t="s">
        <v>659</v>
      </c>
      <c r="F58" s="169"/>
    </row>
    <row r="59" spans="2:6" x14ac:dyDescent="0.2">
      <c r="B59" s="174">
        <v>801</v>
      </c>
      <c r="C59" s="175" t="s">
        <v>660</v>
      </c>
      <c r="D59" s="176" t="s">
        <v>661</v>
      </c>
      <c r="F59" s="169"/>
    </row>
    <row r="60" spans="2:6" x14ac:dyDescent="0.2">
      <c r="B60" s="174">
        <v>802</v>
      </c>
      <c r="C60" s="175" t="s">
        <v>662</v>
      </c>
      <c r="D60" s="176" t="s">
        <v>663</v>
      </c>
      <c r="F60" s="169" t="str">
        <f>LOWER(D61)</f>
        <v/>
      </c>
    </row>
    <row r="61" spans="2:6" x14ac:dyDescent="0.2">
      <c r="B61" s="177"/>
      <c r="C61" s="171"/>
      <c r="D61" s="171"/>
      <c r="F61" s="169" t="str">
        <f>LOWER(D62)</f>
        <v/>
      </c>
    </row>
  </sheetData>
  <autoFilter ref="B1:D58" xr:uid="{00000000-0009-0000-0000-000007000000}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41AB17B5402044A2602AAFF7172371" ma:contentTypeVersion="7" ma:contentTypeDescription="Create a new document." ma:contentTypeScope="" ma:versionID="be2c709979925cb45c21681e272b601b">
  <xsd:schema xmlns:xsd="http://www.w3.org/2001/XMLSchema" xmlns:xs="http://www.w3.org/2001/XMLSchema" xmlns:p="http://schemas.microsoft.com/office/2006/metadata/properties" xmlns:ns3="44dc41c2-4800-4ac7-83b5-98af9e3e00f8" targetNamespace="http://schemas.microsoft.com/office/2006/metadata/properties" ma:root="true" ma:fieldsID="36b6b46c560766c0cdb5292ca2a2b1b9" ns3:_="">
    <xsd:import namespace="44dc41c2-4800-4ac7-83b5-98af9e3e00f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dc41c2-4800-4ac7-83b5-98af9e3e00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2508FE-A177-4E7B-BFAF-A6B43ECC57CA}">
  <ds:schemaRefs>
    <ds:schemaRef ds:uri="http://schemas.microsoft.com/office/2006/documentManagement/types"/>
    <ds:schemaRef ds:uri="http://schemas.microsoft.com/office/infopath/2007/PartnerControls"/>
    <ds:schemaRef ds:uri="44dc41c2-4800-4ac7-83b5-98af9e3e00f8"/>
    <ds:schemaRef ds:uri="http://purl.org/dc/elements/1.1/"/>
    <ds:schemaRef ds:uri="http://purl.org/dc/dcmitype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2F11F90-1607-4E77-BB5F-703CC4F017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4dc41c2-4800-4ac7-83b5-98af9e3e00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AF4E09-F42C-4685-B2B6-F865389FD7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TRAME BC</vt:lpstr>
      <vt:lpstr>Base de donnees fournisseurs</vt:lpstr>
      <vt:lpstr>Budg_code</vt:lpstr>
      <vt:lpstr>Analytical code</vt:lpstr>
      <vt:lpstr>'Analytical code'!ANAL1</vt:lpstr>
      <vt:lpstr>ANAL2</vt:lpstr>
      <vt:lpstr>Budg_01</vt:lpstr>
      <vt:lpstr>Budg_code!CB</vt:lpstr>
      <vt:lpstr>'Analytical code'!Impression_des_titres</vt:lpstr>
      <vt:lpstr>Budg_code!Impression_des_titres</vt:lpstr>
      <vt:lpstr>'Analytical code'!PLAN_BUDG</vt:lpstr>
      <vt:lpstr>Budg_code!PLAN_BUDG</vt:lpstr>
      <vt:lpstr>'Analytical code'!Zone_d_impression</vt:lpstr>
      <vt:lpstr>Budg_code!Zone_d_impression</vt:lpstr>
      <vt:lpstr>'TRAME BC'!Zone_d_impression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Lessia BAH</dc:creator>
  <cp:lastModifiedBy>HP</cp:lastModifiedBy>
  <cp:lastPrinted>2022-04-29T10:28:45Z</cp:lastPrinted>
  <dcterms:created xsi:type="dcterms:W3CDTF">2018-04-05T15:21:04Z</dcterms:created>
  <dcterms:modified xsi:type="dcterms:W3CDTF">2022-05-04T18:35:40Z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0x010100DA41AB17B5402044A2602AAFF7172371</vt:lpwstr>
  </property>
</Properties>
</file>