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5"/>
  <workbookPr defaultThemeVersion="166925"/>
  <mc:AlternateContent xmlns:mc="http://schemas.openxmlformats.org/markup-compatibility/2006">
    <mc:Choice Requires="x15">
      <x15ac:absPath xmlns:x15ac="http://schemas.microsoft.com/office/spreadsheetml/2010/11/ac" url="Y:\TRAITEMENT DECHET\"/>
    </mc:Choice>
  </mc:AlternateContent>
  <xr:revisionPtr revIDLastSave="0" documentId="13_ncr:1_{974D26F4-C18C-4BF3-A809-372965E0ABC2}" xr6:coauthVersionLast="36" xr6:coauthVersionMax="36" xr10:uidLastSave="{00000000-0000-0000-0000-000000000000}"/>
  <bookViews>
    <workbookView xWindow="0" yWindow="0" windowWidth="15300" windowHeight="4395" xr2:uid="{1DFB9C14-F5F8-4D9C-9C85-9652CFE1A5C4}"/>
  </bookViews>
  <sheets>
    <sheet name="Audit 1er Trimestre (2)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3" i="1" l="1"/>
  <c r="R13" i="1" s="1"/>
  <c r="O13" i="1"/>
  <c r="P13" i="1" s="1"/>
  <c r="M13" i="1"/>
  <c r="N13" i="1" s="1"/>
  <c r="Q12" i="1"/>
  <c r="R12" i="1" s="1"/>
  <c r="O12" i="1"/>
  <c r="P12" i="1" s="1"/>
  <c r="M12" i="1"/>
  <c r="N12" i="1" s="1"/>
  <c r="Q11" i="1"/>
  <c r="R11" i="1" s="1"/>
  <c r="O11" i="1"/>
  <c r="P11" i="1" s="1"/>
  <c r="M11" i="1"/>
  <c r="N11" i="1" s="1"/>
  <c r="Q10" i="1"/>
  <c r="R10" i="1" s="1"/>
  <c r="O10" i="1"/>
  <c r="P10" i="1" s="1"/>
  <c r="M10" i="1"/>
  <c r="N10" i="1" s="1"/>
  <c r="Q9" i="1"/>
  <c r="R9" i="1" s="1"/>
  <c r="O9" i="1"/>
  <c r="P9" i="1" s="1"/>
  <c r="M9" i="1"/>
  <c r="N9" i="1" s="1"/>
  <c r="Q8" i="1"/>
  <c r="R8" i="1" s="1"/>
  <c r="O8" i="1"/>
  <c r="P8" i="1" s="1"/>
  <c r="M8" i="1"/>
  <c r="N8" i="1" s="1"/>
  <c r="Q7" i="1"/>
  <c r="R7" i="1" s="1"/>
  <c r="O7" i="1"/>
  <c r="P7" i="1" s="1"/>
  <c r="M7" i="1"/>
  <c r="N7" i="1" s="1"/>
  <c r="Q6" i="1"/>
  <c r="R6" i="1" s="1"/>
  <c r="O6" i="1"/>
  <c r="P6" i="1" s="1"/>
  <c r="M6" i="1"/>
  <c r="N6" i="1" s="1"/>
  <c r="Q5" i="1"/>
  <c r="R5" i="1" s="1"/>
  <c r="O5" i="1"/>
  <c r="P5" i="1" s="1"/>
  <c r="M5" i="1"/>
  <c r="N5" i="1" s="1"/>
  <c r="Q4" i="1"/>
  <c r="R4" i="1" s="1"/>
  <c r="O4" i="1"/>
  <c r="P4" i="1" s="1"/>
  <c r="M4" i="1"/>
  <c r="N4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Alexandre Martineau</author>
  </authors>
  <commentList>
    <comment ref="G4" authorId="0" shapeId="0" xr:uid="{DF2FBC82-C92D-4213-831E-2E3E732630EC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"des sacs sont positionnés à différents endroits du dépôt"</t>
        </r>
      </text>
    </comment>
    <comment ref="H4" authorId="0" shapeId="0" xr:uid="{3F0FE3F1-4DA6-43B2-A5E4-3EEAC27C2665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"Stockage en sac"</t>
        </r>
      </text>
    </comment>
    <comment ref="J4" authorId="0" shapeId="0" xr:uid="{1235227F-E7A6-4206-918E-DF7F1DEA92E9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"Benne veolia"</t>
        </r>
      </text>
    </comment>
    <comment ref="G5" authorId="0" shapeId="0" xr:uid="{AE98F8AB-04EC-4126-9203-5384DF9F1905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"Idem que les sacs"</t>
        </r>
      </text>
    </comment>
    <comment ref="H5" authorId="0" shapeId="0" xr:uid="{F4609847-82E9-4ED9-BD42-490393289867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"Stockage en benne"</t>
        </r>
      </text>
    </comment>
    <comment ref="J5" authorId="0" shapeId="0" xr:uid="{B87F03C7-22A1-48AB-BD8B-C0E45E29A77E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"Benne veolia"</t>
        </r>
      </text>
    </comment>
    <comment ref="G6" authorId="0" shapeId="0" xr:uid="{4B250019-9044-4DAD-9886-2B00C4B16A84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"Dans des cartons appropriés"</t>
        </r>
      </text>
    </comment>
    <comment ref="H6" authorId="0" shapeId="0" xr:uid="{1F53B0EA-2DA3-4248-9D2C-70486A732846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"Stockage en carton"</t>
        </r>
      </text>
    </comment>
    <comment ref="L6" authorId="0" shapeId="0" xr:uid="{D2FC919A-9D76-4BAC-8815-79B103BD2681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"MIS DANS DES CARTONS SUR PALETTE"</t>
        </r>
      </text>
    </comment>
    <comment ref="D7" authorId="0" shapeId="0" xr:uid="{BEF4E7BA-FFBF-4E36-9B9B-B540B8B616BC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Pas de borne. Mais les Sebastien s'occupe personnellement des piles</t>
        </r>
      </text>
    </comment>
    <comment ref="G7" authorId="0" shapeId="0" xr:uid="{B1B36FD7-C908-4B44-AFF2-698324197012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"Dans un bac récupérateur (bureau)"</t>
        </r>
      </text>
    </comment>
    <comment ref="J7" authorId="0" shapeId="0" xr:uid="{1CAC364C-EB00-49E5-9DE1-5801D56FE96E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"Peu de déchets"</t>
        </r>
      </text>
    </comment>
    <comment ref="L7" authorId="0" shapeId="0" xr:uid="{DB8E3060-BCE3-4EDC-B594-92DAD00B2240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"MIS EN PLACE COTE ADMINISTRATIF"</t>
        </r>
      </text>
    </comment>
    <comment ref="G8" authorId="0" shapeId="0" xr:uid="{61B935AD-F315-4351-A015-540F60A414D2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"Dans un bac récupérateur (bureau)"</t>
        </r>
      </text>
    </comment>
    <comment ref="L8" authorId="0" shapeId="0" xr:uid="{3C496773-369C-4128-8253-75CF15CB56E9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"En attente du retour pour un prestataire"</t>
        </r>
      </text>
    </comment>
    <comment ref="F9" authorId="0" shapeId="0" xr:uid="{AFF3A467-BB89-4F64-AB8C-A7B259E099D0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"Le Laminé (papier)des étiquettes autocollantes est revalorisables"</t>
        </r>
      </text>
    </comment>
    <comment ref="G10" authorId="0" shapeId="0" xr:uid="{D11B4DC6-BB06-4F57-9CC0-66B4BD5CBD04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"Dans des sacs poubelles"</t>
        </r>
      </text>
    </comment>
    <comment ref="H10" authorId="0" shapeId="0" xr:uid="{FFB531E3-9FE1-411F-BF73-23CF0AC42BA0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"OM Emportées par société de nettoyage"</t>
        </r>
      </text>
    </comment>
    <comment ref="L10" authorId="0" shapeId="0" xr:uid="{A71EE2C9-5C6B-4954-B7D9-03B5F4B806CE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"Pas de bacs OM"</t>
        </r>
      </text>
    </comment>
    <comment ref="G12" authorId="0" shapeId="0" xr:uid="{F9AC7AB6-FD82-465B-8115-E0C26DB5E166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"Rarement utilisées"</t>
        </r>
      </text>
    </comment>
    <comment ref="H12" authorId="0" shapeId="0" xr:uid="{AD4F5242-725B-4D65-B9D7-3B109A0B3952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"Parfois si nécessaire"</t>
        </r>
      </text>
    </comment>
    <comment ref="L12" authorId="0" shapeId="0" xr:uid="{0201483D-9AC3-40A9-AD12-701850082CCB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"oui mais trop peu par rapport à la quantité récupérée --&gt; recyclage benne carton"</t>
        </r>
      </text>
    </comment>
    <comment ref="G13" authorId="0" shapeId="0" xr:uid="{C9DD1C68-46FF-4148-9FDD-41827D850884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"Coiffes cartons"</t>
        </r>
      </text>
    </comment>
    <comment ref="H13" authorId="0" shapeId="0" xr:uid="{CE4A1816-EE8F-40AC-AA77-4B1CD289291D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"Parfois si nécessaire"</t>
        </r>
      </text>
    </comment>
    <comment ref="L13" authorId="0" shapeId="0" xr:uid="{7A4DC445-EBE0-44B4-8ED1-A73C7D1C82A7}">
      <text>
        <r>
          <rPr>
            <b/>
            <sz val="9"/>
            <color indexed="81"/>
            <rFont val="Tahoma"/>
            <family val="2"/>
          </rPr>
          <t>Alexandre Martineau:</t>
        </r>
        <r>
          <rPr>
            <sz val="9"/>
            <color indexed="81"/>
            <rFont val="Tahoma"/>
            <family val="2"/>
          </rPr>
          <t xml:space="preserve">
"Les cartons, en fond de palette ou en coiffe palette, sont réutilisés en majorité"</t>
        </r>
      </text>
    </comment>
  </commentList>
</comments>
</file>

<file path=xl/sharedStrings.xml><?xml version="1.0" encoding="utf-8"?>
<sst xmlns="http://schemas.openxmlformats.org/spreadsheetml/2006/main" count="101" uniqueCount="34">
  <si>
    <t>N°</t>
  </si>
  <si>
    <t>Situation attendue</t>
  </si>
  <si>
    <t>NB DE C</t>
  </si>
  <si>
    <t>Tx de C</t>
  </si>
  <si>
    <t>NB de NC</t>
  </si>
  <si>
    <t>Tx de NC</t>
  </si>
  <si>
    <t>NB de PS</t>
  </si>
  <si>
    <t>Tx de PS</t>
  </si>
  <si>
    <t>STOCKAGE DES DECHETS</t>
  </si>
  <si>
    <t>Les déchets plastiques sont stockés séparement pour permettre la revalorisation.</t>
  </si>
  <si>
    <t>Conforme</t>
  </si>
  <si>
    <t>Non conforme</t>
  </si>
  <si>
    <t>Les déchets cartons sont stockés séparement pour permettre la revalorisation.</t>
  </si>
  <si>
    <t>Les déchets papiers sont stockés séparement pour permettre la revalorisation.</t>
  </si>
  <si>
    <t>Les piles et accumulateurs sont stockés en borne.</t>
  </si>
  <si>
    <t>Les cartouches et toners d'impression sont stockés en carton séparés.</t>
  </si>
  <si>
    <t>Les contenants DIB et ordures ménagères ne contiennent pas de matière revalorisables.</t>
  </si>
  <si>
    <t>Point sensible</t>
  </si>
  <si>
    <t>Les ordures ménagères sont stockées dans les poubelles de la ville.</t>
  </si>
  <si>
    <t>ETAT DES CONTENANTS</t>
  </si>
  <si>
    <t>Les contenants (Bennes, Poubelles, Bacs roulants) sont en bon état?</t>
  </si>
  <si>
    <t>REUTILISATION MATIERES</t>
  </si>
  <si>
    <t>Les cornières d'angles en cartons sont réutilisées pour nos expéditions.</t>
  </si>
  <si>
    <t>Les coiffes cartons ou plastiques qui peuvent l'être sont réutilisées pour nos expéditions.</t>
  </si>
  <si>
    <t>Total</t>
  </si>
  <si>
    <t>Site 1</t>
  </si>
  <si>
    <t>Site 2</t>
  </si>
  <si>
    <t>Site 3</t>
  </si>
  <si>
    <t>Site 4</t>
  </si>
  <si>
    <t>Site 5</t>
  </si>
  <si>
    <t>Site 6</t>
  </si>
  <si>
    <t>Site 7</t>
  </si>
  <si>
    <t>Site 8</t>
  </si>
  <si>
    <t>Site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</si>
</sst>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theme="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 wrapText="1"/>
    </xf>
    <xf numFmtId="0" fontId="2" fillId="2" borderId="0" xfId="0" applyFont="1" applyFill="1" applyBorder="1"/>
    <xf numFmtId="1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 wrapText="1"/>
    </xf>
    <xf numFmtId="9" fontId="0" fillId="0" borderId="0" xfId="1" applyFont="1"/>
    <xf numFmtId="9" fontId="0" fillId="0" borderId="0" xfId="0" applyNumberFormat="1"/>
    <xf numFmtId="0" fontId="0" fillId="0" borderId="0" xfId="0" applyAlignment="1">
      <alignment horizontal="center"/>
    </xf>
    <xf numFmtId="0" fontId="3" fillId="3" borderId="4" xfId="0" applyFont="1" applyFill="1" applyBorder="1" applyAlignment="1">
      <alignment vertical="center"/>
    </xf>
    <xf numFmtId="0" fontId="0" fillId="0" borderId="0" xfId="0" applyFill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28"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3" formatCode="0%"/>
    </dxf>
    <dxf>
      <numFmt numFmtId="0" formatCode="General"/>
    </dxf>
    <dxf>
      <numFmt numFmtId="13" formatCode="0%"/>
    </dxf>
    <dxf>
      <numFmt numFmtId="0" formatCode="General"/>
    </dxf>
    <dxf>
      <numFmt numFmtId="13" formatCode="0%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dicateurs%20et%20tableaux%20de%20bord/2022/Tableau%20de%20bord%20BBA%20chiffres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Tableau de bord"/>
      <sheetName val="Coûts"/>
      <sheetName val="Flux des déchets"/>
      <sheetName val="Réglementation"/>
      <sheetName val="Audit 1er Trimestre (2)"/>
      <sheetName val="Listes déroulantes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2" t="str">
            <v>Conforme</v>
          </cell>
        </row>
        <row r="3">
          <cell r="A3" t="str">
            <v>Non conforme</v>
          </cell>
        </row>
        <row r="4">
          <cell r="A4" t="str">
            <v>Point sensible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230E8A-A8B9-4AE6-B36B-E7835B5F68B1}" name="Tableau1012" displayName="Tableau1012" ref="B3:R14" totalsRowCount="1" headerRowDxfId="27">
  <autoFilter ref="B3:R13" xr:uid="{8CC2ABE1-7A2A-4066-9176-8F1DDB08F164}"/>
  <tableColumns count="17">
    <tableColumn id="1" xr3:uid="{8633E759-1360-4793-92D8-0518EDE5E7E6}" name="N°" totalsRowLabel="Total" dataDxfId="26" totalsRowDxfId="10"/>
    <tableColumn id="2" xr3:uid="{75435C36-215B-41C3-9F45-8E882C7DAB91}" name="Situation attendue" dataDxfId="25" totalsRowDxfId="9"/>
    <tableColumn id="3" xr3:uid="{A94A2A98-80EC-4341-92C2-7C465471C9E1}" name="Site 1" dataDxfId="24" totalsRowDxfId="8"/>
    <tableColumn id="4" xr3:uid="{ECA343E5-99FC-4714-B865-1E9600A8EF64}" name="Site 2" dataDxfId="23" totalsRowDxfId="7"/>
    <tableColumn id="5" xr3:uid="{7AFB3735-5FF6-44C1-BD46-776E2A3D7B14}" name="Site 3" dataDxfId="22" totalsRowDxfId="6"/>
    <tableColumn id="6" xr3:uid="{CEC697D2-C7B7-4A4B-BFB7-1D164AABD524}" name="Site 4" dataDxfId="21" totalsRowDxfId="5"/>
    <tableColumn id="7" xr3:uid="{204F1F1E-29F2-403E-8DE1-605F1143650C}" name="Site 5" dataDxfId="20" totalsRowDxfId="4"/>
    <tableColumn id="8" xr3:uid="{700ED2D8-6DCD-40F5-8795-F41DDD6152DD}" name="Site 6" dataDxfId="19" totalsRowDxfId="3"/>
    <tableColumn id="9" xr3:uid="{37E0DD88-1C3E-4287-A05E-241F0C6CBCB9}" name="Site 7" dataDxfId="18" totalsRowDxfId="2"/>
    <tableColumn id="10" xr3:uid="{D2F8BF9B-3C97-46C4-8B93-38792767A0A7}" name="Site 8" dataDxfId="17" totalsRowDxfId="1"/>
    <tableColumn id="11" xr3:uid="{1D734792-B485-419F-8A0D-9EFCD188BD13}" name="Site 9" dataDxfId="16" totalsRowDxfId="0"/>
    <tableColumn id="12" xr3:uid="{92FD0766-2B57-4C34-AB52-FFB690ED4B79}" name="NB DE C">
      <calculatedColumnFormula>(COUNTIF(D4:L4,'[1]Listes déroulantes'!$A$2))</calculatedColumnFormula>
    </tableColumn>
    <tableColumn id="13" xr3:uid="{B1BF4E32-A9DB-4B31-88FA-71640D242BB4}" name="Tx de C" dataDxfId="15">
      <calculatedColumnFormula>(Tableau1012[[#This Row],[NB DE C]]/9)</calculatedColumnFormula>
    </tableColumn>
    <tableColumn id="14" xr3:uid="{60CAEA32-E4D2-46A6-BA09-9E439AD12FFF}" name="NB de NC" dataDxfId="14">
      <calculatedColumnFormula>(COUNTIF(D4:L4,'[1]Listes déroulantes'!$A$3))</calculatedColumnFormula>
    </tableColumn>
    <tableColumn id="15" xr3:uid="{6E6B50DE-9A8E-4EFE-815D-CDE8FD8C40C9}" name="Tx de NC" dataDxfId="13">
      <calculatedColumnFormula>(Tableau1012[[#This Row],[NB de NC]]/9)</calculatedColumnFormula>
    </tableColumn>
    <tableColumn id="16" xr3:uid="{2793D0C3-B440-4E9A-9BCA-2752D67A4E58}" name="NB de PS" dataDxfId="12">
      <calculatedColumnFormula>(COUNTIF(D4:L4,'[1]Listes déroulantes'!$A$4))</calculatedColumnFormula>
    </tableColumn>
    <tableColumn id="17" xr3:uid="{F7741D54-B284-41B7-BE45-621973D36697}" name="Tx de PS" dataDxfId="11">
      <calculatedColumnFormula>Tableau1012[[#This Row],[NB de PS]]/9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468535-A339-451C-96B9-1B6FC437CF69}">
  <dimension ref="A1:S14"/>
  <sheetViews>
    <sheetView tabSelected="1" zoomScale="85" zoomScaleNormal="85" workbookViewId="0">
      <selection activeCell="R14" sqref="R14"/>
    </sheetView>
  </sheetViews>
  <sheetFormatPr baseColWidth="10" defaultRowHeight="15" x14ac:dyDescent="0.25"/>
  <cols>
    <col min="1" max="1" width="28.85546875" bestFit="1" customWidth="1"/>
    <col min="2" max="2" width="8.5703125" bestFit="1" customWidth="1"/>
    <col min="3" max="3" width="23" customWidth="1"/>
    <col min="4" max="9" width="13.28515625" customWidth="1"/>
    <col min="10" max="10" width="13.7109375" bestFit="1" customWidth="1"/>
    <col min="11" max="12" width="13.28515625" customWidth="1"/>
    <col min="13" max="13" width="10.7109375" style="13" bestFit="1" customWidth="1"/>
    <col min="14" max="14" width="9.85546875" bestFit="1" customWidth="1"/>
    <col min="15" max="15" width="11.7109375" bestFit="1" customWidth="1"/>
    <col min="16" max="16" width="11.28515625" bestFit="1" customWidth="1"/>
    <col min="17" max="17" width="11.42578125" bestFit="1" customWidth="1"/>
    <col min="18" max="18" width="10.85546875" bestFit="1" customWidth="1"/>
    <col min="19" max="19" width="5.42578125" customWidth="1"/>
    <col min="20" max="20" width="12.7109375" customWidth="1"/>
  </cols>
  <sheetData>
    <row r="1" spans="1:19" x14ac:dyDescent="0.25">
      <c r="M1"/>
    </row>
    <row r="2" spans="1:19" x14ac:dyDescent="0.25">
      <c r="M2"/>
    </row>
    <row r="3" spans="1:19" ht="15.75" thickBot="1" x14ac:dyDescent="0.3">
      <c r="B3" s="1" t="s">
        <v>0</v>
      </c>
      <c r="C3" s="2" t="s">
        <v>1</v>
      </c>
      <c r="D3" s="3" t="s">
        <v>25</v>
      </c>
      <c r="E3" s="3" t="s">
        <v>26</v>
      </c>
      <c r="F3" s="3" t="s">
        <v>27</v>
      </c>
      <c r="G3" s="3" t="s">
        <v>28</v>
      </c>
      <c r="H3" s="3" t="s">
        <v>29</v>
      </c>
      <c r="I3" s="3" t="s">
        <v>30</v>
      </c>
      <c r="J3" s="3" t="s">
        <v>31</v>
      </c>
      <c r="K3" s="3" t="s">
        <v>32</v>
      </c>
      <c r="L3" s="3" t="s">
        <v>33</v>
      </c>
      <c r="M3" t="s">
        <v>2</v>
      </c>
      <c r="N3" s="4" t="s">
        <v>3</v>
      </c>
      <c r="O3" t="s">
        <v>4</v>
      </c>
      <c r="P3" s="5" t="s">
        <v>5</v>
      </c>
      <c r="Q3" t="s">
        <v>6</v>
      </c>
      <c r="R3" s="4" t="s">
        <v>7</v>
      </c>
    </row>
    <row r="4" spans="1:19" ht="75" x14ac:dyDescent="0.25">
      <c r="A4" s="14" t="s">
        <v>8</v>
      </c>
      <c r="B4" s="1">
        <v>1</v>
      </c>
      <c r="C4" s="2" t="s">
        <v>9</v>
      </c>
      <c r="D4" s="6" t="s">
        <v>10</v>
      </c>
      <c r="E4" s="6" t="s">
        <v>11</v>
      </c>
      <c r="F4" s="6" t="s">
        <v>10</v>
      </c>
      <c r="G4" s="6" t="s">
        <v>10</v>
      </c>
      <c r="H4" s="6" t="s">
        <v>10</v>
      </c>
      <c r="I4" s="6"/>
      <c r="J4" s="6" t="s">
        <v>10</v>
      </c>
      <c r="K4" s="6"/>
      <c r="L4" s="6" t="s">
        <v>10</v>
      </c>
      <c r="M4">
        <f>(COUNTIF(D4:L4,'[1]Listes déroulantes'!$A$2))</f>
        <v>6</v>
      </c>
      <c r="N4" s="7">
        <f>(Tableau1012[[#This Row],[NB DE C]]/9)</f>
        <v>0.66666666666666663</v>
      </c>
      <c r="O4">
        <f>(COUNTIF(D4:L4,'[1]Listes déroulantes'!$A$3))</f>
        <v>1</v>
      </c>
      <c r="P4" s="8">
        <f>(Tableau1012[[#This Row],[NB de NC]]/9)</f>
        <v>0.1111111111111111</v>
      </c>
      <c r="Q4">
        <f>(COUNTIF(D4:L4,'[1]Listes déroulantes'!$A$4))</f>
        <v>0</v>
      </c>
      <c r="R4" s="8">
        <f>Tableau1012[[#This Row],[NB de PS]]/9</f>
        <v>0</v>
      </c>
      <c r="S4" s="17"/>
    </row>
    <row r="5" spans="1:19" ht="60" x14ac:dyDescent="0.25">
      <c r="A5" s="15"/>
      <c r="B5" s="1">
        <v>2</v>
      </c>
      <c r="C5" s="2" t="s">
        <v>12</v>
      </c>
      <c r="D5" s="6" t="s">
        <v>10</v>
      </c>
      <c r="E5" s="6" t="s">
        <v>10</v>
      </c>
      <c r="F5" s="6" t="s">
        <v>10</v>
      </c>
      <c r="G5" s="6" t="s">
        <v>10</v>
      </c>
      <c r="H5" s="6" t="s">
        <v>10</v>
      </c>
      <c r="I5" s="6"/>
      <c r="J5" s="6" t="s">
        <v>10</v>
      </c>
      <c r="K5" s="6"/>
      <c r="L5" s="6" t="s">
        <v>10</v>
      </c>
      <c r="M5">
        <f>(COUNTIF(D5:L5,'[1]Listes déroulantes'!$A$2))</f>
        <v>7</v>
      </c>
      <c r="N5" s="7">
        <f>(Tableau1012[[#This Row],[NB DE C]]/9)</f>
        <v>0.77777777777777779</v>
      </c>
      <c r="O5">
        <f>(COUNTIF(D5:L5,'[1]Listes déroulantes'!$A$3))</f>
        <v>0</v>
      </c>
      <c r="P5" s="8">
        <f>(Tableau1012[[#This Row],[NB de NC]]/9)</f>
        <v>0</v>
      </c>
      <c r="Q5">
        <f>(COUNTIF(D5:L5,'[1]Listes déroulantes'!$A$4))</f>
        <v>0</v>
      </c>
      <c r="R5" s="8">
        <f>Tableau1012[[#This Row],[NB de PS]]/9</f>
        <v>0</v>
      </c>
      <c r="S5" s="17"/>
    </row>
    <row r="6" spans="1:19" ht="60" x14ac:dyDescent="0.25">
      <c r="A6" s="15"/>
      <c r="B6" s="1">
        <v>3</v>
      </c>
      <c r="C6" s="2" t="s">
        <v>13</v>
      </c>
      <c r="D6" s="6" t="s">
        <v>10</v>
      </c>
      <c r="E6" s="6" t="s">
        <v>10</v>
      </c>
      <c r="F6" s="6" t="s">
        <v>10</v>
      </c>
      <c r="G6" s="6" t="s">
        <v>10</v>
      </c>
      <c r="H6" s="6" t="s">
        <v>10</v>
      </c>
      <c r="I6" s="6"/>
      <c r="J6" s="6" t="s">
        <v>10</v>
      </c>
      <c r="K6" s="6"/>
      <c r="L6" s="6" t="s">
        <v>10</v>
      </c>
      <c r="M6">
        <f>(COUNTIF(D6:L6,'[1]Listes déroulantes'!$A$2))</f>
        <v>7</v>
      </c>
      <c r="N6" s="7">
        <f>(Tableau1012[[#This Row],[NB DE C]]/9)</f>
        <v>0.77777777777777779</v>
      </c>
      <c r="O6">
        <f>(COUNTIF(D6:L6,'[1]Listes déroulantes'!$A$3))</f>
        <v>0</v>
      </c>
      <c r="P6" s="8">
        <f>(Tableau1012[[#This Row],[NB de NC]]/9)</f>
        <v>0</v>
      </c>
      <c r="Q6">
        <f>(COUNTIF(D6:L6,'[1]Listes déroulantes'!$A$4))</f>
        <v>0</v>
      </c>
      <c r="R6" s="8">
        <f>Tableau1012[[#This Row],[NB de PS]]/9</f>
        <v>0</v>
      </c>
      <c r="S6" s="17"/>
    </row>
    <row r="7" spans="1:19" ht="45" x14ac:dyDescent="0.25">
      <c r="A7" s="15"/>
      <c r="B7" s="1">
        <v>4</v>
      </c>
      <c r="C7" s="2" t="s">
        <v>14</v>
      </c>
      <c r="D7" s="6" t="s">
        <v>11</v>
      </c>
      <c r="E7" s="6" t="s">
        <v>10</v>
      </c>
      <c r="F7" s="6" t="s">
        <v>10</v>
      </c>
      <c r="G7" s="6" t="s">
        <v>10</v>
      </c>
      <c r="H7" s="6" t="s">
        <v>10</v>
      </c>
      <c r="I7" s="6"/>
      <c r="J7" s="6" t="s">
        <v>11</v>
      </c>
      <c r="K7" s="6"/>
      <c r="L7" s="6" t="s">
        <v>10</v>
      </c>
      <c r="M7">
        <f>(COUNTIF(D7:L7,'[1]Listes déroulantes'!$A$2))</f>
        <v>5</v>
      </c>
      <c r="N7" s="7">
        <f>(Tableau1012[[#This Row],[NB DE C]]/9)</f>
        <v>0.55555555555555558</v>
      </c>
      <c r="O7">
        <f>(COUNTIF(D7:L7,'[1]Listes déroulantes'!$A$3))</f>
        <v>2</v>
      </c>
      <c r="P7" s="8">
        <f>(Tableau1012[[#This Row],[NB de NC]]/9)</f>
        <v>0.22222222222222221</v>
      </c>
      <c r="Q7">
        <f>(COUNTIF(D7:L7,'[1]Listes déroulantes'!$A$4))</f>
        <v>0</v>
      </c>
      <c r="R7" s="8">
        <f>Tableau1012[[#This Row],[NB de PS]]/9</f>
        <v>0</v>
      </c>
      <c r="S7" s="17"/>
    </row>
    <row r="8" spans="1:19" ht="60" x14ac:dyDescent="0.25">
      <c r="A8" s="15"/>
      <c r="B8" s="1">
        <v>5</v>
      </c>
      <c r="C8" s="2" t="s">
        <v>15</v>
      </c>
      <c r="D8" s="6" t="s">
        <v>10</v>
      </c>
      <c r="E8" s="6" t="s">
        <v>11</v>
      </c>
      <c r="F8" s="6" t="s">
        <v>10</v>
      </c>
      <c r="G8" s="6" t="s">
        <v>10</v>
      </c>
      <c r="H8" s="6" t="s">
        <v>10</v>
      </c>
      <c r="I8" s="6"/>
      <c r="J8" s="6" t="s">
        <v>10</v>
      </c>
      <c r="K8" s="6"/>
      <c r="L8" s="6" t="s">
        <v>10</v>
      </c>
      <c r="M8">
        <f>(COUNTIF(D8:L8,'[1]Listes déroulantes'!$A$2))</f>
        <v>6</v>
      </c>
      <c r="N8" s="7">
        <f>(Tableau1012[[#This Row],[NB DE C]]/9)</f>
        <v>0.66666666666666663</v>
      </c>
      <c r="O8">
        <f>(COUNTIF(D8:L8,'[1]Listes déroulantes'!$A$3))</f>
        <v>1</v>
      </c>
      <c r="P8" s="8">
        <f>(Tableau1012[[#This Row],[NB de NC]]/9)</f>
        <v>0.1111111111111111</v>
      </c>
      <c r="Q8">
        <f>(COUNTIF(D8:L8,'[1]Listes déroulantes'!$A$4))</f>
        <v>0</v>
      </c>
      <c r="R8" s="8">
        <f>Tableau1012[[#This Row],[NB de PS]]/9</f>
        <v>0</v>
      </c>
      <c r="S8" s="17"/>
    </row>
    <row r="9" spans="1:19" ht="60" x14ac:dyDescent="0.25">
      <c r="A9" s="15"/>
      <c r="B9" s="1">
        <v>6</v>
      </c>
      <c r="C9" s="2" t="s">
        <v>16</v>
      </c>
      <c r="D9" s="6" t="s">
        <v>10</v>
      </c>
      <c r="E9" s="6" t="s">
        <v>10</v>
      </c>
      <c r="F9" s="6" t="s">
        <v>17</v>
      </c>
      <c r="G9" s="6" t="s">
        <v>10</v>
      </c>
      <c r="H9" s="6" t="s">
        <v>10</v>
      </c>
      <c r="I9" s="6"/>
      <c r="J9" s="6" t="s">
        <v>10</v>
      </c>
      <c r="K9" s="6"/>
      <c r="L9" s="6" t="s">
        <v>10</v>
      </c>
      <c r="M9">
        <f>(COUNTIF(D9:L9,'[1]Listes déroulantes'!$A$2))</f>
        <v>6</v>
      </c>
      <c r="N9" s="7">
        <f>(Tableau1012[[#This Row],[NB DE C]]/9)</f>
        <v>0.66666666666666663</v>
      </c>
      <c r="O9">
        <f>(COUNTIF(D9:L9,'[1]Listes déroulantes'!$A$3))</f>
        <v>0</v>
      </c>
      <c r="P9" s="8">
        <f>(Tableau1012[[#This Row],[NB de NC]]/9)</f>
        <v>0</v>
      </c>
      <c r="Q9">
        <f>(COUNTIF(D9:L9,'[1]Listes déroulantes'!$A$4))</f>
        <v>1</v>
      </c>
      <c r="R9" s="8">
        <f>Tableau1012[[#This Row],[NB de PS]]/9</f>
        <v>0.1111111111111111</v>
      </c>
      <c r="S9" s="17"/>
    </row>
    <row r="10" spans="1:19" ht="45.75" thickBot="1" x14ac:dyDescent="0.3">
      <c r="A10" s="16"/>
      <c r="B10" s="1">
        <v>7</v>
      </c>
      <c r="C10" s="2" t="s">
        <v>18</v>
      </c>
      <c r="D10" s="6" t="s">
        <v>10</v>
      </c>
      <c r="E10" s="6" t="s">
        <v>11</v>
      </c>
      <c r="F10" s="6" t="s">
        <v>10</v>
      </c>
      <c r="G10" s="6" t="s">
        <v>10</v>
      </c>
      <c r="H10" s="6" t="s">
        <v>10</v>
      </c>
      <c r="I10" s="6"/>
      <c r="J10" s="6" t="s">
        <v>10</v>
      </c>
      <c r="K10" s="6"/>
      <c r="L10" s="6" t="s">
        <v>11</v>
      </c>
      <c r="M10">
        <f>(COUNTIF(D10:L10,'[1]Listes déroulantes'!$A$2))</f>
        <v>5</v>
      </c>
      <c r="N10" s="7">
        <f>(Tableau1012[[#This Row],[NB DE C]]/9)</f>
        <v>0.55555555555555558</v>
      </c>
      <c r="O10">
        <f>(COUNTIF(D10:L10,'[1]Listes déroulantes'!$A$3))</f>
        <v>2</v>
      </c>
      <c r="P10" s="8">
        <f>(Tableau1012[[#This Row],[NB de NC]]/9)</f>
        <v>0.22222222222222221</v>
      </c>
      <c r="Q10">
        <f>(COUNTIF(D10:L10,'[1]Listes déroulantes'!$A$4))</f>
        <v>0</v>
      </c>
      <c r="R10" s="8">
        <f>Tableau1012[[#This Row],[NB de PS]]/9</f>
        <v>0</v>
      </c>
      <c r="S10" s="17"/>
    </row>
    <row r="11" spans="1:19" ht="60.75" thickBot="1" x14ac:dyDescent="0.3">
      <c r="A11" s="10" t="s">
        <v>19</v>
      </c>
      <c r="B11" s="1">
        <v>7</v>
      </c>
      <c r="C11" s="2" t="s">
        <v>20</v>
      </c>
      <c r="D11" s="6" t="s">
        <v>10</v>
      </c>
      <c r="E11" s="6" t="s">
        <v>10</v>
      </c>
      <c r="F11" s="6" t="s">
        <v>10</v>
      </c>
      <c r="G11" s="6" t="s">
        <v>10</v>
      </c>
      <c r="H11" s="6" t="s">
        <v>10</v>
      </c>
      <c r="I11" s="6"/>
      <c r="J11" s="6" t="s">
        <v>10</v>
      </c>
      <c r="K11" s="6"/>
      <c r="L11" s="6" t="s">
        <v>10</v>
      </c>
      <c r="M11" s="11">
        <f>(COUNTIF(D11:L11,'[1]Listes déroulantes'!$A$2))</f>
        <v>7</v>
      </c>
      <c r="N11" s="7">
        <f>(Tableau1012[[#This Row],[NB DE C]]/9)</f>
        <v>0.77777777777777779</v>
      </c>
      <c r="O11">
        <f>(COUNTIF(D11:L11,'[1]Listes déroulantes'!$A$3))</f>
        <v>0</v>
      </c>
      <c r="P11" s="8">
        <f>(Tableau1012[[#This Row],[NB de NC]]/9)</f>
        <v>0</v>
      </c>
      <c r="Q11">
        <f>(COUNTIF(D11:L11,'[1]Listes déroulantes'!$A$4))</f>
        <v>0</v>
      </c>
      <c r="R11" s="8">
        <f>Tableau1012[[#This Row],[NB de PS]]/9</f>
        <v>0</v>
      </c>
    </row>
    <row r="12" spans="1:19" ht="60" x14ac:dyDescent="0.25">
      <c r="A12" s="14" t="s">
        <v>21</v>
      </c>
      <c r="B12" s="12">
        <v>8</v>
      </c>
      <c r="C12" s="2" t="s">
        <v>22</v>
      </c>
      <c r="D12" s="6" t="s">
        <v>10</v>
      </c>
      <c r="E12" s="6" t="s">
        <v>10</v>
      </c>
      <c r="F12" s="6" t="s">
        <v>10</v>
      </c>
      <c r="G12" s="6" t="s">
        <v>11</v>
      </c>
      <c r="H12" s="6" t="s">
        <v>10</v>
      </c>
      <c r="I12" s="6"/>
      <c r="J12" s="6" t="s">
        <v>10</v>
      </c>
      <c r="K12" s="6"/>
      <c r="L12" s="6" t="s">
        <v>17</v>
      </c>
      <c r="M12" s="11">
        <f>(COUNTIF(D12:L12,'[1]Listes déroulantes'!$A$2))</f>
        <v>5</v>
      </c>
      <c r="N12" s="7">
        <f>(Tableau1012[[#This Row],[NB DE C]]/9)</f>
        <v>0.55555555555555558</v>
      </c>
      <c r="O12">
        <f>(COUNTIF(D12:L12,'[1]Listes déroulantes'!$A$3))</f>
        <v>1</v>
      </c>
      <c r="P12" s="8">
        <f>(Tableau1012[[#This Row],[NB de NC]]/9)</f>
        <v>0.1111111111111111</v>
      </c>
      <c r="Q12">
        <f>(COUNTIF(D12:L12,'[1]Listes déroulantes'!$A$4))</f>
        <v>1</v>
      </c>
      <c r="R12" s="8">
        <f>Tableau1012[[#This Row],[NB de PS]]/9</f>
        <v>0.1111111111111111</v>
      </c>
      <c r="S12" s="17"/>
    </row>
    <row r="13" spans="1:19" ht="60.75" thickBot="1" x14ac:dyDescent="0.3">
      <c r="A13" s="16"/>
      <c r="B13" s="12">
        <v>9</v>
      </c>
      <c r="C13" s="2" t="s">
        <v>23</v>
      </c>
      <c r="D13" s="6" t="s">
        <v>10</v>
      </c>
      <c r="E13" s="6" t="s">
        <v>10</v>
      </c>
      <c r="F13" s="6" t="s">
        <v>10</v>
      </c>
      <c r="G13" s="6" t="s">
        <v>10</v>
      </c>
      <c r="H13" s="6" t="s">
        <v>10</v>
      </c>
      <c r="I13" s="6"/>
      <c r="J13" s="6" t="s">
        <v>10</v>
      </c>
      <c r="K13" s="6"/>
      <c r="L13" s="6" t="s">
        <v>10</v>
      </c>
      <c r="M13" s="11">
        <f>(COUNTIF(D13:L13,'[1]Listes déroulantes'!$A$2))</f>
        <v>7</v>
      </c>
      <c r="N13" s="8">
        <f>(Tableau1012[[#This Row],[NB DE C]]/9)</f>
        <v>0.77777777777777779</v>
      </c>
      <c r="O13">
        <f>(COUNTIF(D13:L13,'[1]Listes déroulantes'!$A$3))</f>
        <v>0</v>
      </c>
      <c r="P13" s="8">
        <f>(Tableau1012[[#This Row],[NB de NC]]/9)</f>
        <v>0</v>
      </c>
      <c r="Q13">
        <f>(COUNTIF(D13:L13,'[1]Listes déroulantes'!$A$4))</f>
        <v>0</v>
      </c>
      <c r="R13" s="8">
        <f>Tableau1012[[#This Row],[NB de PS]]/9</f>
        <v>0</v>
      </c>
      <c r="S13" s="17"/>
    </row>
    <row r="14" spans="1:19" x14ac:dyDescent="0.25">
      <c r="B14" s="9" t="s">
        <v>24</v>
      </c>
      <c r="C14" s="2"/>
      <c r="D14" s="6"/>
      <c r="E14" s="6"/>
      <c r="F14" s="6"/>
      <c r="G14" s="6"/>
      <c r="H14" s="6"/>
      <c r="I14" s="6"/>
      <c r="J14" s="6"/>
      <c r="K14" s="6"/>
      <c r="L14" s="6"/>
      <c r="M14"/>
    </row>
  </sheetData>
  <mergeCells count="4">
    <mergeCell ref="A4:A10"/>
    <mergeCell ref="S4:S10"/>
    <mergeCell ref="A12:A13"/>
    <mergeCell ref="S12:S13"/>
  </mergeCells>
  <conditionalFormatting sqref="N4:N13">
    <cfRule type="iconSet" priority="1">
      <iconSet iconSet="3Symbols">
        <cfvo type="percent" val="0"/>
        <cfvo type="percent" val="79" gte="0"/>
        <cfvo type="percent" val="99" gte="0"/>
      </iconSet>
    </cfRule>
  </conditionalFormatting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Saisie de la conformité" error="Merci d'utiliser la liste déroulante pour le bien des formules ^^" xr:uid="{0A588DF7-572C-4AAC-9155-607C01B6811F}">
          <x14:formula1>
            <xm:f>'Y:\TRAITEMENT DECHET\Indicateurs et tableaux de bord\2022\[Tableau de bord BBA chiffres 2022.xlsx]Listes déroulantes'!#REF!</xm:f>
          </x14:formula1>
          <xm:sqref>D4:L13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Audit 1er Trimestre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Martineau</dc:creator>
  <cp:lastModifiedBy>Alexandre Martineau</cp:lastModifiedBy>
  <dcterms:created xsi:type="dcterms:W3CDTF">2022-05-02T13:25:44Z</dcterms:created>
  <dcterms:modified xsi:type="dcterms:W3CDTF">2022-05-02T14:59:01Z</dcterms:modified>
</cp:coreProperties>
</file>