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uldmoussa\Desktop\"/>
    </mc:Choice>
  </mc:AlternateContent>
  <bookViews>
    <workbookView xWindow="0" yWindow="0" windowWidth="28800" windowHeight="11730" activeTab="1"/>
  </bookViews>
  <sheets>
    <sheet name="Feuil1" sheetId="1" r:id="rId1"/>
    <sheet name="Feuil2" sheetId="2" r:id="rId2"/>
  </sheets>
  <calcPr calcId="162913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D11" i="1"/>
  <c r="D6" i="1"/>
  <c r="D19" i="2"/>
  <c r="D18" i="2"/>
  <c r="D17" i="2"/>
  <c r="D16" i="2"/>
  <c r="D15" i="2"/>
  <c r="D13" i="2"/>
  <c r="D12" i="2"/>
  <c r="D11" i="2"/>
  <c r="D10" i="2"/>
  <c r="D7" i="2"/>
  <c r="D6" i="2"/>
  <c r="D5" i="2"/>
  <c r="D4" i="2"/>
</calcChain>
</file>

<file path=xl/sharedStrings.xml><?xml version="1.0" encoding="utf-8"?>
<sst xmlns="http://schemas.openxmlformats.org/spreadsheetml/2006/main" count="75" uniqueCount="21">
  <si>
    <t>Marque Nom</t>
  </si>
  <si>
    <t>Univers</t>
  </si>
  <si>
    <t>CA Brut HT N</t>
  </si>
  <si>
    <t>Femme</t>
  </si>
  <si>
    <t>Total</t>
  </si>
  <si>
    <t>Homme</t>
  </si>
  <si>
    <t>A</t>
  </si>
  <si>
    <t>B</t>
  </si>
  <si>
    <t>Typologie de produits</t>
  </si>
  <si>
    <t>Produit A</t>
  </si>
  <si>
    <t>Produit B</t>
  </si>
  <si>
    <t>Produit C</t>
  </si>
  <si>
    <t>Produit D</t>
  </si>
  <si>
    <t>Produit E</t>
  </si>
  <si>
    <t>Produit F</t>
  </si>
  <si>
    <t>Produit G</t>
  </si>
  <si>
    <t>Étiquettes de lignes</t>
  </si>
  <si>
    <t>Total général</t>
  </si>
  <si>
    <t>Somme de CA Brut HT N</t>
  </si>
  <si>
    <t>Somme de CA Brut HT N2</t>
  </si>
  <si>
    <t>Calcul à intégrer dans le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</si>
</sst>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7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1" applyNumberFormat="1" applyFont="1"/>
    <xf numFmtId="0" fontId="0" fillId="2" borderId="0" xfId="0" applyFill="1"/>
    <xf numFmtId="164" fontId="0" fillId="2" borderId="0" xfId="1" applyNumberFormat="1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10" fontId="0" fillId="0" borderId="0" xfId="0" applyNumberFormat="1"/>
    <xf numFmtId="167" fontId="0" fillId="2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ULDMOUSSA Coralie" refreshedDate="44690.790218634262" createdVersion="6" refreshedVersion="6" minRefreshableVersion="3" recordCount="17">
  <cacheSource type="worksheet">
    <worksheetSource ref="A1:D1048576" sheet="Feuil1"/>
  </cacheSource>
  <cacheFields count="4">
    <cacheField name="Marque Nom" numFmtId="0">
      <sharedItems containsBlank="1" count="3">
        <s v="A"/>
        <s v="B"/>
        <m/>
      </sharedItems>
    </cacheField>
    <cacheField name="Univers" numFmtId="0">
      <sharedItems containsBlank="1" count="3">
        <s v="Femme"/>
        <s v="Homme"/>
        <m/>
      </sharedItems>
    </cacheField>
    <cacheField name="Typologie de produits" numFmtId="0">
      <sharedItems containsBlank="1" count="9">
        <s v="Produit A"/>
        <s v="Produit B"/>
        <s v="Produit C"/>
        <s v="Produit D"/>
        <s v="Total"/>
        <s v="Produit E"/>
        <s v="Produit F"/>
        <s v="Produit G"/>
        <m/>
      </sharedItems>
    </cacheField>
    <cacheField name="CA Brut HT N" numFmtId="0">
      <sharedItems containsString="0" containsBlank="1" containsNumber="1" containsInteger="1" minValue="200" maxValue="37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x v="0"/>
    <n v="1000"/>
  </r>
  <r>
    <x v="0"/>
    <x v="0"/>
    <x v="1"/>
    <n v="200"/>
  </r>
  <r>
    <x v="0"/>
    <x v="0"/>
    <x v="2"/>
    <n v="5000"/>
  </r>
  <r>
    <x v="0"/>
    <x v="0"/>
    <x v="3"/>
    <n v="650"/>
  </r>
  <r>
    <x v="0"/>
    <x v="0"/>
    <x v="4"/>
    <n v="6850"/>
  </r>
  <r>
    <x v="1"/>
    <x v="0"/>
    <x v="2"/>
    <n v="10000"/>
  </r>
  <r>
    <x v="1"/>
    <x v="0"/>
    <x v="1"/>
    <n v="4000"/>
  </r>
  <r>
    <x v="1"/>
    <x v="0"/>
    <x v="5"/>
    <n v="1000"/>
  </r>
  <r>
    <x v="1"/>
    <x v="0"/>
    <x v="3"/>
    <n v="200"/>
  </r>
  <r>
    <x v="1"/>
    <x v="0"/>
    <x v="4"/>
    <n v="15200"/>
  </r>
  <r>
    <x v="1"/>
    <x v="1"/>
    <x v="2"/>
    <n v="20000"/>
  </r>
  <r>
    <x v="1"/>
    <x v="1"/>
    <x v="1"/>
    <n v="15000"/>
  </r>
  <r>
    <x v="1"/>
    <x v="1"/>
    <x v="3"/>
    <n v="1000"/>
  </r>
  <r>
    <x v="1"/>
    <x v="1"/>
    <x v="6"/>
    <n v="500"/>
  </r>
  <r>
    <x v="1"/>
    <x v="1"/>
    <x v="7"/>
    <n v="650"/>
  </r>
  <r>
    <x v="1"/>
    <x v="1"/>
    <x v="4"/>
    <n v="37150"/>
  </r>
  <r>
    <x v="2"/>
    <x v="2"/>
    <x v="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20" firstHeaderRow="0" firstDataRow="1" firstDataCol="1"/>
  <pivotFields count="4">
    <pivotField axis="axisRow" showAll="0">
      <items count="4">
        <item x="0"/>
        <item x="1"/>
        <item h="1"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0">
        <item x="0"/>
        <item x="1"/>
        <item x="2"/>
        <item x="3"/>
        <item x="5"/>
        <item x="6"/>
        <item x="7"/>
        <item h="1" x="4"/>
        <item h="1" x="8"/>
        <item t="default"/>
      </items>
    </pivotField>
    <pivotField dataField="1" showAll="0"/>
  </pivotFields>
  <rowFields count="3">
    <field x="0"/>
    <field x="1"/>
    <field x="2"/>
  </rowFields>
  <rowItems count="19">
    <i>
      <x/>
    </i>
    <i r="1">
      <x/>
    </i>
    <i r="2">
      <x/>
    </i>
    <i r="2">
      <x v="1"/>
    </i>
    <i r="2">
      <x v="2"/>
    </i>
    <i r="2">
      <x v="3"/>
    </i>
    <i>
      <x v="1"/>
    </i>
    <i r="1">
      <x/>
    </i>
    <i r="2">
      <x v="1"/>
    </i>
    <i r="2">
      <x v="2"/>
    </i>
    <i r="2">
      <x v="3"/>
    </i>
    <i r="2">
      <x v="4"/>
    </i>
    <i r="1">
      <x v="1"/>
    </i>
    <i r="2">
      <x v="1"/>
    </i>
    <i r="2">
      <x v="2"/>
    </i>
    <i r="2">
      <x v="3"/>
    </i>
    <i r="2">
      <x v="5"/>
    </i>
    <i r="2"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 Brut HT N" fld="3" baseField="0" baseItem="0"/>
    <dataField name="Somme de CA Brut HT N2" fld="3" baseField="0" baseItem="0" numFmtId="10">
      <extLst>
        <ext xmlns:x14="http://schemas.microsoft.com/office/spreadsheetml/2009/9/main" uri="{E15A36E0-9728-4e99-A89B-3F7291B0FE68}">
          <x14:dataField pivotShowAs="percentOfParent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D17" sqref="D17"/>
    </sheetView>
  </sheetViews>
  <sheetFormatPr baseColWidth="10" defaultRowHeight="15" x14ac:dyDescent="0.25"/>
  <cols>
    <col min="1" max="1" width="15.28515625" bestFit="1" customWidth="1"/>
    <col min="2" max="2" width="8" bestFit="1" customWidth="1"/>
    <col min="3" max="3" width="28.28515625" bestFit="1" customWidth="1"/>
    <col min="4" max="4" width="13.5703125" bestFit="1" customWidth="1"/>
  </cols>
  <sheetData>
    <row r="1" spans="1:4" x14ac:dyDescent="0.25">
      <c r="A1" t="s">
        <v>0</v>
      </c>
      <c r="B1" t="s">
        <v>1</v>
      </c>
      <c r="C1" t="s">
        <v>8</v>
      </c>
      <c r="D1" s="1" t="s">
        <v>2</v>
      </c>
    </row>
    <row r="2" spans="1:4" x14ac:dyDescent="0.25">
      <c r="A2" t="s">
        <v>6</v>
      </c>
      <c r="B2" t="s">
        <v>3</v>
      </c>
      <c r="C2" t="s">
        <v>9</v>
      </c>
      <c r="D2" s="1">
        <v>1000</v>
      </c>
    </row>
    <row r="3" spans="1:4" x14ac:dyDescent="0.25">
      <c r="A3" t="s">
        <v>6</v>
      </c>
      <c r="B3" t="s">
        <v>3</v>
      </c>
      <c r="C3" t="s">
        <v>10</v>
      </c>
      <c r="D3" s="1">
        <v>200</v>
      </c>
    </row>
    <row r="4" spans="1:4" x14ac:dyDescent="0.25">
      <c r="A4" t="s">
        <v>6</v>
      </c>
      <c r="B4" t="s">
        <v>3</v>
      </c>
      <c r="C4" t="s">
        <v>11</v>
      </c>
      <c r="D4" s="1">
        <v>5000</v>
      </c>
    </row>
    <row r="5" spans="1:4" x14ac:dyDescent="0.25">
      <c r="A5" t="s">
        <v>6</v>
      </c>
      <c r="B5" t="s">
        <v>3</v>
      </c>
      <c r="C5" t="s">
        <v>12</v>
      </c>
      <c r="D5" s="1">
        <v>650</v>
      </c>
    </row>
    <row r="6" spans="1:4" x14ac:dyDescent="0.25">
      <c r="A6" s="2" t="s">
        <v>6</v>
      </c>
      <c r="B6" s="2" t="s">
        <v>3</v>
      </c>
      <c r="C6" s="2" t="s">
        <v>4</v>
      </c>
      <c r="D6" s="3">
        <f>SUM(D2:D5)</f>
        <v>6850</v>
      </c>
    </row>
    <row r="7" spans="1:4" x14ac:dyDescent="0.25">
      <c r="A7" t="s">
        <v>7</v>
      </c>
      <c r="B7" t="s">
        <v>3</v>
      </c>
      <c r="C7" t="s">
        <v>11</v>
      </c>
      <c r="D7" s="1">
        <v>10000</v>
      </c>
    </row>
    <row r="8" spans="1:4" x14ac:dyDescent="0.25">
      <c r="A8" t="s">
        <v>7</v>
      </c>
      <c r="B8" t="s">
        <v>3</v>
      </c>
      <c r="C8" t="s">
        <v>10</v>
      </c>
      <c r="D8" s="1">
        <v>4000</v>
      </c>
    </row>
    <row r="9" spans="1:4" x14ac:dyDescent="0.25">
      <c r="A9" t="s">
        <v>7</v>
      </c>
      <c r="B9" t="s">
        <v>3</v>
      </c>
      <c r="C9" t="s">
        <v>13</v>
      </c>
      <c r="D9" s="1">
        <v>1000</v>
      </c>
    </row>
    <row r="10" spans="1:4" x14ac:dyDescent="0.25">
      <c r="A10" t="s">
        <v>7</v>
      </c>
      <c r="B10" t="s">
        <v>3</v>
      </c>
      <c r="C10" t="s">
        <v>12</v>
      </c>
      <c r="D10" s="1">
        <v>200</v>
      </c>
    </row>
    <row r="11" spans="1:4" x14ac:dyDescent="0.25">
      <c r="A11" s="2" t="s">
        <v>7</v>
      </c>
      <c r="B11" s="2" t="s">
        <v>3</v>
      </c>
      <c r="C11" s="2" t="s">
        <v>4</v>
      </c>
      <c r="D11" s="3">
        <f>SUM(D7:D10)</f>
        <v>15200</v>
      </c>
    </row>
    <row r="12" spans="1:4" x14ac:dyDescent="0.25">
      <c r="A12" t="s">
        <v>7</v>
      </c>
      <c r="B12" t="s">
        <v>5</v>
      </c>
      <c r="C12" t="s">
        <v>11</v>
      </c>
      <c r="D12" s="1">
        <v>20000</v>
      </c>
    </row>
    <row r="13" spans="1:4" x14ac:dyDescent="0.25">
      <c r="A13" t="s">
        <v>7</v>
      </c>
      <c r="B13" t="s">
        <v>5</v>
      </c>
      <c r="C13" t="s">
        <v>10</v>
      </c>
      <c r="D13" s="1">
        <v>15000</v>
      </c>
    </row>
    <row r="14" spans="1:4" x14ac:dyDescent="0.25">
      <c r="A14" t="s">
        <v>7</v>
      </c>
      <c r="B14" t="s">
        <v>5</v>
      </c>
      <c r="C14" t="s">
        <v>12</v>
      </c>
      <c r="D14" s="1">
        <v>1000</v>
      </c>
    </row>
    <row r="15" spans="1:4" x14ac:dyDescent="0.25">
      <c r="A15" t="s">
        <v>7</v>
      </c>
      <c r="B15" t="s">
        <v>5</v>
      </c>
      <c r="C15" t="s">
        <v>14</v>
      </c>
      <c r="D15" s="1">
        <v>500</v>
      </c>
    </row>
    <row r="16" spans="1:4" x14ac:dyDescent="0.25">
      <c r="A16" t="s">
        <v>7</v>
      </c>
      <c r="B16" t="s">
        <v>5</v>
      </c>
      <c r="C16" t="s">
        <v>15</v>
      </c>
      <c r="D16" s="1">
        <v>650</v>
      </c>
    </row>
    <row r="17" spans="1:4" x14ac:dyDescent="0.25">
      <c r="A17" s="2" t="s">
        <v>7</v>
      </c>
      <c r="B17" s="2" t="s">
        <v>5</v>
      </c>
      <c r="C17" s="2" t="s">
        <v>4</v>
      </c>
      <c r="D17" s="3">
        <f>SUM(D12:D16)</f>
        <v>37150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G11" sqref="G11"/>
    </sheetView>
  </sheetViews>
  <sheetFormatPr baseColWidth="10" defaultRowHeight="15" x14ac:dyDescent="0.25"/>
  <cols>
    <col min="1" max="1" width="21" bestFit="1" customWidth="1"/>
    <col min="2" max="2" width="22.28515625" bestFit="1" customWidth="1"/>
    <col min="3" max="3" width="23.28515625" bestFit="1" customWidth="1"/>
    <col min="4" max="4" width="26.140625" style="11" bestFit="1" customWidth="1"/>
  </cols>
  <sheetData>
    <row r="1" spans="1:8" x14ac:dyDescent="0.25">
      <c r="A1" s="4" t="s">
        <v>16</v>
      </c>
      <c r="B1" t="s">
        <v>18</v>
      </c>
      <c r="C1" t="s">
        <v>19</v>
      </c>
      <c r="D1" s="10" t="s">
        <v>20</v>
      </c>
      <c r="H1">
        <v>22</v>
      </c>
    </row>
    <row r="2" spans="1:8" x14ac:dyDescent="0.25">
      <c r="A2" s="5" t="s">
        <v>6</v>
      </c>
      <c r="B2" s="8">
        <v>6850</v>
      </c>
      <c r="C2" s="9">
        <v>1</v>
      </c>
      <c r="D2" s="10"/>
    </row>
    <row r="3" spans="1:8" x14ac:dyDescent="0.25">
      <c r="A3" s="6" t="s">
        <v>3</v>
      </c>
      <c r="B3" s="8">
        <v>6850</v>
      </c>
      <c r="C3" s="9">
        <v>1</v>
      </c>
      <c r="D3" s="10"/>
    </row>
    <row r="4" spans="1:8" x14ac:dyDescent="0.25">
      <c r="A4" s="7" t="s">
        <v>9</v>
      </c>
      <c r="B4" s="8">
        <v>1000</v>
      </c>
      <c r="C4" s="9">
        <v>0.145985401459854</v>
      </c>
      <c r="D4" s="10">
        <f>GETPIVOTDATA("Somme de CA Brut HT N2",$A$1,"Marque Nom","A","Univers","Femme","Typologie de produits","Produit A")*$H$1</f>
        <v>3.211678832116788</v>
      </c>
    </row>
    <row r="5" spans="1:8" x14ac:dyDescent="0.25">
      <c r="A5" s="7" t="s">
        <v>10</v>
      </c>
      <c r="B5" s="8">
        <v>200</v>
      </c>
      <c r="C5" s="9">
        <v>2.9197080291970802E-2</v>
      </c>
      <c r="D5" s="10">
        <f>GETPIVOTDATA("Somme de CA Brut HT N2",$A$1,"Marque Nom","A","Univers","Femme","Typologie de produits","Produit B")*H1</f>
        <v>0.64233576642335766</v>
      </c>
    </row>
    <row r="6" spans="1:8" x14ac:dyDescent="0.25">
      <c r="A6" s="7" t="s">
        <v>11</v>
      </c>
      <c r="B6" s="8">
        <v>5000</v>
      </c>
      <c r="C6" s="9">
        <v>0.72992700729927007</v>
      </c>
      <c r="D6" s="10">
        <f>GETPIVOTDATA("Somme de CA Brut HT N2",$A$1,"Marque Nom","A","Univers","Femme","Typologie de produits","Produit C")*H1</f>
        <v>16.058394160583941</v>
      </c>
    </row>
    <row r="7" spans="1:8" x14ac:dyDescent="0.25">
      <c r="A7" s="7" t="s">
        <v>12</v>
      </c>
      <c r="B7" s="8">
        <v>650</v>
      </c>
      <c r="C7" s="9">
        <v>9.4890510948905105E-2</v>
      </c>
      <c r="D7" s="10">
        <f>GETPIVOTDATA("Somme de CA Brut HT N2",$A$1,"Marque Nom","A","Univers","Femme","Typologie de produits","Produit D")*H1</f>
        <v>2.0875912408759123</v>
      </c>
    </row>
    <row r="8" spans="1:8" x14ac:dyDescent="0.25">
      <c r="A8" s="5" t="s">
        <v>7</v>
      </c>
      <c r="B8" s="8">
        <v>52350</v>
      </c>
      <c r="C8" s="9">
        <v>1</v>
      </c>
      <c r="D8" s="10"/>
    </row>
    <row r="9" spans="1:8" x14ac:dyDescent="0.25">
      <c r="A9" s="6" t="s">
        <v>3</v>
      </c>
      <c r="B9" s="8">
        <v>15200</v>
      </c>
      <c r="C9" s="9">
        <v>0.2903533906399236</v>
      </c>
      <c r="D9" s="10"/>
    </row>
    <row r="10" spans="1:8" x14ac:dyDescent="0.25">
      <c r="A10" s="7" t="s">
        <v>10</v>
      </c>
      <c r="B10" s="8">
        <v>4000</v>
      </c>
      <c r="C10" s="9">
        <v>7.6408787010506213E-2</v>
      </c>
      <c r="D10" s="10">
        <f>GETPIVOTDATA("Somme de CA Brut HT N2",$A$1,"Marque Nom","B","Univers","Femme","Typologie de produits","Produit B")*H1</f>
        <v>1.6809933142311366</v>
      </c>
    </row>
    <row r="11" spans="1:8" x14ac:dyDescent="0.25">
      <c r="A11" s="7" t="s">
        <v>11</v>
      </c>
      <c r="B11" s="8">
        <v>10000</v>
      </c>
      <c r="C11" s="9">
        <v>0.19102196752626552</v>
      </c>
      <c r="D11" s="10">
        <f>GETPIVOTDATA("Somme de CA Brut HT N2",$A$1,"Marque Nom","B","Univers","Femme","Typologie de produits","Produit C")*H1</f>
        <v>4.2024832855778413</v>
      </c>
    </row>
    <row r="12" spans="1:8" x14ac:dyDescent="0.25">
      <c r="A12" s="7" t="s">
        <v>12</v>
      </c>
      <c r="B12" s="8">
        <v>200</v>
      </c>
      <c r="C12" s="9">
        <v>3.8204393505253103E-3</v>
      </c>
      <c r="D12" s="10">
        <f>GETPIVOTDATA("Somme de CA Brut HT N2",$A$1,"Marque Nom","B","Univers","Femme","Typologie de produits","Produit D")*H1</f>
        <v>8.4049665711556823E-2</v>
      </c>
    </row>
    <row r="13" spans="1:8" x14ac:dyDescent="0.25">
      <c r="A13" s="7" t="s">
        <v>13</v>
      </c>
      <c r="B13" s="8">
        <v>1000</v>
      </c>
      <c r="C13" s="9">
        <v>1.9102196752626553E-2</v>
      </c>
      <c r="D13" s="10">
        <f>GETPIVOTDATA("Somme de CA Brut HT N2",$A$1,"Marque Nom","B","Univers","Femme","Typologie de produits","Produit E")*H1</f>
        <v>0.42024832855778416</v>
      </c>
    </row>
    <row r="14" spans="1:8" x14ac:dyDescent="0.25">
      <c r="A14" s="6" t="s">
        <v>5</v>
      </c>
      <c r="B14" s="8">
        <v>37150</v>
      </c>
      <c r="C14" s="9">
        <v>0.7096466093600764</v>
      </c>
      <c r="D14" s="10"/>
    </row>
    <row r="15" spans="1:8" x14ac:dyDescent="0.25">
      <c r="A15" s="7" t="s">
        <v>10</v>
      </c>
      <c r="B15" s="8">
        <v>15000</v>
      </c>
      <c r="C15" s="9">
        <v>0.28653295128939826</v>
      </c>
      <c r="D15" s="10">
        <f>GETPIVOTDATA("Somme de CA Brut HT N2",$A$1,"Marque Nom","B","Univers","Homme","Typologie de produits","Produit B")*H1</f>
        <v>6.303724928366762</v>
      </c>
    </row>
    <row r="16" spans="1:8" x14ac:dyDescent="0.25">
      <c r="A16" s="7" t="s">
        <v>11</v>
      </c>
      <c r="B16" s="8">
        <v>20000</v>
      </c>
      <c r="C16" s="9">
        <v>0.38204393505253104</v>
      </c>
      <c r="D16" s="10">
        <f>GETPIVOTDATA("Somme de CA Brut HT N2",$A$1,"Marque Nom","B","Univers","Homme","Typologie de produits","Produit C")*H1</f>
        <v>8.4049665711556827</v>
      </c>
    </row>
    <row r="17" spans="1:4" x14ac:dyDescent="0.25">
      <c r="A17" s="7" t="s">
        <v>12</v>
      </c>
      <c r="B17" s="8">
        <v>1000</v>
      </c>
      <c r="C17" s="9">
        <v>1.9102196752626553E-2</v>
      </c>
      <c r="D17" s="10">
        <f>GETPIVOTDATA("Somme de CA Brut HT N2",$A$1,"Marque Nom","B","Univers","Homme","Typologie de produits","Produit D")*H1</f>
        <v>0.42024832855778416</v>
      </c>
    </row>
    <row r="18" spans="1:4" x14ac:dyDescent="0.25">
      <c r="A18" s="7" t="s">
        <v>14</v>
      </c>
      <c r="B18" s="8">
        <v>500</v>
      </c>
      <c r="C18" s="9">
        <v>9.5510983763132766E-3</v>
      </c>
      <c r="D18" s="10">
        <f>GETPIVOTDATA("Somme de CA Brut HT N2",$A$1,"Marque Nom","B","Univers","Homme","Typologie de produits","Produit F")*H1</f>
        <v>0.21012416427889208</v>
      </c>
    </row>
    <row r="19" spans="1:4" x14ac:dyDescent="0.25">
      <c r="A19" s="7" t="s">
        <v>15</v>
      </c>
      <c r="B19" s="8">
        <v>650</v>
      </c>
      <c r="C19" s="9">
        <v>1.2416427889207259E-2</v>
      </c>
      <c r="D19" s="10">
        <f>GETPIVOTDATA("Somme de CA Brut HT N2",$A$1,"Marque Nom","B","Univers","Homme","Typologie de produits","Produit G")*H1</f>
        <v>0.27316141356255969</v>
      </c>
    </row>
    <row r="20" spans="1:4" x14ac:dyDescent="0.25">
      <c r="A20" s="5" t="s">
        <v>17</v>
      </c>
      <c r="B20" s="8">
        <v>59200</v>
      </c>
      <c r="C20" s="9"/>
      <c r="D2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Galeries Lafayette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OULDMOUSSA Coralie</dc:creator>
  <cp:lastModifiedBy>OULDMOUSSA Coralie</cp:lastModifiedBy>
  <dcterms:created xsi:type="dcterms:W3CDTF">2022-05-09T16:54:41Z</dcterms:created>
  <dcterms:modified xsi:type="dcterms:W3CDTF">2022-05-09T17:03:42Z</dcterms:modified>
</cp:coreProperties>
</file>