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ointup\Bureau\"/>
    </mc:Choice>
  </mc:AlternateContent>
  <xr:revisionPtr revIDLastSave="0" documentId="13_ncr:1_{DAA9DE55-114C-47A3-AE11-3B248103626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Comptes UNSS 2017_2018" sheetId="1" r:id="rId1"/>
    <sheet name="Feuil2" sheetId="3" r:id="rId2"/>
  </sheets>
  <calcPr calcId="181029"/>
  <pivotCaches>
    <pivotCache cacheId="0" r:id="rId3"/>
  </pivotCaches>
</workbook>
</file>

<file path=xl/calcChain.xml><?xml version="1.0" encoding="utf-8"?>
<calcChain xmlns="http://schemas.openxmlformats.org/spreadsheetml/2006/main">
  <c r="I44" i="1" l="1"/>
  <c r="I45" i="1" s="1"/>
  <c r="I46" i="1" s="1"/>
  <c r="I47" i="1" s="1"/>
  <c r="I48" i="1" s="1"/>
  <c r="I49" i="1" s="1"/>
  <c r="I50" i="1" s="1"/>
  <c r="G55" i="1" l="1"/>
  <c r="I4" i="1" l="1"/>
  <c r="I5" i="1" l="1"/>
  <c r="H55" i="1"/>
  <c r="I55" i="1" l="1"/>
  <c r="I6" i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51" i="1"/>
  <c r="I52" i="1"/>
</calcChain>
</file>

<file path=xl/sharedStrings.xml><?xml version="1.0" encoding="utf-8"?>
<sst xmlns="http://schemas.openxmlformats.org/spreadsheetml/2006/main" count="301" uniqueCount="105">
  <si>
    <t>Date</t>
  </si>
  <si>
    <t>Tiers</t>
  </si>
  <si>
    <t>Sous catégorie</t>
  </si>
  <si>
    <t>Débit</t>
  </si>
  <si>
    <t>Crédit</t>
  </si>
  <si>
    <t>P</t>
  </si>
  <si>
    <t>Prélèvement</t>
  </si>
  <si>
    <t>Frais bancaires</t>
  </si>
  <si>
    <t>Banque Postale</t>
  </si>
  <si>
    <t>Chèque</t>
  </si>
  <si>
    <t>Licences</t>
  </si>
  <si>
    <t>Solde</t>
  </si>
  <si>
    <t>Pointé</t>
  </si>
  <si>
    <t>Solde Final</t>
  </si>
  <si>
    <t>Opération</t>
  </si>
  <si>
    <t>Note</t>
  </si>
  <si>
    <t>N° chèque</t>
  </si>
  <si>
    <t>Solde de l'exercice 2017_2018</t>
  </si>
  <si>
    <t>FAUX !</t>
  </si>
  <si>
    <t>AG UNSS</t>
  </si>
  <si>
    <t>Carrefour market</t>
  </si>
  <si>
    <t>Confiseries</t>
  </si>
  <si>
    <t>Virement</t>
  </si>
  <si>
    <t>DDFIP Saône et Loire</t>
  </si>
  <si>
    <t>Parents d'élèves</t>
  </si>
  <si>
    <t>Dépôt chèques</t>
  </si>
  <si>
    <t>&lt;&lt;&lt;&lt;</t>
  </si>
  <si>
    <t>Leroy Merlin</t>
  </si>
  <si>
    <t>Bois rangements</t>
  </si>
  <si>
    <t>Acompte</t>
  </si>
  <si>
    <t>UNSS National</t>
  </si>
  <si>
    <t>Ommission sur exercice précédent</t>
  </si>
  <si>
    <t>Erreur bordereau exercice précédent</t>
  </si>
  <si>
    <t>Correction d'erreur</t>
  </si>
  <si>
    <t>Rectification</t>
  </si>
  <si>
    <t xml:space="preserve">Chèque </t>
  </si>
  <si>
    <t>Caisses + Divers</t>
  </si>
  <si>
    <t>Brico Dépôt</t>
  </si>
  <si>
    <t>Matériel</t>
  </si>
  <si>
    <t>Aviron</t>
  </si>
  <si>
    <t>Championnat jeunes FFA à Chalon</t>
  </si>
  <si>
    <t>Cotisation Adispo Asso Classic</t>
  </si>
  <si>
    <t xml:space="preserve">SOLDE </t>
  </si>
  <si>
    <t>INITIAL</t>
  </si>
  <si>
    <t>Initiatives Saveurs</t>
  </si>
  <si>
    <t>Chocolats</t>
  </si>
  <si>
    <t>Médailles cross 3°</t>
  </si>
  <si>
    <t>Commande chocolats</t>
  </si>
  <si>
    <t>Transports</t>
  </si>
  <si>
    <t>EHPAD St laurent</t>
  </si>
  <si>
    <t>MAIF</t>
  </si>
  <si>
    <t>Assurance</t>
  </si>
  <si>
    <t>Mutualisation</t>
  </si>
  <si>
    <t>Disctrict Mâcon</t>
  </si>
  <si>
    <t>Médailles</t>
  </si>
  <si>
    <t>Presta Services</t>
  </si>
  <si>
    <t>Impayé</t>
  </si>
  <si>
    <t>Kelly Dupin</t>
  </si>
  <si>
    <t>Régularisation</t>
  </si>
  <si>
    <t>Chèque impayé</t>
  </si>
  <si>
    <t>Pamies</t>
  </si>
  <si>
    <t>T-Shirts Aviron</t>
  </si>
  <si>
    <t>Cross 6°</t>
  </si>
  <si>
    <t>Cross 3°</t>
  </si>
  <si>
    <t>Projet olympique</t>
  </si>
  <si>
    <t>Panneau bois</t>
  </si>
  <si>
    <t>UNSS 71</t>
  </si>
  <si>
    <t>Chpt de France UNSS</t>
  </si>
  <si>
    <t>Remboursement frais indoor</t>
  </si>
  <si>
    <t>Remise de chèques année</t>
  </si>
  <si>
    <t>Rame en 5°</t>
  </si>
  <si>
    <t>Cotisation Adispo Asso</t>
  </si>
  <si>
    <t>Don solidaire des 6°</t>
  </si>
  <si>
    <t>Dépôt espèces</t>
  </si>
  <si>
    <t>Catégories</t>
  </si>
  <si>
    <t xml:space="preserve">Médailles </t>
  </si>
  <si>
    <t>Don solidaire 6°</t>
  </si>
  <si>
    <t>T-shirts Aviron</t>
  </si>
  <si>
    <t xml:space="preserve">Transports </t>
  </si>
  <si>
    <t>Achats divers</t>
  </si>
  <si>
    <t>Championnats de France</t>
  </si>
  <si>
    <t>Étiquettes de lignes</t>
  </si>
  <si>
    <t>(vide)</t>
  </si>
  <si>
    <t>Total général</t>
  </si>
  <si>
    <t>juin</t>
  </si>
  <si>
    <t>janv</t>
  </si>
  <si>
    <t>févr</t>
  </si>
  <si>
    <t>déc</t>
  </si>
  <si>
    <t>mars</t>
  </si>
  <si>
    <t>avr</t>
  </si>
  <si>
    <t>juil</t>
  </si>
  <si>
    <t>oct</t>
  </si>
  <si>
    <t>nov</t>
  </si>
  <si>
    <t>sept</t>
  </si>
  <si>
    <t>Étiquettes de colonnes</t>
  </si>
  <si>
    <t>Total Somme de Crédit</t>
  </si>
  <si>
    <t>Somme de Crédit</t>
  </si>
  <si>
    <t>Total Somme de Débit</t>
  </si>
  <si>
    <t>Somme de Débit</t>
  </si>
  <si>
    <t>Boulanger</t>
  </si>
  <si>
    <t>Lery Merlin</t>
  </si>
  <si>
    <t>Tôle pour réaliser torche</t>
  </si>
  <si>
    <t>Compte Test 2018_2019</t>
  </si>
  <si>
    <t>Régatess</t>
  </si>
  <si>
    <t>Mr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</si>
</sst>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7">
    <xf numFmtId="0" fontId="0" fillId="0" borderId="0" xfId="0"/>
    <xf numFmtId="0" fontId="0" fillId="0" borderId="10" xfId="0" applyBorder="1"/>
    <xf numFmtId="0" fontId="0" fillId="0" borderId="10" xfId="0" applyBorder="1" applyAlignment="1">
      <alignment horizontal="center" vertical="center"/>
    </xf>
    <xf numFmtId="164" fontId="0" fillId="0" borderId="10" xfId="0" applyNumberFormat="1" applyBorder="1"/>
    <xf numFmtId="0" fontId="19" fillId="0" borderId="10" xfId="0" applyFont="1" applyBorder="1" applyAlignment="1">
      <alignment horizontal="center" vertical="center"/>
    </xf>
    <xf numFmtId="0" fontId="18" fillId="35" borderId="10" xfId="0" applyFon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0" fontId="0" fillId="0" borderId="13" xfId="0" applyBorder="1"/>
    <xf numFmtId="0" fontId="0" fillId="0" borderId="15" xfId="0" applyBorder="1"/>
    <xf numFmtId="164" fontId="0" fillId="0" borderId="10" xfId="0" applyNumberFormat="1" applyBorder="1" applyAlignment="1">
      <alignment horizontal="right" vertical="center"/>
    </xf>
    <xf numFmtId="164" fontId="0" fillId="35" borderId="10" xfId="0" applyNumberFormat="1" applyFill="1" applyBorder="1" applyAlignment="1">
      <alignment vertical="center"/>
    </xf>
    <xf numFmtId="0" fontId="16" fillId="34" borderId="10" xfId="0" applyFont="1" applyFill="1" applyBorder="1" applyAlignment="1">
      <alignment horizontal="center" vertical="center"/>
    </xf>
    <xf numFmtId="0" fontId="0" fillId="34" borderId="10" xfId="0" applyFill="1" applyBorder="1"/>
    <xf numFmtId="164" fontId="21" fillId="34" borderId="10" xfId="0" applyNumberFormat="1" applyFont="1" applyFill="1" applyBorder="1" applyAlignment="1">
      <alignment horizontal="right" vertical="center"/>
    </xf>
    <xf numFmtId="0" fontId="13" fillId="34" borderId="10" xfId="0" applyFont="1" applyFill="1" applyBorder="1" applyAlignment="1">
      <alignment horizontal="center" vertical="center"/>
    </xf>
    <xf numFmtId="0" fontId="0" fillId="36" borderId="10" xfId="0" applyFill="1" applyBorder="1"/>
    <xf numFmtId="0" fontId="0" fillId="36" borderId="10" xfId="0" applyFill="1" applyBorder="1" applyAlignment="1">
      <alignment horizontal="center" vertical="center"/>
    </xf>
    <xf numFmtId="164" fontId="0" fillId="36" borderId="10" xfId="0" applyNumberFormat="1" applyFill="1" applyBorder="1"/>
    <xf numFmtId="164" fontId="0" fillId="36" borderId="10" xfId="0" applyNumberFormat="1" applyFill="1" applyBorder="1" applyAlignment="1">
      <alignment horizontal="right" vertical="center"/>
    </xf>
    <xf numFmtId="0" fontId="16" fillId="36" borderId="10" xfId="0" applyFont="1" applyFill="1" applyBorder="1" applyAlignment="1">
      <alignment horizontal="center" vertical="center"/>
    </xf>
    <xf numFmtId="0" fontId="18" fillId="35" borderId="10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36" borderId="10" xfId="0" applyNumberFormat="1" applyFill="1" applyBorder="1" applyAlignment="1">
      <alignment horizontal="center"/>
    </xf>
    <xf numFmtId="14" fontId="0" fillId="34" borderId="10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21" fillId="0" borderId="11" xfId="0" applyFont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/>
    </xf>
    <xf numFmtId="164" fontId="0" fillId="34" borderId="10" xfId="0" applyNumberFormat="1" applyFill="1" applyBorder="1" applyAlignment="1">
      <alignment horizontal="right" vertical="center"/>
    </xf>
    <xf numFmtId="0" fontId="21" fillId="0" borderId="12" xfId="0" applyFont="1" applyBorder="1" applyAlignment="1">
      <alignment horizontal="center" vertical="center"/>
    </xf>
    <xf numFmtId="164" fontId="23" fillId="34" borderId="10" xfId="0" applyNumberFormat="1" applyFont="1" applyFill="1" applyBorder="1"/>
    <xf numFmtId="164" fontId="14" fillId="0" borderId="10" xfId="0" applyNumberFormat="1" applyFont="1" applyBorder="1"/>
    <xf numFmtId="164" fontId="14" fillId="34" borderId="10" xfId="0" applyNumberFormat="1" applyFont="1" applyFill="1" applyBorder="1"/>
    <xf numFmtId="0" fontId="19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Border="1"/>
    <xf numFmtId="0" fontId="0" fillId="0" borderId="0" xfId="0" applyNumberFormat="1" applyBorder="1"/>
    <xf numFmtId="0" fontId="20" fillId="33" borderId="14" xfId="0" applyFont="1" applyFill="1" applyBorder="1" applyAlignment="1">
      <alignment horizontal="center" vertical="center"/>
    </xf>
    <xf numFmtId="0" fontId="20" fillId="33" borderId="0" xfId="0" applyFont="1" applyFill="1" applyAlignment="1">
      <alignment horizontal="center" vertical="center"/>
    </xf>
    <xf numFmtId="0" fontId="0" fillId="35" borderId="11" xfId="0" applyFill="1" applyBorder="1" applyAlignment="1">
      <alignment horizontal="center" vertical="center"/>
    </xf>
    <xf numFmtId="0" fontId="0" fillId="35" borderId="12" xfId="0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164" fontId="19" fillId="33" borderId="11" xfId="0" applyNumberFormat="1" applyFont="1" applyFill="1" applyBorder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ointup" refreshedDate="43575.615208333336" createdVersion="6" refreshedVersion="6" minRefreshableVersion="3" recordCount="49" xr:uid="{AD816FAE-0612-431D-BA3D-3483C7848AA4}">
  <cacheSource type="worksheet">
    <worksheetSource ref="A2:K52" sheet="Comptes UNSS 2017_2018"/>
  </cacheSource>
  <cacheFields count="13">
    <cacheField name="Date" numFmtId="0">
      <sharedItems containsNonDate="0" containsDate="1" containsString="0" containsBlank="1" minDate="2017-11-09T00:00:00" maxDate="2019-04-18T00:00:00" count="39">
        <m/>
        <d v="2017-11-09T00:00:00"/>
        <d v="2017-12-05T00:00:00"/>
        <d v="2018-07-01T00:00:00"/>
        <d v="2018-06-27T00:00:00"/>
        <d v="2018-07-03T00:00:00"/>
        <d v="2018-07-17T00:00:00"/>
        <d v="2018-07-27T00:00:00"/>
        <d v="2018-09-04T00:00:00"/>
        <d v="2018-09-05T00:00:00"/>
        <d v="2018-09-12T00:00:00"/>
        <d v="2018-09-14T00:00:00"/>
        <d v="2018-10-15T00:00:00"/>
        <d v="2018-10-31T00:00:00"/>
        <d v="2018-10-02T00:00:00"/>
        <d v="2018-11-02T00:00:00"/>
        <d v="2018-12-05T00:00:00"/>
        <d v="2018-12-06T00:00:00"/>
        <d v="2018-12-07T00:00:00"/>
        <d v="2018-12-12T00:00:00"/>
        <d v="2019-01-02T00:00:00"/>
        <d v="2019-01-03T00:00:00"/>
        <d v="2019-01-04T00:00:00"/>
        <d v="2019-01-07T00:00:00"/>
        <d v="2019-01-10T00:00:00"/>
        <d v="2019-02-05T00:00:00"/>
        <d v="2019-02-07T00:00:00"/>
        <d v="2018-02-18T00:00:00"/>
        <d v="2019-02-25T00:00:00"/>
        <d v="2019-02-26T00:00:00"/>
        <d v="2019-02-27T00:00:00"/>
        <d v="2019-03-04T00:00:00"/>
        <d v="2019-03-06T00:00:00"/>
        <d v="2019-03-07T00:00:00"/>
        <d v="2019-03-18T00:00:00"/>
        <d v="2019-03-26T00:00:00"/>
        <d v="2019-04-02T00:00:00"/>
        <d v="2019-04-04T00:00:00"/>
        <d v="2019-04-17T00:00:00"/>
      </sharedItems>
      <fieldGroup par="12" base="0">
        <rangePr groupBy="months" startDate="2017-11-09T00:00:00" endDate="2019-04-18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8/04/2019"/>
        </groupItems>
      </fieldGroup>
    </cacheField>
    <cacheField name="Opération" numFmtId="0">
      <sharedItems containsBlank="1"/>
    </cacheField>
    <cacheField name="N° chèque" numFmtId="0">
      <sharedItems containsString="0" containsBlank="1" containsNumber="1" containsInteger="1" minValue="5416042" maxValue="54116046"/>
    </cacheField>
    <cacheField name="Tiers" numFmtId="0">
      <sharedItems containsBlank="1"/>
    </cacheField>
    <cacheField name="Catégories" numFmtId="0">
      <sharedItems containsBlank="1" count="16">
        <m/>
        <s v="Licences"/>
        <s v="Rectification"/>
        <s v="AG UNSS"/>
        <s v="Frais bancaires"/>
        <s v="Matériel"/>
        <s v="Transports"/>
        <s v="Médailles"/>
        <s v="Chocolats"/>
        <s v="Mutualisation"/>
        <s v="Assurance"/>
        <s v="Chèque impayé"/>
        <s v="T-Shirts Aviron"/>
        <s v="Projet olympique"/>
        <s v="Chpt de France UNSS"/>
        <s v="Don solidaire des 6°"/>
      </sharedItems>
    </cacheField>
    <cacheField name="Sous catégorie" numFmtId="0">
      <sharedItems containsBlank="1"/>
    </cacheField>
    <cacheField name="Débit" numFmtId="0">
      <sharedItems containsBlank="1" containsMixedTypes="1" containsNumber="1" minValue="2.7" maxValue="3224.81" count="28">
        <s v="SOLDE "/>
        <n v="80"/>
        <n v="520.66"/>
        <n v="2.7"/>
        <n v="16.52"/>
        <m/>
        <n v="23.5"/>
        <n v="13.49"/>
        <n v="22"/>
        <n v="75.900000000000006"/>
        <n v="20.67"/>
        <n v="48"/>
        <n v="12.5"/>
        <n v="13.5"/>
        <n v="590.22"/>
        <n v="15"/>
        <n v="3224.81"/>
        <n v="50"/>
        <n v="61.28"/>
        <n v="7.5"/>
        <n v="79.5"/>
        <n v="590.24"/>
        <n v="258.07"/>
        <n v="7.25"/>
        <n v="27.94"/>
        <n v="561.6"/>
        <n v="182.14"/>
        <n v="14"/>
      </sharedItems>
    </cacheField>
    <cacheField name="Crédit" numFmtId="0">
      <sharedItems containsBlank="1" containsMixedTypes="1" containsNumber="1" minValue="30" maxValue="3143" count="14">
        <s v="INITIAL"/>
        <m/>
        <n v="70"/>
        <n v="56"/>
        <n v="812"/>
        <n v="1056"/>
        <n v="1680"/>
        <n v="3143"/>
        <n v="79.5"/>
        <n v="30"/>
        <n v="235"/>
        <n v="165"/>
        <n v="77"/>
        <n v="806"/>
      </sharedItems>
    </cacheField>
    <cacheField name="Solde" numFmtId="164">
      <sharedItems containsMixedTypes="1" containsNumber="1" minValue="3132.39" maxValue="7955.3899999999994" count="46">
        <n v="5947.86"/>
        <n v="5867.86"/>
        <n v="5347.2"/>
        <n v="5344.5"/>
        <n v="5327.98"/>
        <n v="5397.98"/>
        <n v="5374.48"/>
        <n v="5360.99"/>
        <n v="5416.99"/>
        <n v="5394.99"/>
        <n v="5319.09"/>
        <n v="5298.42"/>
        <n v="5250.42"/>
        <n v="5170.42"/>
        <n v="5157.92"/>
        <n v="5144.42"/>
        <n v="5956.42"/>
        <n v="5366.2"/>
        <n v="5351.2"/>
        <n v="6407.2"/>
        <n v="3182.39"/>
        <n v="3132.39"/>
        <n v="4812.3899999999994"/>
        <n v="7955.3899999999994"/>
        <n v="7894.11"/>
        <n v="7880.61"/>
        <n v="7873.11"/>
        <n v="7282.8899999999994"/>
        <n v="7203.3899999999994"/>
        <n v="6613.15"/>
        <n v="6355.08"/>
        <n v="6347.83"/>
        <n v="6427.33"/>
        <n v="6457.33"/>
        <n v="6692.33"/>
        <n v="6857.33"/>
        <n v="6842.33"/>
        <n v="6814.39"/>
        <n v="6252.79"/>
        <n v="6070.65"/>
        <n v="6056.65"/>
        <n v="6043.15"/>
        <n v="6030.65"/>
        <n v="6107.65"/>
        <n v="6913.65"/>
        <s v=""/>
      </sharedItems>
    </cacheField>
    <cacheField name="Pointé" numFmtId="0">
      <sharedItems containsBlank="1"/>
    </cacheField>
    <cacheField name="Note" numFmtId="0">
      <sharedItems containsBlank="1"/>
    </cacheField>
    <cacheField name="Trimestres" numFmtId="0" databaseField="0">
      <fieldGroup base="0">
        <rangePr groupBy="quarters" startDate="2017-11-09T00:00:00" endDate="2019-04-18T00:00:00"/>
        <groupItems count="6">
          <s v="&lt;09/11/2017"/>
          <s v="Trimestre1"/>
          <s v="Trimestre2"/>
          <s v="Trimestre3"/>
          <s v="Trimestre4"/>
          <s v="&gt;18/04/2019"/>
        </groupItems>
      </fieldGroup>
    </cacheField>
    <cacheField name="Années" numFmtId="0" databaseField="0">
      <fieldGroup base="0">
        <rangePr groupBy="years" startDate="2017-11-09T00:00:00" endDate="2019-04-18T00:00:00"/>
        <groupItems count="5">
          <s v="&lt;09/11/2017"/>
          <s v="2017"/>
          <s v="2018"/>
          <s v="2019"/>
          <s v="&gt;18/04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">
  <r>
    <x v="0"/>
    <m/>
    <m/>
    <m/>
    <x v="0"/>
    <m/>
    <x v="0"/>
    <x v="0"/>
    <x v="0"/>
    <s v="&lt;&lt;&lt;&lt;"/>
    <s v="FAUX !"/>
  </r>
  <r>
    <x v="1"/>
    <s v="Prélèvement"/>
    <m/>
    <s v="UNSS National"/>
    <x v="1"/>
    <m/>
    <x v="1"/>
    <x v="1"/>
    <x v="1"/>
    <s v="P"/>
    <s v="Ommission sur exercice précédent"/>
  </r>
  <r>
    <x v="2"/>
    <s v="Prélèvement"/>
    <m/>
    <s v="UNSS National"/>
    <x v="1"/>
    <m/>
    <x v="2"/>
    <x v="1"/>
    <x v="2"/>
    <s v="P"/>
    <s v="Ommission sur exercice précédent"/>
  </r>
  <r>
    <x v="3"/>
    <s v="Correction d'erreur"/>
    <m/>
    <m/>
    <x v="2"/>
    <m/>
    <x v="3"/>
    <x v="1"/>
    <x v="3"/>
    <s v="P"/>
    <s v="Erreur bordereau exercice précédent"/>
  </r>
  <r>
    <x v="4"/>
    <s v="Chèque"/>
    <n v="5416042"/>
    <s v="Carrefour market"/>
    <x v="3"/>
    <s v="Confiseries"/>
    <x v="4"/>
    <x v="1"/>
    <x v="4"/>
    <s v="P"/>
    <m/>
  </r>
  <r>
    <x v="5"/>
    <s v="Virement"/>
    <m/>
    <s v="DDFIP Saône et Loire"/>
    <x v="0"/>
    <m/>
    <x v="5"/>
    <x v="2"/>
    <x v="5"/>
    <s v="P"/>
    <m/>
  </r>
  <r>
    <x v="6"/>
    <s v="Prélèvement"/>
    <m/>
    <s v="Banque Postale"/>
    <x v="4"/>
    <m/>
    <x v="6"/>
    <x v="1"/>
    <x v="6"/>
    <s v="P"/>
    <m/>
  </r>
  <r>
    <x v="7"/>
    <s v="Prélèvement"/>
    <m/>
    <s v="Banque Postale"/>
    <x v="4"/>
    <m/>
    <x v="7"/>
    <x v="1"/>
    <x v="7"/>
    <s v="P"/>
    <m/>
  </r>
  <r>
    <x v="8"/>
    <s v="Dépôt chèques"/>
    <m/>
    <s v="Parents d'élèves"/>
    <x v="1"/>
    <m/>
    <x v="5"/>
    <x v="3"/>
    <x v="8"/>
    <s v="P"/>
    <m/>
  </r>
  <r>
    <x v="9"/>
    <s v="Chèque"/>
    <n v="5416043"/>
    <s v="Leroy Merlin"/>
    <x v="5"/>
    <s v="Bois rangements"/>
    <x v="8"/>
    <x v="1"/>
    <x v="9"/>
    <s v="P"/>
    <s v="Acompte"/>
  </r>
  <r>
    <x v="10"/>
    <s v="Chèque "/>
    <n v="5416044"/>
    <s v="Brico Dépôt"/>
    <x v="5"/>
    <s v="Caisses + Divers"/>
    <x v="9"/>
    <x v="1"/>
    <x v="10"/>
    <s v="P"/>
    <m/>
  </r>
  <r>
    <x v="11"/>
    <s v="Chèque"/>
    <n v="54116045"/>
    <s v="Leroy Merlin"/>
    <x v="5"/>
    <s v="Bois rangements"/>
    <x v="10"/>
    <x v="1"/>
    <x v="11"/>
    <s v="P"/>
    <s v="Solde"/>
  </r>
  <r>
    <x v="12"/>
    <s v="Chèque"/>
    <n v="54116046"/>
    <s v="Régates Mâconnaises"/>
    <x v="6"/>
    <s v="Aviron"/>
    <x v="11"/>
    <x v="1"/>
    <x v="12"/>
    <s v="P"/>
    <s v="Championnat jeunes FFA à Chalon"/>
  </r>
  <r>
    <x v="13"/>
    <s v="Prélèvement"/>
    <m/>
    <s v="UNSS National"/>
    <x v="1"/>
    <m/>
    <x v="1"/>
    <x v="1"/>
    <x v="13"/>
    <s v="P"/>
    <m/>
  </r>
  <r>
    <x v="14"/>
    <s v="Prélèvement"/>
    <m/>
    <s v="Banque Postale"/>
    <x v="4"/>
    <m/>
    <x v="12"/>
    <x v="1"/>
    <x v="14"/>
    <s v="P"/>
    <m/>
  </r>
  <r>
    <x v="14"/>
    <s v="Prélèvement"/>
    <m/>
    <s v="Banque Postale"/>
    <x v="4"/>
    <m/>
    <x v="13"/>
    <x v="1"/>
    <x v="15"/>
    <s v="P"/>
    <s v="Cotisation Adispo Asso Classic"/>
  </r>
  <r>
    <x v="15"/>
    <s v="Dépôt chèques"/>
    <m/>
    <s v="Parents d'élèves"/>
    <x v="1"/>
    <m/>
    <x v="5"/>
    <x v="4"/>
    <x v="16"/>
    <s v="P"/>
    <m/>
  </r>
  <r>
    <x v="16"/>
    <s v="Prélèvement"/>
    <m/>
    <s v="UNSS National"/>
    <x v="1"/>
    <m/>
    <x v="14"/>
    <x v="1"/>
    <x v="17"/>
    <s v="P"/>
    <m/>
  </r>
  <r>
    <x v="16"/>
    <s v="Chèque"/>
    <n v="5416047"/>
    <s v="Presta Services"/>
    <x v="7"/>
    <s v="Cross 3°"/>
    <x v="15"/>
    <x v="1"/>
    <x v="18"/>
    <s v="P"/>
    <s v="Médailles cross 3°"/>
  </r>
  <r>
    <x v="17"/>
    <s v="Virement"/>
    <m/>
    <s v="EHPAD St laurent"/>
    <x v="8"/>
    <m/>
    <x v="5"/>
    <x v="5"/>
    <x v="19"/>
    <s v="P"/>
    <m/>
  </r>
  <r>
    <x v="18"/>
    <s v="Chèque"/>
    <n v="5416048"/>
    <s v="Initiatives Saveurs"/>
    <x v="8"/>
    <m/>
    <x v="16"/>
    <x v="1"/>
    <x v="20"/>
    <s v="P"/>
    <s v="Commande chocolats"/>
  </r>
  <r>
    <x v="19"/>
    <s v="Chèque"/>
    <n v="5416049"/>
    <s v="Disctrict Mâcon"/>
    <x v="9"/>
    <m/>
    <x v="17"/>
    <x v="1"/>
    <x v="21"/>
    <s v="P"/>
    <m/>
  </r>
  <r>
    <x v="20"/>
    <s v="Dépôt chèques"/>
    <m/>
    <s v="Parents d'élèves"/>
    <x v="1"/>
    <m/>
    <x v="5"/>
    <x v="6"/>
    <x v="22"/>
    <s v="P"/>
    <m/>
  </r>
  <r>
    <x v="20"/>
    <s v="Dépôt chèques"/>
    <m/>
    <s v="Parents d'élèves"/>
    <x v="8"/>
    <m/>
    <x v="5"/>
    <x v="7"/>
    <x v="23"/>
    <s v="P"/>
    <m/>
  </r>
  <r>
    <x v="20"/>
    <s v="Chèque"/>
    <n v="5416050"/>
    <s v="MAIF"/>
    <x v="10"/>
    <m/>
    <x v="18"/>
    <x v="1"/>
    <x v="24"/>
    <s v="P"/>
    <m/>
  </r>
  <r>
    <x v="21"/>
    <s v="Prélèvement"/>
    <m/>
    <s v="Banque Postale"/>
    <x v="4"/>
    <s v="Cotisation Adispo Asso"/>
    <x v="13"/>
    <x v="1"/>
    <x v="25"/>
    <s v="P"/>
    <m/>
  </r>
  <r>
    <x v="22"/>
    <s v="Prélèvement"/>
    <m/>
    <s v="Banque Postale"/>
    <x v="4"/>
    <m/>
    <x v="19"/>
    <x v="1"/>
    <x v="26"/>
    <s v="P"/>
    <m/>
  </r>
  <r>
    <x v="23"/>
    <s v="Prélèvement"/>
    <m/>
    <s v="UNSS National"/>
    <x v="1"/>
    <m/>
    <x v="14"/>
    <x v="1"/>
    <x v="27"/>
    <s v="P"/>
    <m/>
  </r>
  <r>
    <x v="24"/>
    <s v="Prélèvement"/>
    <m/>
    <s v="Banque Postale"/>
    <x v="11"/>
    <s v="Impayé"/>
    <x v="20"/>
    <x v="1"/>
    <x v="28"/>
    <s v="P"/>
    <m/>
  </r>
  <r>
    <x v="25"/>
    <s v="Prélèvement"/>
    <m/>
    <s v="UNSS National"/>
    <x v="1"/>
    <m/>
    <x v="21"/>
    <x v="1"/>
    <x v="29"/>
    <s v="P"/>
    <m/>
  </r>
  <r>
    <x v="26"/>
    <s v="Chèque"/>
    <n v="8410001"/>
    <s v="Pamies"/>
    <x v="12"/>
    <m/>
    <x v="22"/>
    <x v="1"/>
    <x v="30"/>
    <s v="P"/>
    <m/>
  </r>
  <r>
    <x v="27"/>
    <s v="Prélèvement"/>
    <m/>
    <s v="Banque Postale"/>
    <x v="4"/>
    <s v="Remise de chèques année"/>
    <x v="23"/>
    <x v="1"/>
    <x v="31"/>
    <s v="P"/>
    <m/>
  </r>
  <r>
    <x v="28"/>
    <s v="Dépôt chèques"/>
    <m/>
    <s v="Kelly Dupin"/>
    <x v="11"/>
    <s v="Régularisation"/>
    <x v="5"/>
    <x v="8"/>
    <x v="32"/>
    <s v="P"/>
    <m/>
  </r>
  <r>
    <x v="28"/>
    <s v="Dépôt chèques"/>
    <m/>
    <s v="Parents d'élèves"/>
    <x v="12"/>
    <m/>
    <x v="5"/>
    <x v="9"/>
    <x v="33"/>
    <s v="P"/>
    <m/>
  </r>
  <r>
    <x v="29"/>
    <s v="Dépôt espèces"/>
    <m/>
    <s v="Parents d'élèves"/>
    <x v="8"/>
    <m/>
    <x v="5"/>
    <x v="10"/>
    <x v="34"/>
    <s v="P"/>
    <m/>
  </r>
  <r>
    <x v="30"/>
    <s v="Dépôt espèces"/>
    <m/>
    <s v="Parents d'élèves"/>
    <x v="12"/>
    <m/>
    <x v="5"/>
    <x v="11"/>
    <x v="35"/>
    <s v="P"/>
    <m/>
  </r>
  <r>
    <x v="31"/>
    <s v="Chèque"/>
    <n v="5416051"/>
    <s v="Presta Services"/>
    <x v="7"/>
    <s v="Cross 6°"/>
    <x v="15"/>
    <x v="1"/>
    <x v="36"/>
    <s v="P"/>
    <m/>
  </r>
  <r>
    <x v="32"/>
    <s v="Chèque"/>
    <n v="5416052"/>
    <s v="Leroy Merlin"/>
    <x v="13"/>
    <s v="Panneau bois"/>
    <x v="24"/>
    <x v="1"/>
    <x v="37"/>
    <s v="P"/>
    <m/>
  </r>
  <r>
    <x v="33"/>
    <s v="Chèque"/>
    <n v="5416053"/>
    <s v="UNSS 71"/>
    <x v="9"/>
    <m/>
    <x v="25"/>
    <x v="1"/>
    <x v="38"/>
    <s v="P"/>
    <m/>
  </r>
  <r>
    <x v="34"/>
    <s v="Chèque"/>
    <n v="5416054"/>
    <s v="Mr Pointurier"/>
    <x v="14"/>
    <s v="Remboursement frais indoor"/>
    <x v="26"/>
    <x v="1"/>
    <x v="39"/>
    <s v="P"/>
    <m/>
  </r>
  <r>
    <x v="35"/>
    <s v="Chèque"/>
    <n v="5416055"/>
    <s v="Presta Services"/>
    <x v="7"/>
    <s v="Rame en 5°"/>
    <x v="27"/>
    <x v="1"/>
    <x v="40"/>
    <s v="P"/>
    <m/>
  </r>
  <r>
    <x v="36"/>
    <s v="Prélèvement"/>
    <m/>
    <s v="Banque Postale"/>
    <x v="4"/>
    <s v="Cotisation Adispo Asso"/>
    <x v="13"/>
    <x v="1"/>
    <x v="41"/>
    <s v="P"/>
    <m/>
  </r>
  <r>
    <x v="37"/>
    <s v="Prélèvement"/>
    <m/>
    <s v="Banque Postale"/>
    <x v="4"/>
    <m/>
    <x v="12"/>
    <x v="1"/>
    <x v="42"/>
    <s v="P"/>
    <m/>
  </r>
  <r>
    <x v="38"/>
    <s v="Dépôt chèques"/>
    <m/>
    <s v="Parents d'élèves"/>
    <x v="15"/>
    <m/>
    <x v="5"/>
    <x v="12"/>
    <x v="43"/>
    <m/>
    <m/>
  </r>
  <r>
    <x v="38"/>
    <s v="Dépôt espèces"/>
    <m/>
    <s v="Parents d'élèves"/>
    <x v="15"/>
    <m/>
    <x v="5"/>
    <x v="13"/>
    <x v="44"/>
    <m/>
    <m/>
  </r>
  <r>
    <x v="0"/>
    <m/>
    <m/>
    <m/>
    <x v="0"/>
    <m/>
    <x v="5"/>
    <x v="1"/>
    <x v="45"/>
    <m/>
    <m/>
  </r>
  <r>
    <x v="0"/>
    <m/>
    <m/>
    <m/>
    <x v="0"/>
    <m/>
    <x v="5"/>
    <x v="1"/>
    <x v="45"/>
    <m/>
    <m/>
  </r>
  <r>
    <x v="0"/>
    <m/>
    <m/>
    <m/>
    <x v="0"/>
    <m/>
    <x v="5"/>
    <x v="1"/>
    <x v="45"/>
    <m/>
    <m/>
  </r>
  <r>
    <x v="0"/>
    <m/>
    <m/>
    <m/>
    <x v="0"/>
    <m/>
    <x v="5"/>
    <x v="1"/>
    <x v="45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2220209-C14B-475F-A747-2B6AFF90DC7B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I17" firstHeaderRow="1" firstDataRow="3" firstDataCol="1"/>
  <pivotFields count="13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axis="axisCol" showAll="0">
      <items count="17">
        <item x="3"/>
        <item x="10"/>
        <item x="11"/>
        <item x="8"/>
        <item x="14"/>
        <item x="15"/>
        <item x="4"/>
        <item x="1"/>
        <item x="5"/>
        <item x="7"/>
        <item x="9"/>
        <item x="13"/>
        <item x="2"/>
        <item x="6"/>
        <item x="12"/>
        <item x="0"/>
        <item t="default"/>
      </items>
    </pivotField>
    <pivotField showAll="0"/>
    <pivotField dataField="1" showAll="0">
      <items count="29">
        <item x="3"/>
        <item x="23"/>
        <item x="19"/>
        <item x="12"/>
        <item x="7"/>
        <item x="13"/>
        <item x="27"/>
        <item x="15"/>
        <item x="4"/>
        <item x="10"/>
        <item x="8"/>
        <item x="6"/>
        <item x="24"/>
        <item x="11"/>
        <item x="17"/>
        <item x="18"/>
        <item x="9"/>
        <item x="20"/>
        <item x="1"/>
        <item x="26"/>
        <item x="22"/>
        <item x="2"/>
        <item x="25"/>
        <item x="14"/>
        <item x="21"/>
        <item x="16"/>
        <item x="0"/>
        <item x="5"/>
        <item t="default"/>
      </items>
    </pivotField>
    <pivotField dataField="1" showAll="0">
      <items count="15">
        <item x="9"/>
        <item x="3"/>
        <item x="2"/>
        <item x="12"/>
        <item x="8"/>
        <item x="11"/>
        <item x="10"/>
        <item x="13"/>
        <item x="4"/>
        <item x="5"/>
        <item x="6"/>
        <item x="7"/>
        <item x="0"/>
        <item x="1"/>
        <item t="default"/>
      </items>
    </pivotField>
    <pivotField showAll="0">
      <items count="47">
        <item x="21"/>
        <item x="20"/>
        <item x="22"/>
        <item x="15"/>
        <item x="14"/>
        <item x="13"/>
        <item x="12"/>
        <item x="11"/>
        <item x="10"/>
        <item x="4"/>
        <item x="3"/>
        <item x="2"/>
        <item x="18"/>
        <item x="7"/>
        <item x="17"/>
        <item x="6"/>
        <item x="9"/>
        <item x="5"/>
        <item x="8"/>
        <item x="1"/>
        <item x="0"/>
        <item x="16"/>
        <item x="42"/>
        <item x="41"/>
        <item x="40"/>
        <item x="39"/>
        <item x="43"/>
        <item x="38"/>
        <item x="31"/>
        <item x="30"/>
        <item x="19"/>
        <item x="32"/>
        <item x="33"/>
        <item x="29"/>
        <item x="34"/>
        <item x="37"/>
        <item x="36"/>
        <item x="35"/>
        <item x="44"/>
        <item x="28"/>
        <item x="27"/>
        <item x="26"/>
        <item x="25"/>
        <item x="24"/>
        <item x="23"/>
        <item x="45"/>
        <item t="default"/>
      </items>
    </pivotField>
    <pivotField showAll="0"/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6">
        <item h="1" sd="0" x="0"/>
        <item h="1" sd="0" x="1"/>
        <item sd="0" x="2"/>
        <item sd="0" x="3"/>
        <item h="1" sd="0" x="4"/>
        <item t="default"/>
      </items>
    </pivotField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6"/>
    </i>
    <i>
      <x v="7"/>
    </i>
    <i>
      <x v="9"/>
    </i>
    <i>
      <x v="10"/>
    </i>
    <i>
      <x v="11"/>
    </i>
    <i>
      <x v="12"/>
    </i>
    <i t="grand">
      <x/>
    </i>
  </rowItems>
  <colFields count="2">
    <field x="4"/>
    <field x="-2"/>
  </colFields>
  <colItems count="34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>
      <x v="9"/>
      <x/>
    </i>
    <i r="1" i="1">
      <x v="1"/>
    </i>
    <i>
      <x v="10"/>
      <x/>
    </i>
    <i r="1" i="1">
      <x v="1"/>
    </i>
    <i>
      <x v="11"/>
      <x/>
    </i>
    <i r="1" i="1">
      <x v="1"/>
    </i>
    <i>
      <x v="12"/>
      <x/>
    </i>
    <i r="1" i="1">
      <x v="1"/>
    </i>
    <i>
      <x v="13"/>
      <x/>
    </i>
    <i r="1" i="1">
      <x v="1"/>
    </i>
    <i>
      <x v="14"/>
      <x/>
    </i>
    <i r="1" i="1">
      <x v="1"/>
    </i>
    <i>
      <x v="15"/>
      <x/>
    </i>
    <i r="1" i="1">
      <x v="1"/>
    </i>
    <i t="grand">
      <x/>
    </i>
    <i t="grand" i="1">
      <x/>
    </i>
  </colItems>
  <dataFields count="2">
    <dataField name="Somme de Débit" fld="6" baseField="0" baseItem="0"/>
    <dataField name="Somme de Crédit" fld="7" baseField="0" baseItem="0"/>
  </dataFields>
  <formats count="4">
    <format dxfId="3">
      <pivotArea outline="0" collapsedLevelsAreSubtotals="1" fieldPosition="0">
        <references count="2">
          <reference field="4294967294" count="2" selected="0">
            <x v="0"/>
            <x v="1"/>
          </reference>
          <reference field="4" count="1" selected="0">
            <x v="5"/>
          </reference>
        </references>
      </pivotArea>
    </format>
    <format dxfId="2">
      <pivotArea type="topRight" dataOnly="0" labelOnly="1" outline="0" offset="I1:J1" fieldPosition="0"/>
    </format>
    <format dxfId="1">
      <pivotArea dataOnly="0" labelOnly="1" fieldPosition="0">
        <references count="1">
          <reference field="4" count="1">
            <x v="5"/>
          </reference>
        </references>
      </pivotArea>
    </format>
    <format dxfId="0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8219FB-0D56-439B-983A-8C1135466970}" name="Tbl_Catégories" displayName="Tbl_Catégories" ref="N2:N16" totalsRowShown="0" headerRowDxfId="4">
  <autoFilter ref="N2:N16" xr:uid="{D83A052C-C62D-47DB-9474-0E7025C1E0D0}"/>
  <sortState ref="N3:N16">
    <sortCondition ref="N3"/>
  </sortState>
  <tableColumns count="1">
    <tableColumn id="1" xr3:uid="{33CF8C42-9D29-49A2-A3EB-591075C71B11}" name="Catégories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6"/>
  <sheetViews>
    <sheetView tabSelected="1" workbookViewId="0">
      <selection activeCell="D42" sqref="D42"/>
    </sheetView>
  </sheetViews>
  <sheetFormatPr baseColWidth="10" defaultRowHeight="15" x14ac:dyDescent="0.25"/>
  <cols>
    <col min="1" max="1" width="11.28515625" style="25" customWidth="1"/>
    <col min="2" max="2" width="18.140625" customWidth="1"/>
    <col min="3" max="3" width="11.140625" customWidth="1"/>
    <col min="4" max="4" width="19.5703125" customWidth="1"/>
    <col min="5" max="5" width="20.7109375" customWidth="1"/>
    <col min="6" max="6" width="27.42578125" customWidth="1"/>
    <col min="7" max="7" width="11.85546875" customWidth="1"/>
    <col min="8" max="8" width="9.85546875" customWidth="1"/>
    <col min="10" max="10" width="7.140625" customWidth="1"/>
    <col min="11" max="11" width="34.28515625" customWidth="1"/>
    <col min="14" max="14" width="22.28515625" customWidth="1"/>
  </cols>
  <sheetData>
    <row r="1" spans="1:14" ht="24.75" customHeight="1" x14ac:dyDescent="0.25">
      <c r="A1" s="39" t="s">
        <v>102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4" ht="15.75" x14ac:dyDescent="0.25">
      <c r="A2" s="20" t="s">
        <v>0</v>
      </c>
      <c r="B2" s="5" t="s">
        <v>14</v>
      </c>
      <c r="C2" s="5" t="s">
        <v>16</v>
      </c>
      <c r="D2" s="5" t="s">
        <v>1</v>
      </c>
      <c r="E2" s="5" t="s">
        <v>74</v>
      </c>
      <c r="F2" s="5" t="s">
        <v>2</v>
      </c>
      <c r="G2" s="5" t="s">
        <v>3</v>
      </c>
      <c r="H2" s="5" t="s">
        <v>4</v>
      </c>
      <c r="I2" s="5" t="s">
        <v>11</v>
      </c>
      <c r="J2" s="5" t="s">
        <v>12</v>
      </c>
      <c r="K2" s="5" t="s">
        <v>15</v>
      </c>
      <c r="N2" s="33" t="s">
        <v>74</v>
      </c>
    </row>
    <row r="3" spans="1:14" ht="21" customHeight="1" x14ac:dyDescent="0.25">
      <c r="A3" s="21"/>
      <c r="B3" s="4"/>
      <c r="C3" s="2"/>
      <c r="D3" s="2"/>
      <c r="E3" s="2"/>
      <c r="F3" s="2"/>
      <c r="G3" s="26" t="s">
        <v>42</v>
      </c>
      <c r="H3" s="29" t="s">
        <v>43</v>
      </c>
      <c r="I3" s="13">
        <v>5947.86</v>
      </c>
      <c r="J3" s="14" t="s">
        <v>26</v>
      </c>
      <c r="K3" s="27" t="s">
        <v>18</v>
      </c>
      <c r="N3" t="s">
        <v>79</v>
      </c>
    </row>
    <row r="4" spans="1:14" x14ac:dyDescent="0.25">
      <c r="A4" s="23">
        <v>43048</v>
      </c>
      <c r="B4" s="15" t="s">
        <v>6</v>
      </c>
      <c r="C4" s="16"/>
      <c r="D4" s="15" t="s">
        <v>30</v>
      </c>
      <c r="E4" s="15" t="s">
        <v>10</v>
      </c>
      <c r="F4" s="15"/>
      <c r="G4" s="17">
        <v>80</v>
      </c>
      <c r="H4" s="17"/>
      <c r="I4" s="18">
        <f>IF(AND(G4="",H4=""),"",SUM(I3,H4)-SUM(G4))</f>
        <v>5867.86</v>
      </c>
      <c r="J4" s="19" t="s">
        <v>5</v>
      </c>
      <c r="K4" s="1" t="s">
        <v>31</v>
      </c>
      <c r="N4" t="s">
        <v>19</v>
      </c>
    </row>
    <row r="5" spans="1:14" x14ac:dyDescent="0.25">
      <c r="A5" s="23">
        <v>43074</v>
      </c>
      <c r="B5" s="15" t="s">
        <v>6</v>
      </c>
      <c r="C5" s="16"/>
      <c r="D5" s="15" t="s">
        <v>30</v>
      </c>
      <c r="E5" s="15" t="s">
        <v>10</v>
      </c>
      <c r="F5" s="15"/>
      <c r="G5" s="17">
        <v>520.66</v>
      </c>
      <c r="H5" s="17"/>
      <c r="I5" s="18">
        <f t="shared" ref="I5:I52" si="0">IF(AND(G5="",H5=""),"",SUM(I4,H5)-SUM(G5))</f>
        <v>5347.2</v>
      </c>
      <c r="J5" s="19" t="s">
        <v>5</v>
      </c>
      <c r="K5" s="1" t="s">
        <v>31</v>
      </c>
      <c r="N5" t="s">
        <v>51</v>
      </c>
    </row>
    <row r="6" spans="1:14" x14ac:dyDescent="0.25">
      <c r="A6" s="23">
        <v>43282</v>
      </c>
      <c r="B6" s="15" t="s">
        <v>33</v>
      </c>
      <c r="C6" s="16"/>
      <c r="D6" s="15"/>
      <c r="E6" s="15" t="s">
        <v>34</v>
      </c>
      <c r="F6" s="15"/>
      <c r="G6" s="17">
        <v>2.7</v>
      </c>
      <c r="H6" s="17"/>
      <c r="I6" s="18">
        <f t="shared" si="0"/>
        <v>5344.5</v>
      </c>
      <c r="J6" s="19" t="s">
        <v>5</v>
      </c>
      <c r="K6" s="1" t="s">
        <v>32</v>
      </c>
      <c r="N6" t="s">
        <v>80</v>
      </c>
    </row>
    <row r="7" spans="1:14" x14ac:dyDescent="0.25">
      <c r="A7" s="22">
        <v>43278</v>
      </c>
      <c r="B7" s="1" t="s">
        <v>9</v>
      </c>
      <c r="C7" s="2">
        <v>5416042</v>
      </c>
      <c r="D7" s="1" t="s">
        <v>20</v>
      </c>
      <c r="E7" s="1" t="s">
        <v>19</v>
      </c>
      <c r="F7" s="1" t="s">
        <v>21</v>
      </c>
      <c r="G7" s="31">
        <v>16.52</v>
      </c>
      <c r="H7" s="30"/>
      <c r="I7" s="28">
        <f t="shared" si="0"/>
        <v>5327.98</v>
      </c>
      <c r="J7" s="11" t="s">
        <v>5</v>
      </c>
      <c r="K7" s="1"/>
      <c r="N7" t="s">
        <v>59</v>
      </c>
    </row>
    <row r="8" spans="1:14" x14ac:dyDescent="0.25">
      <c r="A8" s="22">
        <v>43284</v>
      </c>
      <c r="B8" s="1" t="s">
        <v>22</v>
      </c>
      <c r="C8" s="2"/>
      <c r="D8" s="1" t="s">
        <v>23</v>
      </c>
      <c r="E8" s="1"/>
      <c r="F8" s="1"/>
      <c r="G8" s="31"/>
      <c r="H8" s="30">
        <v>70</v>
      </c>
      <c r="I8" s="28">
        <f t="shared" si="0"/>
        <v>5397.98</v>
      </c>
      <c r="J8" s="11" t="s">
        <v>5</v>
      </c>
      <c r="K8" s="1"/>
      <c r="N8" t="s">
        <v>45</v>
      </c>
    </row>
    <row r="9" spans="1:14" x14ac:dyDescent="0.25">
      <c r="A9" s="22">
        <v>43298</v>
      </c>
      <c r="B9" s="1" t="s">
        <v>6</v>
      </c>
      <c r="C9" s="2"/>
      <c r="D9" s="1" t="s">
        <v>8</v>
      </c>
      <c r="E9" s="1" t="s">
        <v>7</v>
      </c>
      <c r="F9" s="1"/>
      <c r="G9" s="31">
        <v>23.5</v>
      </c>
      <c r="H9" s="30"/>
      <c r="I9" s="28">
        <f t="shared" si="0"/>
        <v>5374.48</v>
      </c>
      <c r="J9" s="11" t="s">
        <v>5</v>
      </c>
      <c r="K9" s="1"/>
      <c r="N9" t="s">
        <v>76</v>
      </c>
    </row>
    <row r="10" spans="1:14" x14ac:dyDescent="0.25">
      <c r="A10" s="22">
        <v>43308</v>
      </c>
      <c r="B10" s="1" t="s">
        <v>6</v>
      </c>
      <c r="C10" s="2"/>
      <c r="D10" s="1" t="s">
        <v>8</v>
      </c>
      <c r="E10" s="1" t="s">
        <v>7</v>
      </c>
      <c r="F10" s="1"/>
      <c r="G10" s="31">
        <v>13.49</v>
      </c>
      <c r="H10" s="30"/>
      <c r="I10" s="28">
        <f t="shared" si="0"/>
        <v>5360.99</v>
      </c>
      <c r="J10" s="11" t="s">
        <v>5</v>
      </c>
      <c r="K10" s="1"/>
      <c r="N10" t="s">
        <v>7</v>
      </c>
    </row>
    <row r="11" spans="1:14" x14ac:dyDescent="0.25">
      <c r="A11" s="22">
        <v>43347</v>
      </c>
      <c r="B11" s="1" t="s">
        <v>25</v>
      </c>
      <c r="C11" s="2"/>
      <c r="D11" s="1" t="s">
        <v>24</v>
      </c>
      <c r="E11" s="1" t="s">
        <v>10</v>
      </c>
      <c r="F11" s="1"/>
      <c r="G11" s="31"/>
      <c r="H11" s="30">
        <v>56</v>
      </c>
      <c r="I11" s="28">
        <f t="shared" si="0"/>
        <v>5416.99</v>
      </c>
      <c r="J11" s="11" t="s">
        <v>5</v>
      </c>
      <c r="K11" s="1"/>
      <c r="N11" t="s">
        <v>10</v>
      </c>
    </row>
    <row r="12" spans="1:14" x14ac:dyDescent="0.25">
      <c r="A12" s="22">
        <v>43348</v>
      </c>
      <c r="B12" s="1" t="s">
        <v>9</v>
      </c>
      <c r="C12" s="2">
        <v>5416043</v>
      </c>
      <c r="D12" s="1" t="s">
        <v>27</v>
      </c>
      <c r="E12" s="1" t="s">
        <v>38</v>
      </c>
      <c r="F12" s="1" t="s">
        <v>28</v>
      </c>
      <c r="G12" s="31">
        <v>22</v>
      </c>
      <c r="H12" s="30"/>
      <c r="I12" s="28">
        <f t="shared" si="0"/>
        <v>5394.99</v>
      </c>
      <c r="J12" s="11" t="s">
        <v>5</v>
      </c>
      <c r="K12" s="1" t="s">
        <v>29</v>
      </c>
      <c r="N12" t="s">
        <v>75</v>
      </c>
    </row>
    <row r="13" spans="1:14" x14ac:dyDescent="0.25">
      <c r="A13" s="22">
        <v>43355</v>
      </c>
      <c r="B13" s="1" t="s">
        <v>35</v>
      </c>
      <c r="C13" s="2">
        <v>5416044</v>
      </c>
      <c r="D13" s="1" t="s">
        <v>37</v>
      </c>
      <c r="E13" s="1" t="s">
        <v>38</v>
      </c>
      <c r="F13" s="1" t="s">
        <v>36</v>
      </c>
      <c r="G13" s="31">
        <v>75.900000000000006</v>
      </c>
      <c r="H13" s="30"/>
      <c r="I13" s="28">
        <f t="shared" si="0"/>
        <v>5319.09</v>
      </c>
      <c r="J13" s="11" t="s">
        <v>5</v>
      </c>
      <c r="K13" s="1"/>
      <c r="N13" t="s">
        <v>52</v>
      </c>
    </row>
    <row r="14" spans="1:14" x14ac:dyDescent="0.25">
      <c r="A14" s="22">
        <v>43357</v>
      </c>
      <c r="B14" s="1" t="s">
        <v>9</v>
      </c>
      <c r="C14" s="2">
        <v>54116045</v>
      </c>
      <c r="D14" s="1" t="s">
        <v>27</v>
      </c>
      <c r="E14" s="1" t="s">
        <v>38</v>
      </c>
      <c r="F14" s="1" t="s">
        <v>28</v>
      </c>
      <c r="G14" s="31">
        <v>20.67</v>
      </c>
      <c r="H14" s="30"/>
      <c r="I14" s="28">
        <f t="shared" si="0"/>
        <v>5298.42</v>
      </c>
      <c r="J14" s="11" t="s">
        <v>5</v>
      </c>
      <c r="K14" s="1" t="s">
        <v>11</v>
      </c>
      <c r="N14" t="s">
        <v>64</v>
      </c>
    </row>
    <row r="15" spans="1:14" x14ac:dyDescent="0.25">
      <c r="A15" s="22">
        <v>43388</v>
      </c>
      <c r="B15" s="1" t="s">
        <v>9</v>
      </c>
      <c r="C15" s="2">
        <v>54116046</v>
      </c>
      <c r="D15" s="1" t="s">
        <v>103</v>
      </c>
      <c r="E15" s="1" t="s">
        <v>48</v>
      </c>
      <c r="F15" s="1" t="s">
        <v>39</v>
      </c>
      <c r="G15" s="31">
        <v>48</v>
      </c>
      <c r="H15" s="30"/>
      <c r="I15" s="28">
        <f t="shared" si="0"/>
        <v>5250.42</v>
      </c>
      <c r="J15" s="11" t="s">
        <v>5</v>
      </c>
      <c r="K15" s="1" t="s">
        <v>40</v>
      </c>
      <c r="N15" t="s">
        <v>78</v>
      </c>
    </row>
    <row r="16" spans="1:14" x14ac:dyDescent="0.25">
      <c r="A16" s="22">
        <v>43404</v>
      </c>
      <c r="B16" s="1" t="s">
        <v>6</v>
      </c>
      <c r="C16" s="2"/>
      <c r="D16" s="1" t="s">
        <v>30</v>
      </c>
      <c r="E16" s="1" t="s">
        <v>10</v>
      </c>
      <c r="F16" s="1"/>
      <c r="G16" s="31">
        <v>80</v>
      </c>
      <c r="H16" s="30"/>
      <c r="I16" s="28">
        <f t="shared" si="0"/>
        <v>5170.42</v>
      </c>
      <c r="J16" s="11" t="s">
        <v>5</v>
      </c>
      <c r="K16" s="1"/>
      <c r="N16" t="s">
        <v>77</v>
      </c>
    </row>
    <row r="17" spans="1:11" x14ac:dyDescent="0.25">
      <c r="A17" s="22">
        <v>43375</v>
      </c>
      <c r="B17" s="1" t="s">
        <v>6</v>
      </c>
      <c r="C17" s="2"/>
      <c r="D17" s="1" t="s">
        <v>8</v>
      </c>
      <c r="E17" s="1" t="s">
        <v>7</v>
      </c>
      <c r="F17" s="1"/>
      <c r="G17" s="31">
        <v>12.5</v>
      </c>
      <c r="H17" s="30"/>
      <c r="I17" s="28">
        <f t="shared" si="0"/>
        <v>5157.92</v>
      </c>
      <c r="J17" s="11" t="s">
        <v>5</v>
      </c>
      <c r="K17" s="1"/>
    </row>
    <row r="18" spans="1:11" x14ac:dyDescent="0.25">
      <c r="A18" s="22">
        <v>43375</v>
      </c>
      <c r="B18" s="1" t="s">
        <v>6</v>
      </c>
      <c r="C18" s="2"/>
      <c r="D18" s="1" t="s">
        <v>8</v>
      </c>
      <c r="E18" s="1" t="s">
        <v>7</v>
      </c>
      <c r="F18" s="1"/>
      <c r="G18" s="31">
        <v>13.5</v>
      </c>
      <c r="H18" s="30"/>
      <c r="I18" s="28">
        <f t="shared" si="0"/>
        <v>5144.42</v>
      </c>
      <c r="J18" s="11" t="s">
        <v>5</v>
      </c>
      <c r="K18" s="1" t="s">
        <v>41</v>
      </c>
    </row>
    <row r="19" spans="1:11" x14ac:dyDescent="0.25">
      <c r="A19" s="24">
        <v>43406</v>
      </c>
      <c r="B19" s="12" t="s">
        <v>25</v>
      </c>
      <c r="C19" s="6"/>
      <c r="D19" s="12" t="s">
        <v>24</v>
      </c>
      <c r="E19" s="12" t="s">
        <v>10</v>
      </c>
      <c r="F19" s="12"/>
      <c r="G19" s="32"/>
      <c r="H19" s="30">
        <v>812</v>
      </c>
      <c r="I19" s="28">
        <f t="shared" si="0"/>
        <v>5956.42</v>
      </c>
      <c r="J19" s="11" t="s">
        <v>5</v>
      </c>
      <c r="K19" s="7"/>
    </row>
    <row r="20" spans="1:11" x14ac:dyDescent="0.25">
      <c r="A20" s="24">
        <v>43439</v>
      </c>
      <c r="B20" s="12" t="s">
        <v>6</v>
      </c>
      <c r="C20" s="6"/>
      <c r="D20" s="12" t="s">
        <v>30</v>
      </c>
      <c r="E20" s="12" t="s">
        <v>10</v>
      </c>
      <c r="F20" s="12"/>
      <c r="G20" s="32">
        <v>590.22</v>
      </c>
      <c r="H20" s="30"/>
      <c r="I20" s="28">
        <f t="shared" si="0"/>
        <v>5366.2</v>
      </c>
      <c r="J20" s="11" t="s">
        <v>5</v>
      </c>
      <c r="K20" s="7"/>
    </row>
    <row r="21" spans="1:11" x14ac:dyDescent="0.25">
      <c r="A21" s="24">
        <v>43439</v>
      </c>
      <c r="B21" s="12" t="s">
        <v>9</v>
      </c>
      <c r="C21" s="6">
        <v>5416047</v>
      </c>
      <c r="D21" s="12" t="s">
        <v>55</v>
      </c>
      <c r="E21" s="12" t="s">
        <v>54</v>
      </c>
      <c r="F21" s="12" t="s">
        <v>63</v>
      </c>
      <c r="G21" s="32">
        <v>15</v>
      </c>
      <c r="H21" s="30"/>
      <c r="I21" s="28">
        <f t="shared" si="0"/>
        <v>5351.2</v>
      </c>
      <c r="J21" s="11" t="s">
        <v>5</v>
      </c>
      <c r="K21" s="7" t="s">
        <v>46</v>
      </c>
    </row>
    <row r="22" spans="1:11" x14ac:dyDescent="0.25">
      <c r="A22" s="24">
        <v>43440</v>
      </c>
      <c r="B22" s="12" t="s">
        <v>22</v>
      </c>
      <c r="C22" s="6"/>
      <c r="D22" s="12" t="s">
        <v>49</v>
      </c>
      <c r="E22" s="12" t="s">
        <v>45</v>
      </c>
      <c r="F22" s="12"/>
      <c r="G22" s="32"/>
      <c r="H22" s="30">
        <v>1056</v>
      </c>
      <c r="I22" s="28">
        <f t="shared" si="0"/>
        <v>6407.2</v>
      </c>
      <c r="J22" s="11" t="s">
        <v>5</v>
      </c>
      <c r="K22" s="7"/>
    </row>
    <row r="23" spans="1:11" x14ac:dyDescent="0.25">
      <c r="A23" s="24">
        <v>43441</v>
      </c>
      <c r="B23" s="12" t="s">
        <v>9</v>
      </c>
      <c r="C23" s="6">
        <v>5416048</v>
      </c>
      <c r="D23" s="12" t="s">
        <v>44</v>
      </c>
      <c r="E23" s="12" t="s">
        <v>45</v>
      </c>
      <c r="F23" s="12"/>
      <c r="G23" s="32">
        <v>3224.81</v>
      </c>
      <c r="H23" s="30"/>
      <c r="I23" s="28">
        <f t="shared" si="0"/>
        <v>3182.39</v>
      </c>
      <c r="J23" s="11" t="s">
        <v>5</v>
      </c>
      <c r="K23" s="7" t="s">
        <v>47</v>
      </c>
    </row>
    <row r="24" spans="1:11" x14ac:dyDescent="0.25">
      <c r="A24" s="24">
        <v>43446</v>
      </c>
      <c r="B24" s="12" t="s">
        <v>9</v>
      </c>
      <c r="C24" s="6">
        <v>5416049</v>
      </c>
      <c r="D24" s="12" t="s">
        <v>53</v>
      </c>
      <c r="E24" s="12" t="s">
        <v>52</v>
      </c>
      <c r="F24" s="12"/>
      <c r="G24" s="32">
        <v>50</v>
      </c>
      <c r="H24" s="30"/>
      <c r="I24" s="28">
        <f t="shared" si="0"/>
        <v>3132.39</v>
      </c>
      <c r="J24" s="11" t="s">
        <v>5</v>
      </c>
      <c r="K24" s="7"/>
    </row>
    <row r="25" spans="1:11" x14ac:dyDescent="0.25">
      <c r="A25" s="22">
        <v>43467</v>
      </c>
      <c r="B25" s="1" t="s">
        <v>25</v>
      </c>
      <c r="C25" s="2"/>
      <c r="D25" s="1" t="s">
        <v>24</v>
      </c>
      <c r="E25" s="1" t="s">
        <v>10</v>
      </c>
      <c r="F25" s="1"/>
      <c r="G25" s="31"/>
      <c r="H25" s="30">
        <v>1680</v>
      </c>
      <c r="I25" s="28">
        <f t="shared" si="0"/>
        <v>4812.3899999999994</v>
      </c>
      <c r="J25" s="11" t="s">
        <v>5</v>
      </c>
      <c r="K25" s="7"/>
    </row>
    <row r="26" spans="1:11" x14ac:dyDescent="0.25">
      <c r="A26" s="22">
        <v>43467</v>
      </c>
      <c r="B26" s="1" t="s">
        <v>25</v>
      </c>
      <c r="C26" s="2"/>
      <c r="D26" s="1" t="s">
        <v>24</v>
      </c>
      <c r="E26" s="1" t="s">
        <v>45</v>
      </c>
      <c r="F26" s="1"/>
      <c r="G26" s="31"/>
      <c r="H26" s="30">
        <v>3143</v>
      </c>
      <c r="I26" s="28">
        <f t="shared" si="0"/>
        <v>7955.3899999999994</v>
      </c>
      <c r="J26" s="11" t="s">
        <v>5</v>
      </c>
      <c r="K26" s="7"/>
    </row>
    <row r="27" spans="1:11" x14ac:dyDescent="0.25">
      <c r="A27" s="22">
        <v>43467</v>
      </c>
      <c r="B27" s="1" t="s">
        <v>9</v>
      </c>
      <c r="C27" s="2">
        <v>5416050</v>
      </c>
      <c r="D27" s="1" t="s">
        <v>50</v>
      </c>
      <c r="E27" s="1" t="s">
        <v>51</v>
      </c>
      <c r="F27" s="1"/>
      <c r="G27" s="31">
        <v>61.28</v>
      </c>
      <c r="H27" s="30"/>
      <c r="I27" s="28">
        <f t="shared" si="0"/>
        <v>7894.11</v>
      </c>
      <c r="J27" s="11" t="s">
        <v>5</v>
      </c>
      <c r="K27" s="7"/>
    </row>
    <row r="28" spans="1:11" x14ac:dyDescent="0.25">
      <c r="A28" s="22">
        <v>43468</v>
      </c>
      <c r="B28" s="1" t="s">
        <v>6</v>
      </c>
      <c r="C28" s="2"/>
      <c r="D28" s="1" t="s">
        <v>8</v>
      </c>
      <c r="E28" s="1" t="s">
        <v>7</v>
      </c>
      <c r="F28" s="1" t="s">
        <v>71</v>
      </c>
      <c r="G28" s="31">
        <v>13.5</v>
      </c>
      <c r="H28" s="30"/>
      <c r="I28" s="9">
        <f t="shared" si="0"/>
        <v>7880.61</v>
      </c>
      <c r="J28" s="11" t="s">
        <v>5</v>
      </c>
      <c r="K28" s="7"/>
    </row>
    <row r="29" spans="1:11" x14ac:dyDescent="0.25">
      <c r="A29" s="22">
        <v>43469</v>
      </c>
      <c r="B29" s="1" t="s">
        <v>6</v>
      </c>
      <c r="C29" s="2"/>
      <c r="D29" s="1" t="s">
        <v>8</v>
      </c>
      <c r="E29" s="1" t="s">
        <v>7</v>
      </c>
      <c r="F29" s="1"/>
      <c r="G29" s="31">
        <v>7.5</v>
      </c>
      <c r="H29" s="30"/>
      <c r="I29" s="9">
        <f t="shared" si="0"/>
        <v>7873.11</v>
      </c>
      <c r="J29" s="11" t="s">
        <v>5</v>
      </c>
      <c r="K29" s="7"/>
    </row>
    <row r="30" spans="1:11" x14ac:dyDescent="0.25">
      <c r="A30" s="22">
        <v>43472</v>
      </c>
      <c r="B30" s="1" t="s">
        <v>6</v>
      </c>
      <c r="C30" s="2"/>
      <c r="D30" s="1" t="s">
        <v>30</v>
      </c>
      <c r="E30" s="1" t="s">
        <v>10</v>
      </c>
      <c r="F30" s="1"/>
      <c r="G30" s="31">
        <v>590.22</v>
      </c>
      <c r="H30" s="30"/>
      <c r="I30" s="9">
        <f t="shared" si="0"/>
        <v>7282.8899999999994</v>
      </c>
      <c r="J30" s="11" t="s">
        <v>5</v>
      </c>
      <c r="K30" s="7"/>
    </row>
    <row r="31" spans="1:11" x14ac:dyDescent="0.25">
      <c r="A31" s="22">
        <v>43475</v>
      </c>
      <c r="B31" s="1" t="s">
        <v>6</v>
      </c>
      <c r="C31" s="2"/>
      <c r="D31" s="1" t="s">
        <v>8</v>
      </c>
      <c r="E31" s="1" t="s">
        <v>59</v>
      </c>
      <c r="F31" s="1" t="s">
        <v>56</v>
      </c>
      <c r="G31" s="31">
        <v>79.5</v>
      </c>
      <c r="H31" s="30"/>
      <c r="I31" s="9">
        <f t="shared" si="0"/>
        <v>7203.3899999999994</v>
      </c>
      <c r="J31" s="11" t="s">
        <v>5</v>
      </c>
      <c r="K31" s="7"/>
    </row>
    <row r="32" spans="1:11" x14ac:dyDescent="0.25">
      <c r="A32" s="22">
        <v>43501</v>
      </c>
      <c r="B32" s="1" t="s">
        <v>6</v>
      </c>
      <c r="C32" s="2"/>
      <c r="D32" s="1" t="s">
        <v>30</v>
      </c>
      <c r="E32" s="1" t="s">
        <v>10</v>
      </c>
      <c r="F32" s="1"/>
      <c r="G32" s="31">
        <v>590.24</v>
      </c>
      <c r="H32" s="30"/>
      <c r="I32" s="9">
        <f t="shared" si="0"/>
        <v>6613.15</v>
      </c>
      <c r="J32" s="11" t="s">
        <v>5</v>
      </c>
      <c r="K32" s="7"/>
    </row>
    <row r="33" spans="1:11" x14ac:dyDescent="0.25">
      <c r="A33" s="22">
        <v>43503</v>
      </c>
      <c r="B33" s="1" t="s">
        <v>9</v>
      </c>
      <c r="C33" s="2">
        <v>8410001</v>
      </c>
      <c r="D33" s="1" t="s">
        <v>60</v>
      </c>
      <c r="E33" s="1" t="s">
        <v>61</v>
      </c>
      <c r="F33" s="1"/>
      <c r="G33" s="31">
        <v>258.07</v>
      </c>
      <c r="H33" s="30"/>
      <c r="I33" s="9">
        <f t="shared" si="0"/>
        <v>6355.08</v>
      </c>
      <c r="J33" s="11" t="s">
        <v>5</v>
      </c>
      <c r="K33" s="7"/>
    </row>
    <row r="34" spans="1:11" x14ac:dyDescent="0.25">
      <c r="A34" s="22">
        <v>43149</v>
      </c>
      <c r="B34" s="1" t="s">
        <v>6</v>
      </c>
      <c r="C34" s="2"/>
      <c r="D34" s="1" t="s">
        <v>8</v>
      </c>
      <c r="E34" s="1" t="s">
        <v>7</v>
      </c>
      <c r="F34" s="1" t="s">
        <v>69</v>
      </c>
      <c r="G34" s="31">
        <v>7.25</v>
      </c>
      <c r="H34" s="30"/>
      <c r="I34" s="9">
        <f t="shared" si="0"/>
        <v>6347.83</v>
      </c>
      <c r="J34" s="11" t="s">
        <v>5</v>
      </c>
      <c r="K34" s="7"/>
    </row>
    <row r="35" spans="1:11" x14ac:dyDescent="0.25">
      <c r="A35" s="22">
        <v>43521</v>
      </c>
      <c r="B35" s="1" t="s">
        <v>25</v>
      </c>
      <c r="C35" s="2"/>
      <c r="D35" s="1" t="s">
        <v>57</v>
      </c>
      <c r="E35" s="1" t="s">
        <v>59</v>
      </c>
      <c r="F35" s="1" t="s">
        <v>58</v>
      </c>
      <c r="G35" s="31"/>
      <c r="H35" s="30">
        <v>79.5</v>
      </c>
      <c r="I35" s="9">
        <f t="shared" si="0"/>
        <v>6427.33</v>
      </c>
      <c r="J35" s="11" t="s">
        <v>5</v>
      </c>
      <c r="K35" s="7"/>
    </row>
    <row r="36" spans="1:11" x14ac:dyDescent="0.25">
      <c r="A36" s="22">
        <v>43521</v>
      </c>
      <c r="B36" s="1" t="s">
        <v>25</v>
      </c>
      <c r="C36" s="2"/>
      <c r="D36" s="1" t="s">
        <v>24</v>
      </c>
      <c r="E36" s="1" t="s">
        <v>61</v>
      </c>
      <c r="F36" s="1"/>
      <c r="G36" s="31"/>
      <c r="H36" s="30">
        <v>30</v>
      </c>
      <c r="I36" s="9">
        <f t="shared" si="0"/>
        <v>6457.33</v>
      </c>
      <c r="J36" s="11" t="s">
        <v>5</v>
      </c>
      <c r="K36" s="7"/>
    </row>
    <row r="37" spans="1:11" x14ac:dyDescent="0.25">
      <c r="A37" s="22">
        <v>43522</v>
      </c>
      <c r="B37" s="1" t="s">
        <v>73</v>
      </c>
      <c r="C37" s="2"/>
      <c r="D37" s="1" t="s">
        <v>24</v>
      </c>
      <c r="E37" s="1" t="s">
        <v>45</v>
      </c>
      <c r="F37" s="1"/>
      <c r="G37" s="31"/>
      <c r="H37" s="30">
        <v>235</v>
      </c>
      <c r="I37" s="9">
        <f t="shared" si="0"/>
        <v>6692.33</v>
      </c>
      <c r="J37" s="11" t="s">
        <v>5</v>
      </c>
      <c r="K37" s="7"/>
    </row>
    <row r="38" spans="1:11" x14ac:dyDescent="0.25">
      <c r="A38" s="22">
        <v>43523</v>
      </c>
      <c r="B38" s="1" t="s">
        <v>73</v>
      </c>
      <c r="C38" s="2"/>
      <c r="D38" s="1" t="s">
        <v>24</v>
      </c>
      <c r="E38" s="1" t="s">
        <v>61</v>
      </c>
      <c r="F38" s="1"/>
      <c r="G38" s="31"/>
      <c r="H38" s="30">
        <v>165</v>
      </c>
      <c r="I38" s="9">
        <f t="shared" si="0"/>
        <v>6857.33</v>
      </c>
      <c r="J38" s="11" t="s">
        <v>5</v>
      </c>
      <c r="K38" s="7"/>
    </row>
    <row r="39" spans="1:11" x14ac:dyDescent="0.25">
      <c r="A39" s="22">
        <v>43528</v>
      </c>
      <c r="B39" s="1" t="s">
        <v>9</v>
      </c>
      <c r="C39" s="2">
        <v>5416051</v>
      </c>
      <c r="D39" s="1" t="s">
        <v>55</v>
      </c>
      <c r="E39" s="1" t="s">
        <v>54</v>
      </c>
      <c r="F39" s="1" t="s">
        <v>62</v>
      </c>
      <c r="G39" s="31">
        <v>15</v>
      </c>
      <c r="H39" s="30"/>
      <c r="I39" s="9">
        <f t="shared" si="0"/>
        <v>6842.33</v>
      </c>
      <c r="J39" s="11" t="s">
        <v>5</v>
      </c>
      <c r="K39" s="7"/>
    </row>
    <row r="40" spans="1:11" x14ac:dyDescent="0.25">
      <c r="A40" s="22">
        <v>43530</v>
      </c>
      <c r="B40" s="1" t="s">
        <v>9</v>
      </c>
      <c r="C40" s="2">
        <v>5416052</v>
      </c>
      <c r="D40" s="1" t="s">
        <v>27</v>
      </c>
      <c r="E40" s="1" t="s">
        <v>64</v>
      </c>
      <c r="F40" s="1" t="s">
        <v>65</v>
      </c>
      <c r="G40" s="31">
        <v>27.94</v>
      </c>
      <c r="H40" s="30"/>
      <c r="I40" s="9">
        <f t="shared" si="0"/>
        <v>6814.39</v>
      </c>
      <c r="J40" s="11" t="s">
        <v>5</v>
      </c>
      <c r="K40" s="7"/>
    </row>
    <row r="41" spans="1:11" x14ac:dyDescent="0.25">
      <c r="A41" s="22">
        <v>43531</v>
      </c>
      <c r="B41" s="1" t="s">
        <v>9</v>
      </c>
      <c r="C41" s="2">
        <v>5416053</v>
      </c>
      <c r="D41" s="1" t="s">
        <v>66</v>
      </c>
      <c r="E41" s="1" t="s">
        <v>52</v>
      </c>
      <c r="F41" s="1"/>
      <c r="G41" s="31">
        <v>561.6</v>
      </c>
      <c r="H41" s="30"/>
      <c r="I41" s="9">
        <f t="shared" si="0"/>
        <v>6252.79</v>
      </c>
      <c r="J41" s="11" t="s">
        <v>5</v>
      </c>
      <c r="K41" s="7"/>
    </row>
    <row r="42" spans="1:11" x14ac:dyDescent="0.25">
      <c r="A42" s="22">
        <v>43542</v>
      </c>
      <c r="B42" s="1" t="s">
        <v>9</v>
      </c>
      <c r="C42" s="2">
        <v>5416054</v>
      </c>
      <c r="D42" s="1" t="s">
        <v>104</v>
      </c>
      <c r="E42" s="1" t="s">
        <v>67</v>
      </c>
      <c r="F42" s="1" t="s">
        <v>68</v>
      </c>
      <c r="G42" s="31">
        <v>182.14</v>
      </c>
      <c r="H42" s="30"/>
      <c r="I42" s="9">
        <f t="shared" si="0"/>
        <v>6070.65</v>
      </c>
      <c r="J42" s="11" t="s">
        <v>5</v>
      </c>
      <c r="K42" s="7"/>
    </row>
    <row r="43" spans="1:11" x14ac:dyDescent="0.25">
      <c r="A43" s="22">
        <v>43550</v>
      </c>
      <c r="B43" s="1" t="s">
        <v>9</v>
      </c>
      <c r="C43" s="2">
        <v>5416055</v>
      </c>
      <c r="D43" s="1" t="s">
        <v>55</v>
      </c>
      <c r="E43" s="1" t="s">
        <v>54</v>
      </c>
      <c r="F43" s="1" t="s">
        <v>70</v>
      </c>
      <c r="G43" s="31">
        <v>14</v>
      </c>
      <c r="H43" s="30"/>
      <c r="I43" s="9">
        <f t="shared" si="0"/>
        <v>6056.65</v>
      </c>
      <c r="J43" s="11" t="s">
        <v>5</v>
      </c>
      <c r="K43" s="7"/>
    </row>
    <row r="44" spans="1:11" x14ac:dyDescent="0.25">
      <c r="A44" s="22">
        <v>43550</v>
      </c>
      <c r="B44" s="1" t="s">
        <v>9</v>
      </c>
      <c r="C44" s="2">
        <v>5416056</v>
      </c>
      <c r="D44" s="1"/>
      <c r="E44" s="1"/>
      <c r="F44" s="1"/>
      <c r="G44" s="32">
        <v>203.45</v>
      </c>
      <c r="H44" s="30"/>
      <c r="I44" s="9">
        <f t="shared" si="0"/>
        <v>5853.2</v>
      </c>
      <c r="J44" s="11"/>
      <c r="K44" s="7"/>
    </row>
    <row r="45" spans="1:11" x14ac:dyDescent="0.25">
      <c r="A45" s="22">
        <v>43557</v>
      </c>
      <c r="B45" s="1" t="s">
        <v>6</v>
      </c>
      <c r="C45" s="2"/>
      <c r="D45" s="1" t="s">
        <v>8</v>
      </c>
      <c r="E45" s="1" t="s">
        <v>7</v>
      </c>
      <c r="F45" s="1" t="s">
        <v>71</v>
      </c>
      <c r="G45" s="31">
        <v>13.5</v>
      </c>
      <c r="H45" s="3"/>
      <c r="I45" s="9">
        <f t="shared" si="0"/>
        <v>5839.7</v>
      </c>
      <c r="J45" s="11" t="s">
        <v>5</v>
      </c>
      <c r="K45" s="7"/>
    </row>
    <row r="46" spans="1:11" x14ac:dyDescent="0.25">
      <c r="A46" s="22">
        <v>43559</v>
      </c>
      <c r="B46" s="1" t="s">
        <v>6</v>
      </c>
      <c r="C46" s="2"/>
      <c r="D46" s="1" t="s">
        <v>8</v>
      </c>
      <c r="E46" s="1" t="s">
        <v>7</v>
      </c>
      <c r="F46" s="1"/>
      <c r="G46" s="31">
        <v>12.5</v>
      </c>
      <c r="H46" s="3"/>
      <c r="I46" s="9">
        <f t="shared" si="0"/>
        <v>5827.2</v>
      </c>
      <c r="J46" s="11" t="s">
        <v>5</v>
      </c>
      <c r="K46" s="7"/>
    </row>
    <row r="47" spans="1:11" x14ac:dyDescent="0.25">
      <c r="A47" s="22">
        <v>43572</v>
      </c>
      <c r="B47" s="1" t="s">
        <v>25</v>
      </c>
      <c r="C47" s="2"/>
      <c r="D47" s="1" t="s">
        <v>24</v>
      </c>
      <c r="E47" s="1" t="s">
        <v>72</v>
      </c>
      <c r="F47" s="1"/>
      <c r="G47" s="31"/>
      <c r="H47" s="3">
        <v>77</v>
      </c>
      <c r="I47" s="9">
        <f t="shared" si="0"/>
        <v>5904.2</v>
      </c>
      <c r="J47" s="11"/>
      <c r="K47" s="7"/>
    </row>
    <row r="48" spans="1:11" x14ac:dyDescent="0.25">
      <c r="A48" s="22">
        <v>43572</v>
      </c>
      <c r="B48" s="1" t="s">
        <v>73</v>
      </c>
      <c r="C48" s="2"/>
      <c r="D48" s="1" t="s">
        <v>24</v>
      </c>
      <c r="E48" s="1" t="s">
        <v>72</v>
      </c>
      <c r="F48" s="1"/>
      <c r="G48" s="31"/>
      <c r="H48" s="3">
        <v>806</v>
      </c>
      <c r="I48" s="9">
        <f t="shared" si="0"/>
        <v>6710.2</v>
      </c>
      <c r="J48" s="11"/>
      <c r="K48" s="7"/>
    </row>
    <row r="49" spans="1:11" x14ac:dyDescent="0.25">
      <c r="A49" s="22">
        <v>43579</v>
      </c>
      <c r="B49" s="1" t="s">
        <v>9</v>
      </c>
      <c r="C49" s="2">
        <v>5416057</v>
      </c>
      <c r="D49" s="1" t="s">
        <v>99</v>
      </c>
      <c r="E49" s="1" t="s">
        <v>76</v>
      </c>
      <c r="F49" s="1"/>
      <c r="G49" s="31">
        <v>697.96</v>
      </c>
      <c r="H49" s="3"/>
      <c r="I49" s="9">
        <f t="shared" si="0"/>
        <v>6012.24</v>
      </c>
      <c r="J49" s="11"/>
      <c r="K49" s="7"/>
    </row>
    <row r="50" spans="1:11" x14ac:dyDescent="0.25">
      <c r="A50" s="22">
        <v>43579</v>
      </c>
      <c r="B50" s="1" t="s">
        <v>9</v>
      </c>
      <c r="C50" s="2">
        <v>5416058</v>
      </c>
      <c r="D50" s="1" t="s">
        <v>100</v>
      </c>
      <c r="E50" s="1" t="s">
        <v>64</v>
      </c>
      <c r="F50" s="1" t="s">
        <v>101</v>
      </c>
      <c r="G50" s="31">
        <v>20.99</v>
      </c>
      <c r="H50" s="3"/>
      <c r="I50" s="9">
        <f t="shared" si="0"/>
        <v>5991.25</v>
      </c>
      <c r="J50" s="11"/>
      <c r="K50" s="7"/>
    </row>
    <row r="51" spans="1:11" x14ac:dyDescent="0.25">
      <c r="A51" s="22"/>
      <c r="B51" s="1"/>
      <c r="C51" s="2"/>
      <c r="D51" s="1"/>
      <c r="E51" s="1"/>
      <c r="F51" s="1"/>
      <c r="G51" s="31"/>
      <c r="H51" s="3"/>
      <c r="I51" s="9" t="str">
        <f t="shared" si="0"/>
        <v/>
      </c>
      <c r="J51" s="11"/>
      <c r="K51" s="7"/>
    </row>
    <row r="52" spans="1:11" x14ac:dyDescent="0.25">
      <c r="A52" s="22"/>
      <c r="B52" s="1"/>
      <c r="C52" s="2"/>
      <c r="D52" s="1"/>
      <c r="E52" s="1"/>
      <c r="F52" s="1"/>
      <c r="G52" s="3"/>
      <c r="H52" s="3"/>
      <c r="I52" s="9" t="str">
        <f t="shared" si="0"/>
        <v/>
      </c>
      <c r="J52" s="11"/>
      <c r="K52" s="7"/>
    </row>
    <row r="53" spans="1:11" x14ac:dyDescent="0.25">
      <c r="A53" s="21"/>
      <c r="B53" s="1"/>
      <c r="C53" s="1"/>
      <c r="D53" s="1"/>
      <c r="E53" s="1"/>
      <c r="F53" s="1"/>
      <c r="G53" s="3"/>
      <c r="H53" s="3"/>
      <c r="I53" s="9"/>
      <c r="J53" s="12"/>
      <c r="K53" s="7"/>
    </row>
    <row r="54" spans="1:11" x14ac:dyDescent="0.25">
      <c r="A54" s="21"/>
      <c r="B54" s="1"/>
      <c r="C54" s="1"/>
      <c r="D54" s="1"/>
      <c r="E54" s="1"/>
      <c r="F54" s="1"/>
      <c r="G54" s="3"/>
      <c r="H54" s="3"/>
      <c r="I54" s="9"/>
      <c r="J54" s="1"/>
      <c r="K54" s="7"/>
    </row>
    <row r="55" spans="1:11" ht="24.75" customHeight="1" x14ac:dyDescent="0.25">
      <c r="A55" s="21"/>
      <c r="B55" s="1"/>
      <c r="C55" s="1"/>
      <c r="D55" s="1"/>
      <c r="E55" s="41" t="s">
        <v>17</v>
      </c>
      <c r="F55" s="42"/>
      <c r="G55" s="10">
        <f>SUM(G7:G54)</f>
        <v>7562.7499999999991</v>
      </c>
      <c r="H55" s="10">
        <f>SUM(H4:H54)</f>
        <v>8209.5</v>
      </c>
      <c r="I55" s="10">
        <f>(H55-G55)</f>
        <v>646.75000000000091</v>
      </c>
      <c r="J55" s="1"/>
      <c r="K55" s="8"/>
    </row>
    <row r="56" spans="1:11" ht="25.5" customHeight="1" x14ac:dyDescent="0.25">
      <c r="G56" s="43" t="s">
        <v>13</v>
      </c>
      <c r="H56" s="44"/>
      <c r="I56" s="45">
        <v>5344.2</v>
      </c>
      <c r="J56" s="46"/>
    </row>
  </sheetData>
  <mergeCells count="4">
    <mergeCell ref="A1:K1"/>
    <mergeCell ref="E55:F55"/>
    <mergeCell ref="G56:H56"/>
    <mergeCell ref="I56:J56"/>
  </mergeCells>
  <dataValidations count="1">
    <dataValidation type="list" allowBlank="1" showInputMessage="1" showErrorMessage="1" sqref="E1:E1048576" xr:uid="{189E8C15-AE65-4918-97B0-7C4B20A299B4}">
      <formula1>INDIRECT("Tbl_Catégories")</formula1>
    </dataValidation>
  </dataValidations>
  <pageMargins left="0.25" right="0.25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DB48D-5E63-4081-9591-4809E5B237E4}">
  <dimension ref="A3:AI17"/>
  <sheetViews>
    <sheetView topLeftCell="U1" workbookViewId="0">
      <selection activeCell="O31" sqref="O31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6.42578125" bestFit="1" customWidth="1"/>
    <col min="4" max="4" width="15.7109375" bestFit="1" customWidth="1"/>
    <col min="5" max="5" width="16.42578125" bestFit="1" customWidth="1"/>
    <col min="6" max="6" width="15.7109375" bestFit="1" customWidth="1"/>
    <col min="7" max="7" width="16.42578125" bestFit="1" customWidth="1"/>
    <col min="8" max="8" width="15.7109375" bestFit="1" customWidth="1"/>
    <col min="9" max="9" width="16.42578125" bestFit="1" customWidth="1"/>
    <col min="10" max="10" width="19.5703125" bestFit="1" customWidth="1"/>
    <col min="11" max="11" width="16.42578125" bestFit="1" customWidth="1"/>
    <col min="12" max="12" width="18.5703125" bestFit="1" customWidth="1"/>
    <col min="13" max="13" width="16.42578125" bestFit="1" customWidth="1"/>
    <col min="14" max="14" width="15.7109375" bestFit="1" customWidth="1"/>
    <col min="15" max="15" width="16.42578125" bestFit="1" customWidth="1"/>
    <col min="16" max="16" width="15.7109375" bestFit="1" customWidth="1"/>
    <col min="17" max="17" width="16.42578125" bestFit="1" customWidth="1"/>
    <col min="18" max="18" width="15.7109375" bestFit="1" customWidth="1"/>
    <col min="19" max="19" width="16.42578125" bestFit="1" customWidth="1"/>
    <col min="20" max="20" width="15.7109375" bestFit="1" customWidth="1"/>
    <col min="21" max="21" width="16.42578125" bestFit="1" customWidth="1"/>
    <col min="22" max="22" width="15.7109375" bestFit="1" customWidth="1"/>
    <col min="23" max="23" width="16.42578125" bestFit="1" customWidth="1"/>
    <col min="24" max="24" width="16.5703125" bestFit="1" customWidth="1"/>
    <col min="25" max="25" width="16.42578125" bestFit="1" customWidth="1"/>
    <col min="26" max="26" width="15.7109375" bestFit="1" customWidth="1"/>
    <col min="27" max="27" width="16.42578125" bestFit="1" customWidth="1"/>
    <col min="28" max="28" width="15.7109375" bestFit="1" customWidth="1"/>
    <col min="29" max="29" width="16.42578125" bestFit="1" customWidth="1"/>
    <col min="30" max="30" width="15.7109375" bestFit="1" customWidth="1"/>
    <col min="31" max="31" width="16.42578125" bestFit="1" customWidth="1"/>
    <col min="32" max="32" width="15.7109375" bestFit="1" customWidth="1"/>
    <col min="33" max="33" width="16.42578125" bestFit="1" customWidth="1"/>
    <col min="34" max="34" width="20.7109375" bestFit="1" customWidth="1"/>
    <col min="35" max="35" width="21.42578125" bestFit="1" customWidth="1"/>
    <col min="36" max="36" width="6.85546875" bestFit="1" customWidth="1"/>
    <col min="37" max="37" width="9.42578125" bestFit="1" customWidth="1"/>
    <col min="38" max="38" width="6.85546875" bestFit="1" customWidth="1"/>
    <col min="39" max="39" width="9.42578125" bestFit="1" customWidth="1"/>
    <col min="40" max="40" width="6.85546875" bestFit="1" customWidth="1"/>
    <col min="41" max="41" width="7.85546875" bestFit="1" customWidth="1"/>
    <col min="42" max="42" width="8.85546875" bestFit="1" customWidth="1"/>
    <col min="43" max="43" width="11.42578125" bestFit="1" customWidth="1"/>
    <col min="44" max="44" width="8.85546875" bestFit="1" customWidth="1"/>
    <col min="45" max="45" width="11.42578125" bestFit="1" customWidth="1"/>
    <col min="46" max="46" width="7.85546875" bestFit="1" customWidth="1"/>
    <col min="47" max="47" width="10.42578125" bestFit="1" customWidth="1"/>
    <col min="48" max="49" width="8.85546875" bestFit="1" customWidth="1"/>
    <col min="50" max="50" width="11.42578125" bestFit="1" customWidth="1"/>
    <col min="51" max="51" width="8.85546875" bestFit="1" customWidth="1"/>
    <col min="52" max="52" width="11.42578125" bestFit="1" customWidth="1"/>
    <col min="53" max="53" width="9.85546875" bestFit="1" customWidth="1"/>
    <col min="54" max="54" width="12.42578125" bestFit="1" customWidth="1"/>
    <col min="55" max="56" width="8.140625" bestFit="1" customWidth="1"/>
    <col min="57" max="57" width="11.140625" bestFit="1" customWidth="1"/>
    <col min="58" max="59" width="12.5703125" bestFit="1" customWidth="1"/>
  </cols>
  <sheetData>
    <row r="3" spans="1:35" x14ac:dyDescent="0.25">
      <c r="B3" s="34" t="s">
        <v>94</v>
      </c>
      <c r="L3" s="37"/>
      <c r="M3" s="37"/>
    </row>
    <row r="4" spans="1:35" x14ac:dyDescent="0.25">
      <c r="B4" t="s">
        <v>19</v>
      </c>
      <c r="D4" t="s">
        <v>51</v>
      </c>
      <c r="F4" t="s">
        <v>59</v>
      </c>
      <c r="H4" t="s">
        <v>45</v>
      </c>
      <c r="J4" t="s">
        <v>67</v>
      </c>
      <c r="L4" s="37" t="s">
        <v>72</v>
      </c>
      <c r="M4" s="37"/>
      <c r="N4" t="s">
        <v>7</v>
      </c>
      <c r="P4" t="s">
        <v>10</v>
      </c>
      <c r="R4" t="s">
        <v>38</v>
      </c>
      <c r="T4" t="s">
        <v>54</v>
      </c>
      <c r="V4" t="s">
        <v>52</v>
      </c>
      <c r="X4" t="s">
        <v>64</v>
      </c>
      <c r="Z4" t="s">
        <v>34</v>
      </c>
      <c r="AB4" t="s">
        <v>48</v>
      </c>
      <c r="AD4" t="s">
        <v>61</v>
      </c>
      <c r="AF4" t="s">
        <v>82</v>
      </c>
      <c r="AH4" t="s">
        <v>97</v>
      </c>
      <c r="AI4" t="s">
        <v>95</v>
      </c>
    </row>
    <row r="5" spans="1:35" x14ac:dyDescent="0.25">
      <c r="A5" s="34" t="s">
        <v>81</v>
      </c>
      <c r="B5" t="s">
        <v>98</v>
      </c>
      <c r="C5" t="s">
        <v>96</v>
      </c>
      <c r="D5" t="s">
        <v>98</v>
      </c>
      <c r="E5" t="s">
        <v>96</v>
      </c>
      <c r="F5" t="s">
        <v>98</v>
      </c>
      <c r="G5" t="s">
        <v>96</v>
      </c>
      <c r="H5" t="s">
        <v>98</v>
      </c>
      <c r="I5" t="s">
        <v>96</v>
      </c>
      <c r="J5" t="s">
        <v>98</v>
      </c>
      <c r="K5" t="s">
        <v>96</v>
      </c>
      <c r="L5" s="37" t="s">
        <v>98</v>
      </c>
      <c r="M5" s="37" t="s">
        <v>96</v>
      </c>
      <c r="N5" t="s">
        <v>98</v>
      </c>
      <c r="O5" t="s">
        <v>96</v>
      </c>
      <c r="P5" t="s">
        <v>98</v>
      </c>
      <c r="Q5" t="s">
        <v>96</v>
      </c>
      <c r="R5" t="s">
        <v>98</v>
      </c>
      <c r="S5" t="s">
        <v>96</v>
      </c>
      <c r="T5" t="s">
        <v>98</v>
      </c>
      <c r="U5" t="s">
        <v>96</v>
      </c>
      <c r="V5" t="s">
        <v>98</v>
      </c>
      <c r="W5" t="s">
        <v>96</v>
      </c>
      <c r="X5" t="s">
        <v>98</v>
      </c>
      <c r="Y5" t="s">
        <v>96</v>
      </c>
      <c r="Z5" t="s">
        <v>98</v>
      </c>
      <c r="AA5" t="s">
        <v>96</v>
      </c>
      <c r="AB5" t="s">
        <v>98</v>
      </c>
      <c r="AC5" t="s">
        <v>96</v>
      </c>
      <c r="AD5" t="s">
        <v>98</v>
      </c>
      <c r="AE5" t="s">
        <v>96</v>
      </c>
      <c r="AF5" t="s">
        <v>98</v>
      </c>
      <c r="AG5" t="s">
        <v>96</v>
      </c>
    </row>
    <row r="6" spans="1:35" x14ac:dyDescent="0.25">
      <c r="A6" s="35" t="s">
        <v>82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8"/>
      <c r="M6" s="38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>
        <v>0</v>
      </c>
      <c r="AG6" s="36">
        <v>0</v>
      </c>
      <c r="AH6" s="36">
        <v>0</v>
      </c>
      <c r="AI6" s="36">
        <v>0</v>
      </c>
    </row>
    <row r="7" spans="1:35" x14ac:dyDescent="0.25">
      <c r="A7" s="35" t="s">
        <v>85</v>
      </c>
      <c r="B7" s="36"/>
      <c r="C7" s="36"/>
      <c r="D7" s="36">
        <v>61.28</v>
      </c>
      <c r="E7" s="36"/>
      <c r="F7" s="36">
        <v>79.5</v>
      </c>
      <c r="G7" s="36"/>
      <c r="H7" s="36"/>
      <c r="I7" s="36">
        <v>3143</v>
      </c>
      <c r="J7" s="36"/>
      <c r="K7" s="36"/>
      <c r="L7" s="38"/>
      <c r="M7" s="38"/>
      <c r="N7" s="36">
        <v>21</v>
      </c>
      <c r="O7" s="36"/>
      <c r="P7" s="36">
        <v>590.22</v>
      </c>
      <c r="Q7" s="36">
        <v>1680</v>
      </c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>
        <v>752</v>
      </c>
      <c r="AI7" s="36">
        <v>4823</v>
      </c>
    </row>
    <row r="8" spans="1:35" x14ac:dyDescent="0.25">
      <c r="A8" s="35" t="s">
        <v>86</v>
      </c>
      <c r="B8" s="36"/>
      <c r="C8" s="36"/>
      <c r="D8" s="36"/>
      <c r="E8" s="36"/>
      <c r="F8" s="36"/>
      <c r="G8" s="36">
        <v>79.5</v>
      </c>
      <c r="H8" s="36"/>
      <c r="I8" s="36">
        <v>235</v>
      </c>
      <c r="J8" s="36"/>
      <c r="K8" s="36"/>
      <c r="L8" s="38"/>
      <c r="M8" s="38"/>
      <c r="N8" s="36">
        <v>7.25</v>
      </c>
      <c r="O8" s="36"/>
      <c r="P8" s="36">
        <v>590.24</v>
      </c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>
        <v>258.07</v>
      </c>
      <c r="AE8" s="36">
        <v>195</v>
      </c>
      <c r="AF8" s="36"/>
      <c r="AG8" s="36"/>
      <c r="AH8" s="36">
        <v>855.56</v>
      </c>
      <c r="AI8" s="36">
        <v>509.5</v>
      </c>
    </row>
    <row r="9" spans="1:35" x14ac:dyDescent="0.25">
      <c r="A9" s="35" t="s">
        <v>88</v>
      </c>
      <c r="B9" s="36"/>
      <c r="C9" s="36"/>
      <c r="D9" s="36"/>
      <c r="E9" s="36"/>
      <c r="F9" s="36"/>
      <c r="G9" s="36"/>
      <c r="H9" s="36"/>
      <c r="I9" s="36"/>
      <c r="J9" s="36">
        <v>182.14</v>
      </c>
      <c r="K9" s="36"/>
      <c r="L9" s="38"/>
      <c r="M9" s="38"/>
      <c r="N9" s="36"/>
      <c r="O9" s="36"/>
      <c r="P9" s="36"/>
      <c r="Q9" s="36"/>
      <c r="R9" s="36"/>
      <c r="S9" s="36"/>
      <c r="T9" s="36">
        <v>29</v>
      </c>
      <c r="U9" s="36"/>
      <c r="V9" s="36">
        <v>561.6</v>
      </c>
      <c r="W9" s="36"/>
      <c r="X9" s="36">
        <v>27.94</v>
      </c>
      <c r="Y9" s="36"/>
      <c r="Z9" s="36"/>
      <c r="AA9" s="36"/>
      <c r="AB9" s="36"/>
      <c r="AC9" s="36"/>
      <c r="AD9" s="36"/>
      <c r="AE9" s="36"/>
      <c r="AF9" s="36"/>
      <c r="AG9" s="36"/>
      <c r="AH9" s="36">
        <v>800.68000000000006</v>
      </c>
      <c r="AI9" s="36"/>
    </row>
    <row r="10" spans="1:35" x14ac:dyDescent="0.25">
      <c r="A10" s="35" t="s">
        <v>89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8"/>
      <c r="M10" s="38">
        <v>883</v>
      </c>
      <c r="N10" s="36">
        <v>26</v>
      </c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>
        <v>26</v>
      </c>
      <c r="AI10" s="36">
        <v>883</v>
      </c>
    </row>
    <row r="11" spans="1:35" x14ac:dyDescent="0.25">
      <c r="A11" s="35" t="s">
        <v>84</v>
      </c>
      <c r="B11" s="36">
        <v>16.52</v>
      </c>
      <c r="C11" s="36"/>
      <c r="D11" s="36"/>
      <c r="E11" s="36"/>
      <c r="F11" s="36"/>
      <c r="G11" s="36"/>
      <c r="H11" s="36"/>
      <c r="I11" s="36"/>
      <c r="J11" s="36"/>
      <c r="K11" s="36"/>
      <c r="L11" s="38"/>
      <c r="M11" s="38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>
        <v>16.52</v>
      </c>
      <c r="AI11" s="36"/>
    </row>
    <row r="12" spans="1:35" x14ac:dyDescent="0.25">
      <c r="A12" s="35" t="s">
        <v>90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8"/>
      <c r="M12" s="38"/>
      <c r="N12" s="36">
        <v>36.99</v>
      </c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>
        <v>2.7</v>
      </c>
      <c r="AA12" s="36"/>
      <c r="AB12" s="36"/>
      <c r="AC12" s="36"/>
      <c r="AD12" s="36"/>
      <c r="AE12" s="36"/>
      <c r="AF12" s="36"/>
      <c r="AG12" s="36">
        <v>70</v>
      </c>
      <c r="AH12" s="36">
        <v>39.690000000000005</v>
      </c>
      <c r="AI12" s="36">
        <v>70</v>
      </c>
    </row>
    <row r="13" spans="1:35" x14ac:dyDescent="0.25">
      <c r="A13" s="35" t="s">
        <v>93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8"/>
      <c r="M13" s="38"/>
      <c r="N13" s="36"/>
      <c r="O13" s="36"/>
      <c r="P13" s="36"/>
      <c r="Q13" s="36">
        <v>56</v>
      </c>
      <c r="R13" s="36">
        <v>118.57000000000001</v>
      </c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>
        <v>118.57000000000001</v>
      </c>
      <c r="AI13" s="36">
        <v>56</v>
      </c>
    </row>
    <row r="14" spans="1:35" x14ac:dyDescent="0.25">
      <c r="A14" s="35" t="s">
        <v>91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8"/>
      <c r="M14" s="38"/>
      <c r="N14" s="36">
        <v>26</v>
      </c>
      <c r="O14" s="36"/>
      <c r="P14" s="36">
        <v>80</v>
      </c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>
        <v>48</v>
      </c>
      <c r="AC14" s="36"/>
      <c r="AD14" s="36"/>
      <c r="AE14" s="36"/>
      <c r="AF14" s="36"/>
      <c r="AG14" s="36"/>
      <c r="AH14" s="36">
        <v>154</v>
      </c>
      <c r="AI14" s="36"/>
    </row>
    <row r="15" spans="1:35" x14ac:dyDescent="0.25">
      <c r="A15" s="35" t="s">
        <v>92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8"/>
      <c r="M15" s="38"/>
      <c r="N15" s="36"/>
      <c r="O15" s="36"/>
      <c r="P15" s="36">
        <v>80</v>
      </c>
      <c r="Q15" s="36">
        <v>812</v>
      </c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>
        <v>80</v>
      </c>
      <c r="AI15" s="36">
        <v>812</v>
      </c>
    </row>
    <row r="16" spans="1:35" x14ac:dyDescent="0.25">
      <c r="A16" s="35" t="s">
        <v>87</v>
      </c>
      <c r="B16" s="36"/>
      <c r="C16" s="36"/>
      <c r="D16" s="36"/>
      <c r="E16" s="36"/>
      <c r="F16" s="36"/>
      <c r="G16" s="36"/>
      <c r="H16" s="36">
        <v>3224.81</v>
      </c>
      <c r="I16" s="36">
        <v>1056</v>
      </c>
      <c r="J16" s="36"/>
      <c r="K16" s="36"/>
      <c r="L16" s="38"/>
      <c r="M16" s="38"/>
      <c r="N16" s="36"/>
      <c r="O16" s="36"/>
      <c r="P16" s="36">
        <v>1110.8800000000001</v>
      </c>
      <c r="Q16" s="36"/>
      <c r="R16" s="36"/>
      <c r="S16" s="36"/>
      <c r="T16" s="36">
        <v>15</v>
      </c>
      <c r="U16" s="36"/>
      <c r="V16" s="36">
        <v>50</v>
      </c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>
        <v>4400.6900000000005</v>
      </c>
      <c r="AI16" s="36">
        <v>1056</v>
      </c>
    </row>
    <row r="17" spans="1:35" x14ac:dyDescent="0.25">
      <c r="A17" s="35" t="s">
        <v>83</v>
      </c>
      <c r="B17" s="36">
        <v>16.52</v>
      </c>
      <c r="C17" s="36"/>
      <c r="D17" s="36">
        <v>61.28</v>
      </c>
      <c r="E17" s="36"/>
      <c r="F17" s="36">
        <v>79.5</v>
      </c>
      <c r="G17" s="36">
        <v>79.5</v>
      </c>
      <c r="H17" s="36">
        <v>3224.81</v>
      </c>
      <c r="I17" s="36">
        <v>4434</v>
      </c>
      <c r="J17" s="36">
        <v>182.14</v>
      </c>
      <c r="K17" s="36"/>
      <c r="L17" s="38"/>
      <c r="M17" s="38">
        <v>883</v>
      </c>
      <c r="N17" s="36">
        <v>117.24000000000001</v>
      </c>
      <c r="O17" s="36"/>
      <c r="P17" s="36">
        <v>2451.34</v>
      </c>
      <c r="Q17" s="36">
        <v>2548</v>
      </c>
      <c r="R17" s="36">
        <v>118.57000000000001</v>
      </c>
      <c r="S17" s="36"/>
      <c r="T17" s="36">
        <v>44</v>
      </c>
      <c r="U17" s="36"/>
      <c r="V17" s="36">
        <v>611.6</v>
      </c>
      <c r="W17" s="36"/>
      <c r="X17" s="36">
        <v>27.94</v>
      </c>
      <c r="Y17" s="36"/>
      <c r="Z17" s="36">
        <v>2.7</v>
      </c>
      <c r="AA17" s="36"/>
      <c r="AB17" s="36">
        <v>48</v>
      </c>
      <c r="AC17" s="36"/>
      <c r="AD17" s="36">
        <v>258.07</v>
      </c>
      <c r="AE17" s="36">
        <v>195</v>
      </c>
      <c r="AF17" s="36">
        <v>0</v>
      </c>
      <c r="AG17" s="36">
        <v>70</v>
      </c>
      <c r="AH17" s="36">
        <v>7243.7100000000009</v>
      </c>
      <c r="AI17" s="36">
        <v>8209.5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Comptes UNSS 2017_2018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pointup</dc:creator>
  <cp:lastModifiedBy>pointup</cp:lastModifiedBy>
  <cp:lastPrinted>2018-09-04T12:54:51Z</cp:lastPrinted>
  <dcterms:created xsi:type="dcterms:W3CDTF">2018-09-04T13:01:19Z</dcterms:created>
  <dcterms:modified xsi:type="dcterms:W3CDTF">2019-04-29T08:52:46Z</dcterms:modified>
</cp:coreProperties>
</file>