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050A481-17B2-444C-AD23-BB099B5355CE}" xr6:coauthVersionLast="47" xr6:coauthVersionMax="47" xr10:uidLastSave="{00000000-0000-0000-0000-000000000000}"/>
  <bookViews>
    <workbookView xWindow="20370" yWindow="-900" windowWidth="29040" windowHeight="15990" xr2:uid="{79815007-2778-4D7F-8D0A-D19CCF136B13}"/>
  </bookViews>
  <sheets>
    <sheet name="Feuil1" sheetId="1" r:id="rId1"/>
  </sheets>
  <functionGroups builtInGroupCount="19"/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J3" i="1" s="1" a="1"/>
  <c r="J3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G3" i="1"/>
  <c r="G4" i="1"/>
  <c r="G5" i="1"/>
  <c r="G6" i="1"/>
  <c r="G7" i="1"/>
  <c r="G8" i="1"/>
  <c r="G9" i="1"/>
  <c r="G10" i="1"/>
  <c r="A1" i="1"/>
  <c r="F1" i="1"/>
  <c r="N3" i="1" l="1" a="1"/>
  <c r="N3" i="1" s="1"/>
  <c r="Q3" i="1" a="1"/>
  <c r="Q3" i="1" s="1"/>
  <c r="M3" i="1" a="1"/>
  <c r="M3" i="1" s="1"/>
  <c r="P3" i="1" a="1"/>
  <c r="P3" i="1" s="1"/>
  <c r="L3" i="1" a="1"/>
  <c r="L3" i="1" s="1"/>
  <c r="O3" i="1" a="1"/>
  <c r="O3" i="1" s="1"/>
  <c r="K3" i="1" a="1"/>
  <c r="K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<sst xmlns="http://schemas.openxmlformats.org/spreadsheetml/2006/main" count="115" uniqueCount="15">
  <si>
    <t>jean</t>
  </si>
  <si>
    <t>pierre</t>
  </si>
  <si>
    <t>paul</t>
  </si>
  <si>
    <t>collaborateur</t>
  </si>
  <si>
    <t>n° de dossier</t>
  </si>
  <si>
    <t>Nombre de dossiers à traiter</t>
  </si>
  <si>
    <t>Nom du collaborateur</t>
  </si>
  <si>
    <t>reference dossier</t>
  </si>
  <si>
    <t>jacques</t>
  </si>
  <si>
    <t>romain</t>
  </si>
  <si>
    <t>joel</t>
  </si>
  <si>
    <t>lucien</t>
  </si>
  <si>
    <t>desiré</t>
  </si>
  <si>
    <t>effectif</t>
  </si>
  <si>
    <t>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</si>
</sst>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wrapText="1" shrinkToFit="1"/>
    </xf>
    <xf numFmtId="0" fontId="0" fillId="0" borderId="0" xfId="0" applyAlignment="1">
      <alignment wrapText="1" shrinkToFit="1"/>
    </xf>
    <xf numFmtId="0" fontId="1" fillId="0" borderId="0" xfId="0" applyFont="1" applyAlignment="1">
      <alignment horizontal="center" wrapText="1" shrinkToFit="1"/>
    </xf>
    <xf numFmtId="0" fontId="0" fillId="0" borderId="0" xfId="0" applyAlignment="1">
      <alignment horizontal="center" wrapText="1" shrinkToFit="1"/>
    </xf>
  </cellXfs>
  <cellStyles count="1">
    <cellStyle name="Standaard" xfId="0" builtinId="0"/>
  </cellStyles>
  <dxfs count="9">
    <dxf>
      <fill>
        <patternFill>
          <bgColor rgb="FFFFC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numFmt numFmtId="0" formatCode="General"/>
      <alignment horizontal="center" vertical="bottom" textRotation="0" indent="0" justifyLastLine="0" readingOrder="0"/>
    </dxf>
    <dxf>
      <alignment horizontal="center" vertical="bottom" textRotation="0" indent="0" justifyLastLine="0" readingOrder="0"/>
    </dxf>
    <dxf>
      <alignment vertical="bottom" textRotation="0" wrapText="1" justifyLastLine="0" shrinkToFit="1" readingOrder="0"/>
    </dxf>
    <dxf>
      <alignment vertical="bottom" textRotation="0" wrapText="1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285751</xdr:colOff>
      <xdr:row>0</xdr:row>
      <xdr:rowOff>152400</xdr:rowOff>
    </xdr:from>
    <xdr:to>
      <xdr:col>8</xdr:col>
      <xdr:colOff>1219200</xdr:colOff>
      <xdr:row>2</xdr:row>
      <xdr:rowOff>9525</xdr:rowOff>
    </xdr:to>
    <xdr:sp macro="[0]!Repartition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84FCC83B-CFFE-FFA1-A479-7AAAA4CFF208}"/>
            </a:ext>
          </a:extLst>
        </xdr:cNvPr>
        <xdr:cNvSpPr/>
      </xdr:nvSpPr>
      <xdr:spPr>
        <a:xfrm>
          <a:off x="9458326" y="152400"/>
          <a:ext cx="933449" cy="4286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6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5E14EE-307E-44E2-89F1-A079FC659D4D}" name="Tabel1" displayName="Tabel1" ref="A2:C102" totalsRowShown="0" headerRowDxfId="5" headerRowBorderDxfId="7" tableBorderDxfId="8">
  <tableColumns count="3">
    <tableColumn id="1" xr3:uid="{3E39D79A-90F0-472D-9C01-5F83DD69A605}" name="collaborateur"/>
    <tableColumn id="2" xr3:uid="{B6D1DB3B-1BBE-4C4E-A6C9-CBD94933BE61}" name="n° de dossier"/>
    <tableColumn id="3" xr3:uid="{7D7DF943-AF79-4CB1-9990-67794512ECF1}" name="reference doss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E571FA-713E-4C6A-ADA3-37686769B8CD}" name="Tabel2" displayName="Tabel2" ref="E2:H10" totalsRowShown="0" headerRowDxfId="4">
  <tableColumns count="4">
    <tableColumn id="1" xr3:uid="{AB64D756-29E8-4748-868E-BF161CF3BA23}" name="Nom du collaborateur"/>
    <tableColumn id="2" xr3:uid="{58982D09-2290-41C2-B5CC-F64C9F1F060B}" name="Nombre de dossiers à traiter" dataDxfId="3"/>
    <tableColumn id="4" xr3:uid="{8CD8DEFA-9079-4255-A4CF-444361BFE482}" name="effectif" dataDxfId="2">
      <calculatedColumnFormula>COUNTIF(Tabel1[collaborateur],Tabel2[[#This Row],[Nom du collaborateur]])</calculatedColumnFormula>
    </tableColumn>
    <tableColumn id="5" xr3:uid="{51C7324B-3F06-4D27-8E5B-025B5F5F9163}" name="dossiers" dataDxfId="6">
      <calculatedColumnFormula array="1">_xlfn.TEXTJOIN(", ",0,_xlfn._xlws.FILTER(Tabel1[n° de dossier],Tabel1[collaborateur]=Tabel2[[#This Row],[Nom du collaborateur]],"Aucun"))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27AF4-1649-488A-8D76-07C95F62F2E7}">
  <sheetPr codeName="Feuil1"/>
  <dimension ref="A1:Q102"/>
  <sheetViews>
    <sheetView tabSelected="1" workbookViewId="0">
      <selection activeCell="D1" sqref="D1"/>
    </sheetView>
  </sheetViews>
  <sheetFormatPr defaultColWidth="11.42578125" defaultRowHeight="15" x14ac:dyDescent="0.25"/>
  <cols>
    <col min="1" max="1" width="15.140625" bestFit="1" customWidth="1"/>
    <col min="2" max="2" width="14.7109375" bestFit="1" customWidth="1"/>
    <col min="3" max="3" width="19" bestFit="1" customWidth="1"/>
    <col min="5" max="5" width="14.7109375" customWidth="1"/>
    <col min="6" max="6" width="15.85546875" style="3" customWidth="1"/>
    <col min="7" max="7" width="9.85546875" style="3" bestFit="1" customWidth="1"/>
    <col min="8" max="8" width="36.85546875" bestFit="1" customWidth="1"/>
    <col min="9" max="9" width="29.28515625" customWidth="1"/>
    <col min="10" max="17" width="11.42578125" style="4"/>
  </cols>
  <sheetData>
    <row r="1" spans="1:17" x14ac:dyDescent="0.25">
      <c r="A1">
        <f>ROWS(Tabel1[collaborateur])</f>
        <v>100</v>
      </c>
      <c r="F1" s="3">
        <f>SUM(Tabel2[Nombre de dossiers à traiter])</f>
        <v>99</v>
      </c>
    </row>
    <row r="2" spans="1:17" s="6" customFormat="1" ht="30" x14ac:dyDescent="0.25">
      <c r="A2" s="5" t="s">
        <v>3</v>
      </c>
      <c r="B2" s="5" t="s">
        <v>4</v>
      </c>
      <c r="C2" s="5" t="s">
        <v>7</v>
      </c>
      <c r="E2" s="6" t="s">
        <v>6</v>
      </c>
      <c r="F2" s="8" t="s">
        <v>5</v>
      </c>
      <c r="G2" s="8" t="s">
        <v>13</v>
      </c>
      <c r="H2" s="6" t="s">
        <v>14</v>
      </c>
      <c r="J2" s="7" t="str" cm="1">
        <f t="array" ref="J2:Q2">TRANSPOSE(Tabel2[Nom du collaborateur])</f>
        <v>jean</v>
      </c>
      <c r="K2" s="7" t="str">
        <v>pierre</v>
      </c>
      <c r="L2" s="7" t="str">
        <v>paul</v>
      </c>
      <c r="M2" s="7" t="str">
        <v>jacques</v>
      </c>
      <c r="N2" s="7" t="str">
        <v>romain</v>
      </c>
      <c r="O2" s="7" t="str">
        <v>joel</v>
      </c>
      <c r="P2" s="7" t="str">
        <v>lucien</v>
      </c>
      <c r="Q2" s="7" t="str">
        <v>desiré</v>
      </c>
    </row>
    <row r="3" spans="1:17" x14ac:dyDescent="0.25">
      <c r="A3" s="1" t="s">
        <v>12</v>
      </c>
      <c r="B3" s="1">
        <v>22</v>
      </c>
      <c r="C3" s="1">
        <v>0.95092956069085199</v>
      </c>
      <c r="E3" t="s">
        <v>0</v>
      </c>
      <c r="F3" s="3">
        <v>8</v>
      </c>
      <c r="G3" s="3">
        <f>COUNTIF(Tabel1[collaborateur],Tabel2[[#This Row],[Nom du collaborateur]])</f>
        <v>8</v>
      </c>
      <c r="H3" t="str" cm="1">
        <f t="array" ref="H3">_xlfn.TEXTJOIN(", ",0,_xlfn._xlws.FILTER(Tabel1[n° de dossier],Tabel1[collaborateur]=Tabel2[[#This Row],[Nom du collaborateur]],"Aucun"))</f>
        <v xml:space="preserve">9, 16, , , , , , </v>
      </c>
      <c r="J3" s="4" cm="1">
        <f t="array" ref="J3:J10">_xlfn._xlws.FILTER(Tabel1[[n° de dossier]:[n° de dossier]],Tabel1[[collaborateur]:[collaborateur]]=J2,"Aucun dossier")</f>
        <v>9</v>
      </c>
      <c r="K3" s="4" cm="1">
        <f t="array" ref="K3:K14">_xlfn._xlws.FILTER(Tabel1[[n° de dossier]:[n° de dossier]],Tabel1[[collaborateur]:[collaborateur]]=K2,"Aucun dossier")</f>
        <v>19</v>
      </c>
      <c r="L3" s="4" cm="1">
        <f t="array" ref="L3:L6">_xlfn._xlws.FILTER(Tabel1[[n° de dossier]:[n° de dossier]],Tabel1[[collaborateur]:[collaborateur]]=L2,"Aucun dossier")</f>
        <v>8</v>
      </c>
      <c r="M3" s="4" cm="1">
        <f t="array" ref="M3:M12">_xlfn._xlws.FILTER(Tabel1[[n° de dossier]:[n° de dossier]],Tabel1[[collaborateur]:[collaborateur]]=M2,"Aucun dossier")</f>
        <v>1</v>
      </c>
      <c r="N3" s="4" cm="1">
        <f t="array" ref="N3:N20">_xlfn._xlws.FILTER(Tabel1[[n° de dossier]:[n° de dossier]],Tabel1[[collaborateur]:[collaborateur]]=N2,"Aucun dossier")</f>
        <v>6</v>
      </c>
      <c r="O3" s="4" cm="1">
        <f t="array" ref="O3:O14">_xlfn._xlws.FILTER(Tabel1[[n° de dossier]:[n° de dossier]],Tabel1[[collaborateur]:[collaborateur]]=O2,"Aucun dossier")</f>
        <v>4</v>
      </c>
      <c r="P3" s="4" cm="1">
        <f t="array" ref="P3:P24">_xlfn._xlws.FILTER(Tabel1[[n° de dossier]:[n° de dossier]],Tabel1[[collaborateur]:[collaborateur]]=P2,"Aucun dossier")</f>
        <v>3</v>
      </c>
      <c r="Q3" s="4" cm="1">
        <f t="array" ref="Q3:Q16">_xlfn._xlws.FILTER(Tabel1[[n° de dossier]:[n° de dossier]],Tabel1[[collaborateur]:[collaborateur]]=Q2,"Aucun dossier")</f>
        <v>22</v>
      </c>
    </row>
    <row r="4" spans="1:17" x14ac:dyDescent="0.25">
      <c r="A4" s="1" t="s">
        <v>12</v>
      </c>
      <c r="B4" s="1">
        <v>25</v>
      </c>
      <c r="C4" s="1">
        <v>0.27778440726684706</v>
      </c>
      <c r="E4" t="s">
        <v>1</v>
      </c>
      <c r="F4" s="3">
        <v>12</v>
      </c>
      <c r="G4" s="3">
        <f>COUNTIF(Tabel1[collaborateur],Tabel2[[#This Row],[Nom du collaborateur]])</f>
        <v>12</v>
      </c>
      <c r="H4" t="str" cm="1">
        <f t="array" ref="H4">_xlfn.TEXTJOIN(", ",0,_xlfn._xlws.FILTER(Tabel1[n° de dossier],Tabel1[collaborateur]=Tabel2[[#This Row],[Nom du collaborateur]],"Aucun"))</f>
        <v xml:space="preserve">19, 21, 29, , , , , , , , , </v>
      </c>
      <c r="J4" s="4">
        <v>16</v>
      </c>
      <c r="K4" s="4">
        <v>21</v>
      </c>
      <c r="L4" s="4">
        <v>26</v>
      </c>
      <c r="M4" s="4">
        <v>2</v>
      </c>
      <c r="N4" s="4">
        <v>11</v>
      </c>
      <c r="O4" s="4">
        <v>7</v>
      </c>
      <c r="P4" s="4">
        <v>14</v>
      </c>
      <c r="Q4" s="4">
        <v>25</v>
      </c>
    </row>
    <row r="5" spans="1:17" x14ac:dyDescent="0.25">
      <c r="A5" s="1" t="s">
        <v>12</v>
      </c>
      <c r="B5" s="1">
        <v>27</v>
      </c>
      <c r="C5" s="1">
        <v>0.76434685686253445</v>
      </c>
      <c r="E5" t="s">
        <v>2</v>
      </c>
      <c r="F5" s="3">
        <v>4</v>
      </c>
      <c r="G5" s="3">
        <f>COUNTIF(Tabel1[collaborateur],Tabel2[[#This Row],[Nom du collaborateur]])</f>
        <v>4</v>
      </c>
      <c r="H5" t="str" cm="1">
        <f t="array" ref="H5">_xlfn.TEXTJOIN(", ",0,_xlfn._xlws.FILTER(Tabel1[n° de dossier],Tabel1[collaborateur]=Tabel2[[#This Row],[Nom du collaborateur]],"Aucun"))</f>
        <v xml:space="preserve">8, 26, , </v>
      </c>
      <c r="J5" s="4">
        <v>0</v>
      </c>
      <c r="K5" s="4">
        <v>29</v>
      </c>
      <c r="L5" s="4">
        <v>0</v>
      </c>
      <c r="M5" s="4">
        <v>5</v>
      </c>
      <c r="N5" s="4">
        <v>24</v>
      </c>
      <c r="O5" s="4">
        <v>10</v>
      </c>
      <c r="P5" s="4">
        <v>15</v>
      </c>
      <c r="Q5" s="4">
        <v>27</v>
      </c>
    </row>
    <row r="6" spans="1:17" x14ac:dyDescent="0.25">
      <c r="A6" s="1" t="s">
        <v>12</v>
      </c>
      <c r="B6" s="1"/>
      <c r="C6" s="1"/>
      <c r="E6" t="s">
        <v>8</v>
      </c>
      <c r="F6" s="3">
        <v>10</v>
      </c>
      <c r="G6" s="3">
        <f>COUNTIF(Tabel1[collaborateur],Tabel2[[#This Row],[Nom du collaborateur]])</f>
        <v>10</v>
      </c>
      <c r="H6" t="str" cm="1">
        <f t="array" ref="H6">_xlfn.TEXTJOIN(", ",0,_xlfn._xlws.FILTER(Tabel1[n° de dossier],Tabel1[collaborateur]=Tabel2[[#This Row],[Nom du collaborateur]],"Aucun"))</f>
        <v xml:space="preserve">1, 2, 5, 12, 32, , , , , </v>
      </c>
      <c r="J6" s="4">
        <v>0</v>
      </c>
      <c r="K6" s="4">
        <v>0</v>
      </c>
      <c r="L6" s="4">
        <v>0</v>
      </c>
      <c r="M6" s="4">
        <v>12</v>
      </c>
      <c r="N6" s="4">
        <v>33</v>
      </c>
      <c r="O6" s="4">
        <v>13</v>
      </c>
      <c r="P6" s="4">
        <v>17</v>
      </c>
      <c r="Q6" s="4">
        <v>0</v>
      </c>
    </row>
    <row r="7" spans="1:17" x14ac:dyDescent="0.25">
      <c r="A7" s="1" t="s">
        <v>12</v>
      </c>
      <c r="B7" s="1"/>
      <c r="C7" s="1"/>
      <c r="E7" t="s">
        <v>9</v>
      </c>
      <c r="F7" s="3">
        <v>17</v>
      </c>
      <c r="G7" s="3">
        <f>COUNTIF(Tabel1[collaborateur],Tabel2[[#This Row],[Nom du collaborateur]])</f>
        <v>18</v>
      </c>
      <c r="H7" t="str" cm="1">
        <f t="array" ref="H7">_xlfn.TEXTJOIN(", ",0,_xlfn._xlws.FILTER(Tabel1[n° de dossier],Tabel1[collaborateur]=Tabel2[[#This Row],[Nom du collaborateur]],"Aucun"))</f>
        <v xml:space="preserve">6, 11, 24, 33, 34, , , , , , , , , , , , , </v>
      </c>
      <c r="J7" s="4">
        <v>0</v>
      </c>
      <c r="K7" s="4">
        <v>0</v>
      </c>
      <c r="M7" s="4">
        <v>32</v>
      </c>
      <c r="N7" s="4">
        <v>34</v>
      </c>
      <c r="O7" s="4">
        <v>20</v>
      </c>
      <c r="P7" s="4">
        <v>18</v>
      </c>
      <c r="Q7" s="4">
        <v>0</v>
      </c>
    </row>
    <row r="8" spans="1:17" x14ac:dyDescent="0.25">
      <c r="A8" s="1" t="s">
        <v>12</v>
      </c>
      <c r="B8" s="1"/>
      <c r="C8" s="1"/>
      <c r="E8" t="s">
        <v>10</v>
      </c>
      <c r="F8" s="3">
        <v>12</v>
      </c>
      <c r="G8" s="3">
        <f>COUNTIF(Tabel1[collaborateur],Tabel2[[#This Row],[Nom du collaborateur]])</f>
        <v>12</v>
      </c>
      <c r="H8" t="str" cm="1">
        <f t="array" ref="H8">_xlfn.TEXTJOIN(", ",0,_xlfn._xlws.FILTER(Tabel1[n° de dossier],Tabel1[collaborateur]=Tabel2[[#This Row],[Nom du collaborateur]],"Aucun"))</f>
        <v xml:space="preserve">4, 7, 10, 13, 20, , , , , , , </v>
      </c>
      <c r="J8" s="4">
        <v>0</v>
      </c>
      <c r="K8" s="4">
        <v>0</v>
      </c>
      <c r="M8" s="4">
        <v>0</v>
      </c>
      <c r="N8" s="4">
        <v>0</v>
      </c>
      <c r="O8" s="4">
        <v>0</v>
      </c>
      <c r="P8" s="4">
        <v>23</v>
      </c>
      <c r="Q8" s="4">
        <v>0</v>
      </c>
    </row>
    <row r="9" spans="1:17" x14ac:dyDescent="0.25">
      <c r="A9" s="1" t="s">
        <v>12</v>
      </c>
      <c r="B9" s="1"/>
      <c r="C9" s="1"/>
      <c r="E9" t="s">
        <v>11</v>
      </c>
      <c r="F9" s="3">
        <v>22</v>
      </c>
      <c r="G9" s="3">
        <f>COUNTIF(Tabel1[collaborateur],Tabel2[[#This Row],[Nom du collaborateur]])</f>
        <v>22</v>
      </c>
      <c r="H9" t="str" cm="1">
        <f t="array" ref="H9">_xlfn.TEXTJOIN(", ",0,_xlfn._xlws.FILTER(Tabel1[n° de dossier],Tabel1[collaborateur]=Tabel2[[#This Row],[Nom du collaborateur]],"Aucun"))</f>
        <v xml:space="preserve">3, 14, 15, 17, 18, 23, 28, 30, 31, , , , , , , , , , , , , </v>
      </c>
      <c r="J9" s="4">
        <v>0</v>
      </c>
      <c r="K9" s="4">
        <v>0</v>
      </c>
      <c r="M9" s="4">
        <v>0</v>
      </c>
      <c r="N9" s="4">
        <v>0</v>
      </c>
      <c r="O9" s="4">
        <v>0</v>
      </c>
      <c r="P9" s="4">
        <v>28</v>
      </c>
      <c r="Q9" s="4">
        <v>0</v>
      </c>
    </row>
    <row r="10" spans="1:17" x14ac:dyDescent="0.25">
      <c r="A10" s="1" t="s">
        <v>12</v>
      </c>
      <c r="B10" s="1"/>
      <c r="C10" s="1"/>
      <c r="E10" t="s">
        <v>12</v>
      </c>
      <c r="F10" s="3">
        <v>14</v>
      </c>
      <c r="G10" s="3">
        <f>COUNTIF(Tabel1[collaborateur],Tabel2[[#This Row],[Nom du collaborateur]])</f>
        <v>14</v>
      </c>
      <c r="H10" t="str" cm="1">
        <f t="array" ref="H10">_xlfn.TEXTJOIN(", ",0,_xlfn._xlws.FILTER(Tabel1[n° de dossier],Tabel1[collaborateur]=Tabel2[[#This Row],[Nom du collaborateur]],"Aucun"))</f>
        <v xml:space="preserve">22, 25, 27, , , , , , , , , , , </v>
      </c>
      <c r="J10" s="4">
        <v>0</v>
      </c>
      <c r="K10" s="4">
        <v>0</v>
      </c>
      <c r="M10" s="4">
        <v>0</v>
      </c>
      <c r="N10" s="4">
        <v>0</v>
      </c>
      <c r="O10" s="4">
        <v>0</v>
      </c>
      <c r="P10" s="4">
        <v>30</v>
      </c>
      <c r="Q10" s="4">
        <v>0</v>
      </c>
    </row>
    <row r="11" spans="1:17" x14ac:dyDescent="0.25">
      <c r="A11" s="1" t="s">
        <v>12</v>
      </c>
      <c r="B11" s="1"/>
      <c r="C11" s="1"/>
      <c r="K11" s="4">
        <v>0</v>
      </c>
      <c r="M11" s="4">
        <v>0</v>
      </c>
      <c r="N11" s="4">
        <v>0</v>
      </c>
      <c r="O11" s="4">
        <v>0</v>
      </c>
      <c r="P11" s="4">
        <v>31</v>
      </c>
      <c r="Q11" s="4">
        <v>0</v>
      </c>
    </row>
    <row r="12" spans="1:17" x14ac:dyDescent="0.25">
      <c r="A12" s="1" t="s">
        <v>12</v>
      </c>
      <c r="B12" s="1"/>
      <c r="C12" s="1"/>
      <c r="K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</row>
    <row r="13" spans="1:17" x14ac:dyDescent="0.25">
      <c r="A13" s="1" t="s">
        <v>12</v>
      </c>
      <c r="B13" s="1"/>
      <c r="C13" s="1"/>
      <c r="K13" s="4">
        <v>0</v>
      </c>
      <c r="N13" s="4">
        <v>0</v>
      </c>
      <c r="O13" s="4">
        <v>0</v>
      </c>
      <c r="P13" s="4">
        <v>0</v>
      </c>
      <c r="Q13" s="4">
        <v>0</v>
      </c>
    </row>
    <row r="14" spans="1:17" x14ac:dyDescent="0.25">
      <c r="A14" s="1" t="s">
        <v>12</v>
      </c>
      <c r="B14" s="1"/>
      <c r="C14" s="1"/>
      <c r="K14" s="4">
        <v>0</v>
      </c>
      <c r="N14" s="4">
        <v>0</v>
      </c>
      <c r="O14" s="4">
        <v>0</v>
      </c>
      <c r="P14" s="4">
        <v>0</v>
      </c>
      <c r="Q14" s="4">
        <v>0</v>
      </c>
    </row>
    <row r="15" spans="1:17" x14ac:dyDescent="0.25">
      <c r="A15" s="1" t="s">
        <v>12</v>
      </c>
      <c r="B15" s="1"/>
      <c r="C15" s="1"/>
      <c r="N15" s="4">
        <v>0</v>
      </c>
      <c r="P15" s="4">
        <v>0</v>
      </c>
      <c r="Q15" s="4">
        <v>0</v>
      </c>
    </row>
    <row r="16" spans="1:17" x14ac:dyDescent="0.25">
      <c r="A16" s="1" t="s">
        <v>12</v>
      </c>
      <c r="B16" s="1"/>
      <c r="C16" s="1"/>
      <c r="N16" s="4">
        <v>0</v>
      </c>
      <c r="P16" s="4">
        <v>0</v>
      </c>
      <c r="Q16" s="4">
        <v>0</v>
      </c>
    </row>
    <row r="17" spans="1:16" x14ac:dyDescent="0.25">
      <c r="A17" s="1" t="s">
        <v>8</v>
      </c>
      <c r="B17" s="1">
        <v>1</v>
      </c>
      <c r="C17" s="1">
        <v>0.66842601077447916</v>
      </c>
      <c r="N17" s="4">
        <v>0</v>
      </c>
      <c r="P17" s="4">
        <v>0</v>
      </c>
    </row>
    <row r="18" spans="1:16" x14ac:dyDescent="0.25">
      <c r="A18" s="1" t="s">
        <v>8</v>
      </c>
      <c r="B18" s="1">
        <v>2</v>
      </c>
      <c r="C18" s="1">
        <v>0.93318994904582564</v>
      </c>
      <c r="N18" s="4">
        <v>0</v>
      </c>
      <c r="P18" s="4">
        <v>0</v>
      </c>
    </row>
    <row r="19" spans="1:16" x14ac:dyDescent="0.25">
      <c r="A19" s="1" t="s">
        <v>8</v>
      </c>
      <c r="B19" s="1">
        <v>5</v>
      </c>
      <c r="C19" s="1">
        <v>0.50194484566422493</v>
      </c>
      <c r="N19" s="4">
        <v>0</v>
      </c>
      <c r="P19" s="4">
        <v>0</v>
      </c>
    </row>
    <row r="20" spans="1:16" x14ac:dyDescent="0.25">
      <c r="A20" s="1" t="s">
        <v>8</v>
      </c>
      <c r="B20" s="1">
        <v>12</v>
      </c>
      <c r="C20" s="1">
        <v>0.12010577093761177</v>
      </c>
      <c r="N20" s="4">
        <v>0</v>
      </c>
      <c r="P20" s="4">
        <v>0</v>
      </c>
    </row>
    <row r="21" spans="1:16" x14ac:dyDescent="0.25">
      <c r="A21" s="1" t="s">
        <v>8</v>
      </c>
      <c r="B21" s="1">
        <v>32</v>
      </c>
      <c r="C21" s="1">
        <v>0.18392752753690034</v>
      </c>
      <c r="P21" s="4">
        <v>0</v>
      </c>
    </row>
    <row r="22" spans="1:16" x14ac:dyDescent="0.25">
      <c r="A22" s="1" t="s">
        <v>8</v>
      </c>
      <c r="B22" s="1"/>
      <c r="C22" s="1"/>
      <c r="P22" s="4">
        <v>0</v>
      </c>
    </row>
    <row r="23" spans="1:16" x14ac:dyDescent="0.25">
      <c r="A23" s="1" t="s">
        <v>8</v>
      </c>
      <c r="B23" s="1"/>
      <c r="C23" s="1"/>
      <c r="P23" s="4">
        <v>0</v>
      </c>
    </row>
    <row r="24" spans="1:16" x14ac:dyDescent="0.25">
      <c r="A24" s="1" t="s">
        <v>8</v>
      </c>
      <c r="B24" s="1"/>
      <c r="C24" s="1"/>
      <c r="P24" s="4">
        <v>0</v>
      </c>
    </row>
    <row r="25" spans="1:16" x14ac:dyDescent="0.25">
      <c r="A25" s="1" t="s">
        <v>8</v>
      </c>
      <c r="B25" s="1"/>
      <c r="C25" s="1"/>
    </row>
    <row r="26" spans="1:16" x14ac:dyDescent="0.25">
      <c r="A26" s="1" t="s">
        <v>8</v>
      </c>
      <c r="B26" s="1"/>
      <c r="C26" s="1"/>
    </row>
    <row r="27" spans="1:16" x14ac:dyDescent="0.25">
      <c r="A27" s="1" t="s">
        <v>0</v>
      </c>
      <c r="B27" s="1">
        <v>9</v>
      </c>
      <c r="C27" s="1">
        <v>0.48993743323397776</v>
      </c>
    </row>
    <row r="28" spans="1:16" x14ac:dyDescent="0.25">
      <c r="A28" s="1" t="s">
        <v>0</v>
      </c>
      <c r="B28" s="1">
        <v>16</v>
      </c>
      <c r="C28" s="1">
        <v>0.92687461806698146</v>
      </c>
    </row>
    <row r="29" spans="1:16" x14ac:dyDescent="0.25">
      <c r="A29" s="1" t="s">
        <v>0</v>
      </c>
      <c r="B29" s="1"/>
      <c r="C29" s="1"/>
    </row>
    <row r="30" spans="1:16" x14ac:dyDescent="0.25">
      <c r="A30" s="1" t="s">
        <v>0</v>
      </c>
      <c r="B30" s="1"/>
      <c r="C30" s="1"/>
    </row>
    <row r="31" spans="1:16" x14ac:dyDescent="0.25">
      <c r="A31" s="1" t="s">
        <v>0</v>
      </c>
      <c r="B31" s="1"/>
      <c r="C31" s="1"/>
    </row>
    <row r="32" spans="1:16" x14ac:dyDescent="0.25">
      <c r="A32" s="1" t="s">
        <v>0</v>
      </c>
      <c r="B32" s="1"/>
      <c r="C32" s="1"/>
    </row>
    <row r="33" spans="1:3" x14ac:dyDescent="0.25">
      <c r="A33" s="1" t="s">
        <v>0</v>
      </c>
      <c r="B33" s="1"/>
      <c r="C33" s="1"/>
    </row>
    <row r="34" spans="1:3" x14ac:dyDescent="0.25">
      <c r="A34" s="1" t="s">
        <v>0</v>
      </c>
      <c r="B34" s="1"/>
      <c r="C34" s="1"/>
    </row>
    <row r="35" spans="1:3" x14ac:dyDescent="0.25">
      <c r="A35" s="1" t="s">
        <v>10</v>
      </c>
      <c r="B35" s="1">
        <v>4</v>
      </c>
      <c r="C35" s="1">
        <v>0.24596103656941659</v>
      </c>
    </row>
    <row r="36" spans="1:3" x14ac:dyDescent="0.25">
      <c r="A36" s="1" t="s">
        <v>10</v>
      </c>
      <c r="B36" s="1">
        <v>7</v>
      </c>
      <c r="C36" s="1">
        <v>0.20452279678005403</v>
      </c>
    </row>
    <row r="37" spans="1:3" x14ac:dyDescent="0.25">
      <c r="A37" s="2" t="s">
        <v>10</v>
      </c>
      <c r="B37" s="2">
        <v>10</v>
      </c>
      <c r="C37" s="2">
        <v>0.32876077183628549</v>
      </c>
    </row>
    <row r="38" spans="1:3" x14ac:dyDescent="0.25">
      <c r="A38" s="2" t="s">
        <v>10</v>
      </c>
      <c r="B38" s="2">
        <v>13</v>
      </c>
      <c r="C38" s="2">
        <v>0.68022614853268082</v>
      </c>
    </row>
    <row r="39" spans="1:3" x14ac:dyDescent="0.25">
      <c r="A39" s="2" t="s">
        <v>10</v>
      </c>
      <c r="B39" s="2">
        <v>20</v>
      </c>
      <c r="C39" s="2">
        <v>0.55657440508741896</v>
      </c>
    </row>
    <row r="40" spans="1:3" x14ac:dyDescent="0.25">
      <c r="A40" s="2" t="s">
        <v>10</v>
      </c>
      <c r="B40" s="2"/>
      <c r="C40" s="2"/>
    </row>
    <row r="41" spans="1:3" x14ac:dyDescent="0.25">
      <c r="A41" s="2" t="s">
        <v>10</v>
      </c>
      <c r="B41" s="2"/>
      <c r="C41" s="2"/>
    </row>
    <row r="42" spans="1:3" x14ac:dyDescent="0.25">
      <c r="A42" s="2" t="s">
        <v>10</v>
      </c>
      <c r="B42" s="2"/>
      <c r="C42" s="2"/>
    </row>
    <row r="43" spans="1:3" x14ac:dyDescent="0.25">
      <c r="A43" s="2" t="s">
        <v>10</v>
      </c>
      <c r="B43" s="2"/>
      <c r="C43" s="2"/>
    </row>
    <row r="44" spans="1:3" x14ac:dyDescent="0.25">
      <c r="A44" s="2" t="s">
        <v>10</v>
      </c>
      <c r="B44" s="2"/>
      <c r="C44" s="2"/>
    </row>
    <row r="45" spans="1:3" x14ac:dyDescent="0.25">
      <c r="A45" s="2" t="s">
        <v>10</v>
      </c>
      <c r="B45" s="2"/>
      <c r="C45" s="2"/>
    </row>
    <row r="46" spans="1:3" x14ac:dyDescent="0.25">
      <c r="A46" s="2" t="s">
        <v>10</v>
      </c>
      <c r="B46" s="2"/>
      <c r="C46" s="2"/>
    </row>
    <row r="47" spans="1:3" x14ac:dyDescent="0.25">
      <c r="A47" s="2" t="s">
        <v>11</v>
      </c>
      <c r="B47" s="2">
        <v>3</v>
      </c>
      <c r="C47" s="2">
        <v>0.3054796530968833</v>
      </c>
    </row>
    <row r="48" spans="1:3" x14ac:dyDescent="0.25">
      <c r="A48" s="2" t="s">
        <v>11</v>
      </c>
      <c r="B48" s="2">
        <v>14</v>
      </c>
      <c r="C48" s="2">
        <v>0.37219707401499968</v>
      </c>
    </row>
    <row r="49" spans="1:3" x14ac:dyDescent="0.25">
      <c r="A49" s="2" t="s">
        <v>11</v>
      </c>
      <c r="B49" s="2">
        <v>15</v>
      </c>
      <c r="C49" s="2">
        <v>0.93669460641367419</v>
      </c>
    </row>
    <row r="50" spans="1:3" x14ac:dyDescent="0.25">
      <c r="A50" s="2" t="s">
        <v>11</v>
      </c>
      <c r="B50" s="2">
        <v>17</v>
      </c>
      <c r="C50" s="2">
        <v>0.70053509720134888</v>
      </c>
    </row>
    <row r="51" spans="1:3" x14ac:dyDescent="0.25">
      <c r="A51" s="2" t="s">
        <v>11</v>
      </c>
      <c r="B51" s="2">
        <v>18</v>
      </c>
      <c r="C51" s="2">
        <v>0.66926772500953846</v>
      </c>
    </row>
    <row r="52" spans="1:3" x14ac:dyDescent="0.25">
      <c r="A52" s="2" t="s">
        <v>11</v>
      </c>
      <c r="B52" s="2">
        <v>23</v>
      </c>
      <c r="C52" s="2">
        <v>0.80576031381819913</v>
      </c>
    </row>
    <row r="53" spans="1:3" x14ac:dyDescent="0.25">
      <c r="A53" s="2" t="s">
        <v>11</v>
      </c>
      <c r="B53" s="2">
        <v>28</v>
      </c>
      <c r="C53" s="2">
        <v>0.92422963498200528</v>
      </c>
    </row>
    <row r="54" spans="1:3" x14ac:dyDescent="0.25">
      <c r="A54" s="2" t="s">
        <v>11</v>
      </c>
      <c r="B54" s="2">
        <v>30</v>
      </c>
      <c r="C54" s="2">
        <v>0.46522160502041698</v>
      </c>
    </row>
    <row r="55" spans="1:3" x14ac:dyDescent="0.25">
      <c r="A55" s="2" t="s">
        <v>11</v>
      </c>
      <c r="B55" s="2">
        <v>31</v>
      </c>
      <c r="C55" s="2">
        <v>0.71627314421384924</v>
      </c>
    </row>
    <row r="56" spans="1:3" x14ac:dyDescent="0.25">
      <c r="A56" s="2" t="s">
        <v>11</v>
      </c>
      <c r="B56" s="2"/>
      <c r="C56" s="2"/>
    </row>
    <row r="57" spans="1:3" x14ac:dyDescent="0.25">
      <c r="A57" s="2" t="s">
        <v>11</v>
      </c>
      <c r="B57" s="2"/>
      <c r="C57" s="2"/>
    </row>
    <row r="58" spans="1:3" x14ac:dyDescent="0.25">
      <c r="A58" s="2" t="s">
        <v>11</v>
      </c>
      <c r="B58" s="2"/>
      <c r="C58" s="2"/>
    </row>
    <row r="59" spans="1:3" x14ac:dyDescent="0.25">
      <c r="A59" s="2" t="s">
        <v>11</v>
      </c>
      <c r="B59" s="2"/>
      <c r="C59" s="2"/>
    </row>
    <row r="60" spans="1:3" x14ac:dyDescent="0.25">
      <c r="A60" s="2" t="s">
        <v>11</v>
      </c>
      <c r="B60" s="2"/>
      <c r="C60" s="2"/>
    </row>
    <row r="61" spans="1:3" x14ac:dyDescent="0.25">
      <c r="A61" s="2" t="s">
        <v>11</v>
      </c>
      <c r="B61" s="2"/>
      <c r="C61" s="2"/>
    </row>
    <row r="62" spans="1:3" x14ac:dyDescent="0.25">
      <c r="A62" s="2" t="s">
        <v>11</v>
      </c>
      <c r="B62" s="2"/>
      <c r="C62" s="2"/>
    </row>
    <row r="63" spans="1:3" x14ac:dyDescent="0.25">
      <c r="A63" s="2" t="s">
        <v>11</v>
      </c>
      <c r="B63" s="2"/>
      <c r="C63" s="2"/>
    </row>
    <row r="64" spans="1:3" x14ac:dyDescent="0.25">
      <c r="A64" s="2" t="s">
        <v>11</v>
      </c>
      <c r="B64" s="2"/>
      <c r="C64" s="2"/>
    </row>
    <row r="65" spans="1:3" x14ac:dyDescent="0.25">
      <c r="A65" s="2" t="s">
        <v>11</v>
      </c>
      <c r="B65" s="2"/>
      <c r="C65" s="2"/>
    </row>
    <row r="66" spans="1:3" x14ac:dyDescent="0.25">
      <c r="A66" s="2" t="s">
        <v>11</v>
      </c>
      <c r="B66" s="2"/>
      <c r="C66" s="2"/>
    </row>
    <row r="67" spans="1:3" x14ac:dyDescent="0.25">
      <c r="A67" s="2" t="s">
        <v>11</v>
      </c>
      <c r="B67" s="2"/>
      <c r="C67" s="2"/>
    </row>
    <row r="68" spans="1:3" x14ac:dyDescent="0.25">
      <c r="A68" s="2" t="s">
        <v>11</v>
      </c>
      <c r="B68" s="2"/>
      <c r="C68" s="2"/>
    </row>
    <row r="69" spans="1:3" x14ac:dyDescent="0.25">
      <c r="A69" s="2" t="s">
        <v>2</v>
      </c>
      <c r="B69" s="2">
        <v>8</v>
      </c>
      <c r="C69" s="2">
        <v>0.82092377020102603</v>
      </c>
    </row>
    <row r="70" spans="1:3" x14ac:dyDescent="0.25">
      <c r="A70" s="2" t="s">
        <v>2</v>
      </c>
      <c r="B70" s="2">
        <v>26</v>
      </c>
      <c r="C70" s="2">
        <v>0.33837907280974044</v>
      </c>
    </row>
    <row r="71" spans="1:3" x14ac:dyDescent="0.25">
      <c r="A71" s="2" t="s">
        <v>2</v>
      </c>
      <c r="B71" s="2"/>
      <c r="C71" s="2"/>
    </row>
    <row r="72" spans="1:3" x14ac:dyDescent="0.25">
      <c r="A72" s="2" t="s">
        <v>2</v>
      </c>
      <c r="B72" s="2"/>
      <c r="C72" s="2"/>
    </row>
    <row r="73" spans="1:3" x14ac:dyDescent="0.25">
      <c r="A73" s="2" t="s">
        <v>1</v>
      </c>
      <c r="B73" s="2">
        <v>19</v>
      </c>
      <c r="C73" s="2">
        <v>0.15963993623306305</v>
      </c>
    </row>
    <row r="74" spans="1:3" x14ac:dyDescent="0.25">
      <c r="A74" s="2" t="s">
        <v>1</v>
      </c>
      <c r="B74" s="2">
        <v>21</v>
      </c>
      <c r="C74" s="2">
        <v>0.34487956855140189</v>
      </c>
    </row>
    <row r="75" spans="1:3" x14ac:dyDescent="0.25">
      <c r="A75" s="2" t="s">
        <v>1</v>
      </c>
      <c r="B75" s="2">
        <v>29</v>
      </c>
      <c r="C75" s="2">
        <v>0.51217801047432487</v>
      </c>
    </row>
    <row r="76" spans="1:3" x14ac:dyDescent="0.25">
      <c r="A76" s="2" t="s">
        <v>1</v>
      </c>
      <c r="B76" s="2"/>
      <c r="C76" s="2"/>
    </row>
    <row r="77" spans="1:3" x14ac:dyDescent="0.25">
      <c r="A77" s="2" t="s">
        <v>1</v>
      </c>
      <c r="B77" s="2"/>
      <c r="C77" s="2"/>
    </row>
    <row r="78" spans="1:3" x14ac:dyDescent="0.25">
      <c r="A78" s="2" t="s">
        <v>1</v>
      </c>
      <c r="B78" s="2"/>
      <c r="C78" s="2"/>
    </row>
    <row r="79" spans="1:3" x14ac:dyDescent="0.25">
      <c r="A79" s="2" t="s">
        <v>1</v>
      </c>
      <c r="B79" s="2"/>
      <c r="C79" s="2"/>
    </row>
    <row r="80" spans="1:3" x14ac:dyDescent="0.25">
      <c r="A80" s="2" t="s">
        <v>1</v>
      </c>
      <c r="B80" s="2"/>
      <c r="C80" s="2"/>
    </row>
    <row r="81" spans="1:3" x14ac:dyDescent="0.25">
      <c r="A81" s="2" t="s">
        <v>1</v>
      </c>
      <c r="B81" s="2"/>
      <c r="C81" s="2"/>
    </row>
    <row r="82" spans="1:3" x14ac:dyDescent="0.25">
      <c r="A82" s="2" t="s">
        <v>1</v>
      </c>
      <c r="B82" s="2"/>
      <c r="C82" s="2"/>
    </row>
    <row r="83" spans="1:3" x14ac:dyDescent="0.25">
      <c r="A83" s="2" t="s">
        <v>1</v>
      </c>
      <c r="B83" s="2"/>
      <c r="C83" s="2"/>
    </row>
    <row r="84" spans="1:3" x14ac:dyDescent="0.25">
      <c r="A84" s="2" t="s">
        <v>1</v>
      </c>
      <c r="B84" s="2"/>
      <c r="C84" s="2"/>
    </row>
    <row r="85" spans="1:3" x14ac:dyDescent="0.25">
      <c r="A85" s="2" t="s">
        <v>9</v>
      </c>
      <c r="B85" s="2">
        <v>6</v>
      </c>
      <c r="C85" s="2">
        <v>2.1751229631337687E-2</v>
      </c>
    </row>
    <row r="86" spans="1:3" x14ac:dyDescent="0.25">
      <c r="A86" s="2" t="s">
        <v>9</v>
      </c>
      <c r="B86" s="2">
        <v>11</v>
      </c>
      <c r="C86" s="2">
        <v>1.9302705027993694E-2</v>
      </c>
    </row>
    <row r="87" spans="1:3" x14ac:dyDescent="0.25">
      <c r="A87" s="2" t="s">
        <v>9</v>
      </c>
      <c r="B87" s="2">
        <v>24</v>
      </c>
      <c r="C87" s="2">
        <v>0.12285578653009976</v>
      </c>
    </row>
    <row r="88" spans="1:3" x14ac:dyDescent="0.25">
      <c r="A88" s="2" t="s">
        <v>9</v>
      </c>
      <c r="B88" s="2">
        <v>33</v>
      </c>
      <c r="C88" s="2">
        <v>0.69392419902648783</v>
      </c>
    </row>
    <row r="89" spans="1:3" x14ac:dyDescent="0.25">
      <c r="A89" s="2" t="s">
        <v>9</v>
      </c>
      <c r="B89" s="2">
        <v>34</v>
      </c>
      <c r="C89" s="2">
        <v>0.74926737223260398</v>
      </c>
    </row>
    <row r="90" spans="1:3" x14ac:dyDescent="0.25">
      <c r="A90" s="2" t="s">
        <v>9</v>
      </c>
      <c r="B90" s="2"/>
      <c r="C90" s="2"/>
    </row>
    <row r="91" spans="1:3" x14ac:dyDescent="0.25">
      <c r="A91" s="2" t="s">
        <v>9</v>
      </c>
      <c r="B91" s="2"/>
      <c r="C91" s="2"/>
    </row>
    <row r="92" spans="1:3" x14ac:dyDescent="0.25">
      <c r="A92" s="2" t="s">
        <v>9</v>
      </c>
      <c r="B92" s="2"/>
      <c r="C92" s="2"/>
    </row>
    <row r="93" spans="1:3" x14ac:dyDescent="0.25">
      <c r="A93" s="2" t="s">
        <v>9</v>
      </c>
      <c r="B93" s="2"/>
      <c r="C93" s="2"/>
    </row>
    <row r="94" spans="1:3" x14ac:dyDescent="0.25">
      <c r="A94" s="2" t="s">
        <v>9</v>
      </c>
      <c r="B94" s="2"/>
      <c r="C94" s="2"/>
    </row>
    <row r="95" spans="1:3" x14ac:dyDescent="0.25">
      <c r="A95" s="2" t="s">
        <v>9</v>
      </c>
      <c r="B95" s="2"/>
      <c r="C95" s="2"/>
    </row>
    <row r="96" spans="1:3" x14ac:dyDescent="0.25">
      <c r="A96" s="2" t="s">
        <v>9</v>
      </c>
      <c r="B96" s="2"/>
      <c r="C96" s="2"/>
    </row>
    <row r="97" spans="1:3" x14ac:dyDescent="0.25">
      <c r="A97" s="2" t="s">
        <v>9</v>
      </c>
      <c r="B97" s="2"/>
      <c r="C97" s="2"/>
    </row>
    <row r="98" spans="1:3" x14ac:dyDescent="0.25">
      <c r="A98" s="2" t="s">
        <v>9</v>
      </c>
      <c r="B98" s="2"/>
      <c r="C98" s="2"/>
    </row>
    <row r="99" spans="1:3" x14ac:dyDescent="0.25">
      <c r="A99" s="2" t="s">
        <v>9</v>
      </c>
      <c r="B99" s="2"/>
      <c r="C99" s="2"/>
    </row>
    <row r="100" spans="1:3" x14ac:dyDescent="0.25">
      <c r="A100" s="2" t="s">
        <v>9</v>
      </c>
      <c r="B100" s="2"/>
      <c r="C100" s="2"/>
    </row>
    <row r="101" spans="1:3" x14ac:dyDescent="0.25">
      <c r="A101" s="2" t="s">
        <v>9</v>
      </c>
      <c r="B101" s="2"/>
      <c r="C101" s="2"/>
    </row>
    <row r="102" spans="1:3" x14ac:dyDescent="0.25">
      <c r="A102" s="2" t="s">
        <v>9</v>
      </c>
      <c r="B102" s="2"/>
      <c r="C102" s="2"/>
    </row>
  </sheetData>
  <sortState xmlns:xlrd2="http://schemas.microsoft.com/office/spreadsheetml/2017/richdata2" ref="A3:C102">
    <sortCondition ref="A2"/>
    <sortCondition ref="B2"/>
  </sortState>
  <conditionalFormatting sqref="A1 F1">
    <cfRule type="expression" dxfId="1" priority="2">
      <formula>$A$1&lt;&gt;$F$1</formula>
    </cfRule>
  </conditionalFormatting>
  <conditionalFormatting sqref="G3:G10">
    <cfRule type="expression" dxfId="0" priority="1">
      <formula>F3&lt;&gt;G3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Pauvert</dc:creator>
  <cp:lastModifiedBy>BSA</cp:lastModifiedBy>
  <dcterms:created xsi:type="dcterms:W3CDTF">2026-07-04T08:57:06Z</dcterms:created>
  <dcterms:modified xsi:type="dcterms:W3CDTF">2026-07-04T18:26:13Z</dcterms:modified>
</cp:coreProperties>
</file>