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18AC2CF-5E71-4297-A31E-EA12AC1C9BC5}" xr6:coauthVersionLast="47" xr6:coauthVersionMax="47" xr10:uidLastSave="{00000000-0000-0000-0000-000000000000}"/>
  <bookViews>
    <workbookView xWindow="-120" yWindow="-120" windowWidth="29040" windowHeight="15990" tabRatio="697" activeTab="1" xr2:uid="{DCA268BA-A7FC-4238-AFFB-4FDFDB917F57}"/>
  </bookViews>
  <sheets>
    <sheet name="Essai Horaires complexes" sheetId="14" r:id="rId1"/>
    <sheet name="Feuil1" sheetId="15" r:id="rId2"/>
  </sheets>
  <definedNames>
    <definedName name="Semaine1">Feuil1!$B$2:$G$16</definedName>
    <definedName name="Semaine2">Feuil1!$B$20:$G$34</definedName>
    <definedName name="Semaine3">Feuil1!$B$38:$G$52</definedName>
    <definedName name="Semaine4">Feuil1!$B$56:$G$70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15" l="1" a="1"/>
  <c r="S8" i="15" s="1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8" i="15"/>
  <c r="Q4" i="15" s="1"/>
  <c r="K9" i="15" a="1"/>
  <c r="K9" i="15" s="1"/>
  <c r="L9" i="15" a="1"/>
  <c r="L9" i="15" s="1"/>
  <c r="M9" i="15" a="1"/>
  <c r="M9" i="15" s="1"/>
  <c r="N9" i="15" a="1"/>
  <c r="N9" i="15" s="1"/>
  <c r="O9" i="15" a="1"/>
  <c r="O9" i="15" s="1"/>
  <c r="P9" i="15" a="1"/>
  <c r="P9" i="15" s="1"/>
  <c r="K10" i="15" a="1"/>
  <c r="K10" i="15" s="1"/>
  <c r="L10" i="15" a="1"/>
  <c r="L10" i="15" s="1"/>
  <c r="M10" i="15" a="1"/>
  <c r="M10" i="15" s="1"/>
  <c r="N10" i="15" a="1"/>
  <c r="N10" i="15" s="1"/>
  <c r="O10" i="15" a="1"/>
  <c r="O10" i="15" s="1"/>
  <c r="P10" i="15" a="1"/>
  <c r="P10" i="15" s="1"/>
  <c r="K11" i="15" a="1"/>
  <c r="K11" i="15" s="1"/>
  <c r="L11" i="15" a="1"/>
  <c r="L11" i="15" s="1"/>
  <c r="M11" i="15" a="1"/>
  <c r="M11" i="15" s="1"/>
  <c r="N11" i="15" a="1"/>
  <c r="N11" i="15" s="1"/>
  <c r="O11" i="15" a="1"/>
  <c r="O11" i="15" s="1"/>
  <c r="P11" i="15" a="1"/>
  <c r="P11" i="15" s="1"/>
  <c r="K12" i="15" a="1"/>
  <c r="K12" i="15" s="1"/>
  <c r="L12" i="15" a="1"/>
  <c r="L12" i="15" s="1"/>
  <c r="M12" i="15" a="1"/>
  <c r="M12" i="15" s="1"/>
  <c r="N12" i="15" a="1"/>
  <c r="N12" i="15" s="1"/>
  <c r="O12" i="15" a="1"/>
  <c r="O12" i="15" s="1"/>
  <c r="P12" i="15" a="1"/>
  <c r="P12" i="15" s="1"/>
  <c r="K13" i="15" a="1"/>
  <c r="K13" i="15" s="1"/>
  <c r="L13" i="15" a="1"/>
  <c r="L13" i="15" s="1"/>
  <c r="M13" i="15" a="1"/>
  <c r="M13" i="15" s="1"/>
  <c r="N13" i="15" a="1"/>
  <c r="N13" i="15" s="1"/>
  <c r="O13" i="15" a="1"/>
  <c r="O13" i="15" s="1"/>
  <c r="P13" i="15" a="1"/>
  <c r="P13" i="15" s="1"/>
  <c r="K14" i="15" a="1"/>
  <c r="K14" i="15" s="1"/>
  <c r="L14" i="15" a="1"/>
  <c r="L14" i="15" s="1"/>
  <c r="M14" i="15" a="1"/>
  <c r="M14" i="15" s="1"/>
  <c r="N14" i="15" a="1"/>
  <c r="N14" i="15" s="1"/>
  <c r="O14" i="15" a="1"/>
  <c r="O14" i="15" s="1"/>
  <c r="P14" i="15" a="1"/>
  <c r="P14" i="15" s="1"/>
  <c r="K15" i="15" a="1"/>
  <c r="K15" i="15" s="1"/>
  <c r="L15" i="15" a="1"/>
  <c r="L15" i="15" s="1"/>
  <c r="M15" i="15" a="1"/>
  <c r="M15" i="15" s="1"/>
  <c r="N15" i="15" a="1"/>
  <c r="N15" i="15" s="1"/>
  <c r="O15" i="15" a="1"/>
  <c r="O15" i="15" s="1"/>
  <c r="P15" i="15" a="1"/>
  <c r="P15" i="15" s="1"/>
  <c r="K16" i="15" a="1"/>
  <c r="K16" i="15" s="1"/>
  <c r="L16" i="15" a="1"/>
  <c r="L16" i="15" s="1"/>
  <c r="M16" i="15" a="1"/>
  <c r="M16" i="15" s="1"/>
  <c r="N16" i="15" a="1"/>
  <c r="N16" i="15" s="1"/>
  <c r="O16" i="15" a="1"/>
  <c r="O16" i="15" s="1"/>
  <c r="P16" i="15" a="1"/>
  <c r="P16" i="15" s="1"/>
  <c r="K17" i="15" a="1"/>
  <c r="K17" i="15" s="1"/>
  <c r="L17" i="15" a="1"/>
  <c r="L17" i="15" s="1"/>
  <c r="M17" i="15" a="1"/>
  <c r="M17" i="15" s="1"/>
  <c r="N17" i="15" a="1"/>
  <c r="N17" i="15" s="1"/>
  <c r="O17" i="15" a="1"/>
  <c r="O17" i="15" s="1"/>
  <c r="P17" i="15" a="1"/>
  <c r="P17" i="15" s="1"/>
  <c r="K18" i="15" a="1"/>
  <c r="K18" i="15" s="1"/>
  <c r="L18" i="15" a="1"/>
  <c r="L18" i="15" s="1"/>
  <c r="M18" i="15" a="1"/>
  <c r="M18" i="15" s="1"/>
  <c r="N18" i="15" a="1"/>
  <c r="N18" i="15" s="1"/>
  <c r="O18" i="15" a="1"/>
  <c r="O18" i="15" s="1"/>
  <c r="P18" i="15" a="1"/>
  <c r="P18" i="15" s="1"/>
  <c r="K19" i="15" a="1"/>
  <c r="K19" i="15" s="1"/>
  <c r="L19" i="15" a="1"/>
  <c r="L19" i="15" s="1"/>
  <c r="M19" i="15" a="1"/>
  <c r="M19" i="15" s="1"/>
  <c r="N19" i="15" a="1"/>
  <c r="N19" i="15" s="1"/>
  <c r="O19" i="15" a="1"/>
  <c r="O19" i="15" s="1"/>
  <c r="P19" i="15" a="1"/>
  <c r="P19" i="15" s="1"/>
  <c r="K20" i="15" a="1"/>
  <c r="K20" i="15" s="1"/>
  <c r="L20" i="15" a="1"/>
  <c r="L20" i="15" s="1"/>
  <c r="M20" i="15" a="1"/>
  <c r="M20" i="15" s="1"/>
  <c r="N20" i="15" a="1"/>
  <c r="N20" i="15" s="1"/>
  <c r="O20" i="15" a="1"/>
  <c r="O20" i="15" s="1"/>
  <c r="P20" i="15" a="1"/>
  <c r="P20" i="15" s="1"/>
  <c r="K21" i="15" a="1"/>
  <c r="K21" i="15" s="1"/>
  <c r="L21" i="15" a="1"/>
  <c r="L21" i="15" s="1"/>
  <c r="M21" i="15" a="1"/>
  <c r="M21" i="15" s="1"/>
  <c r="N21" i="15" a="1"/>
  <c r="N21" i="15" s="1"/>
  <c r="O21" i="15" a="1"/>
  <c r="O21" i="15" s="1"/>
  <c r="P21" i="15" a="1"/>
  <c r="P21" i="15" s="1"/>
  <c r="K22" i="15" a="1"/>
  <c r="K22" i="15" s="1"/>
  <c r="L22" i="15" a="1"/>
  <c r="L22" i="15" s="1"/>
  <c r="M22" i="15" a="1"/>
  <c r="M22" i="15" s="1"/>
  <c r="N22" i="15" a="1"/>
  <c r="N22" i="15" s="1"/>
  <c r="L8" i="15" a="1"/>
  <c r="L8" i="15" s="1"/>
  <c r="M8" i="15" a="1"/>
  <c r="M8" i="15" s="1"/>
  <c r="N8" i="15" a="1"/>
  <c r="N8" i="15" s="1"/>
  <c r="O8" i="15" a="1"/>
  <c r="O8" i="15" s="1"/>
  <c r="P8" i="15" a="1"/>
  <c r="P8" i="15" s="1"/>
  <c r="K8" i="15" a="1"/>
  <c r="K8" i="15" s="1"/>
  <c r="N4" i="15"/>
  <c r="L74" i="14"/>
  <c r="L73" i="14"/>
  <c r="L72" i="14"/>
  <c r="L71" i="14"/>
  <c r="L70" i="14"/>
  <c r="L69" i="14"/>
  <c r="L68" i="14"/>
  <c r="L67" i="14"/>
  <c r="L66" i="14"/>
  <c r="L65" i="14"/>
  <c r="L63" i="14"/>
  <c r="L62" i="14"/>
  <c r="L61" i="14"/>
  <c r="L60" i="14"/>
  <c r="L56" i="14"/>
  <c r="L55" i="14"/>
  <c r="L54" i="14"/>
  <c r="L53" i="14"/>
  <c r="L52" i="14"/>
  <c r="L51" i="14"/>
  <c r="L50" i="14"/>
  <c r="L49" i="14"/>
  <c r="L48" i="14"/>
  <c r="L47" i="14"/>
  <c r="L45" i="14"/>
  <c r="L44" i="14"/>
  <c r="L43" i="14"/>
  <c r="L42" i="14"/>
  <c r="L38" i="14"/>
  <c r="L37" i="14"/>
  <c r="L36" i="14"/>
  <c r="L35" i="14"/>
  <c r="L34" i="14"/>
  <c r="L33" i="14"/>
  <c r="L32" i="14"/>
  <c r="L31" i="14"/>
  <c r="L30" i="14"/>
  <c r="L29" i="14"/>
  <c r="L27" i="14"/>
  <c r="L26" i="14"/>
  <c r="L25" i="14"/>
  <c r="L24" i="14"/>
  <c r="L20" i="14"/>
  <c r="L19" i="14"/>
  <c r="L18" i="14"/>
  <c r="L17" i="14"/>
  <c r="L16" i="14"/>
  <c r="L15" i="14"/>
  <c r="L14" i="14"/>
  <c r="L13" i="14"/>
  <c r="L12" i="14"/>
  <c r="L11" i="14"/>
  <c r="L9" i="14"/>
  <c r="L8" i="14"/>
  <c r="L7" i="14"/>
  <c r="L6" i="14"/>
  <c r="R21" i="15" l="1"/>
  <c r="R20" i="15"/>
  <c r="R19" i="15"/>
  <c r="R17" i="15"/>
  <c r="R16" i="15"/>
  <c r="R15" i="15"/>
  <c r="R13" i="15"/>
  <c r="R12" i="15"/>
  <c r="R11" i="15"/>
  <c r="R9" i="15"/>
  <c r="R18" i="15"/>
  <c r="R14" i="15"/>
  <c r="R10" i="15"/>
  <c r="R8" i="15"/>
  <c r="O4" i="15"/>
  <c r="R4" i="1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<sst xmlns="http://schemas.openxmlformats.org/spreadsheetml/2006/main" count="767" uniqueCount="47">
  <si>
    <t>ETP</t>
  </si>
  <si>
    <t>AM</t>
  </si>
  <si>
    <t>PM</t>
  </si>
  <si>
    <t>Lu</t>
  </si>
  <si>
    <t>Ma</t>
  </si>
  <si>
    <t>Me</t>
  </si>
  <si>
    <t>Je</t>
  </si>
  <si>
    <t>Ve</t>
  </si>
  <si>
    <t>Sa</t>
  </si>
  <si>
    <t>DEUXIEME SEMAINE</t>
  </si>
  <si>
    <t>TROISIEME SEMAINE</t>
  </si>
  <si>
    <t>QUATRIEME SEMAINE</t>
  </si>
  <si>
    <t>A</t>
  </si>
  <si>
    <t>B</t>
  </si>
  <si>
    <t>C</t>
  </si>
  <si>
    <t>D</t>
  </si>
  <si>
    <t>E</t>
  </si>
  <si>
    <t>M</t>
  </si>
  <si>
    <t>OCS</t>
  </si>
  <si>
    <t>TL 1</t>
  </si>
  <si>
    <t>TL 2</t>
  </si>
  <si>
    <t>F</t>
  </si>
  <si>
    <t>G</t>
  </si>
  <si>
    <t>H</t>
  </si>
  <si>
    <t>I</t>
  </si>
  <si>
    <t>J</t>
  </si>
  <si>
    <t>K</t>
  </si>
  <si>
    <t>L</t>
  </si>
  <si>
    <t>AA</t>
  </si>
  <si>
    <t>AB</t>
  </si>
  <si>
    <t>Prestation A</t>
  </si>
  <si>
    <t xml:space="preserve">PICASSO : EXEMPLE D'ORGANISATION </t>
  </si>
  <si>
    <t>Prestation B</t>
  </si>
  <si>
    <t>Prestation AA AM</t>
  </si>
  <si>
    <t>Prestatio AA PM</t>
  </si>
  <si>
    <t>Prestation BA AM</t>
  </si>
  <si>
    <t>Prestation BA PM</t>
  </si>
  <si>
    <t xml:space="preserve"> BAM1</t>
  </si>
  <si>
    <t>BAM2</t>
  </si>
  <si>
    <t>BM1</t>
  </si>
  <si>
    <t>BM2</t>
  </si>
  <si>
    <t>BM3</t>
  </si>
  <si>
    <t>BPM3</t>
  </si>
  <si>
    <t>BPM1</t>
  </si>
  <si>
    <t>BPM2</t>
  </si>
  <si>
    <t>BPM4</t>
  </si>
  <si>
    <t xml:space="preserve">quelle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</si>
</sst>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#"/>
  </numFmts>
  <fonts count="8" x14ac:knownFonts="1">
    <font>
      <sz val="8"/>
      <name val="Arial"/>
    </font>
    <font>
      <sz val="11"/>
      <color theme="1"/>
      <name val="Gill Sans MT"/>
      <family val="2"/>
      <scheme val="minor"/>
    </font>
    <font>
      <sz val="8"/>
      <name val="Arial"/>
      <family val="2"/>
    </font>
    <font>
      <sz val="11"/>
      <name val="Gill Sans MT"/>
      <family val="2"/>
      <scheme val="minor"/>
    </font>
    <font>
      <i/>
      <sz val="11"/>
      <name val="Gill Sans MT"/>
      <family val="2"/>
      <scheme val="minor"/>
    </font>
    <font>
      <b/>
      <sz val="11"/>
      <name val="Gill Sans MT"/>
      <family val="2"/>
      <scheme val="minor"/>
    </font>
    <font>
      <b/>
      <sz val="12"/>
      <name val="Gill Sans MT"/>
      <family val="2"/>
      <scheme val="minor"/>
    </font>
    <font>
      <sz val="10"/>
      <color theme="0" tint="-0.499984740745262"/>
      <name val="Gill Sans MT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hair">
        <color theme="1"/>
      </right>
      <top style="medium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theme="1"/>
      </bottom>
      <diagonal/>
    </border>
    <border>
      <left/>
      <right/>
      <top/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 style="hair">
        <color theme="1"/>
      </top>
      <bottom/>
      <diagonal/>
    </border>
    <border>
      <left/>
      <right/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/>
      <bottom style="hair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hair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9" borderId="1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10" borderId="13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7" borderId="14" xfId="0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11" borderId="13" xfId="0" applyFont="1" applyFill="1" applyBorder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5" borderId="13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7" borderId="36" xfId="0" applyFont="1" applyFill="1" applyBorder="1" applyAlignment="1">
      <alignment horizontal="center"/>
    </xf>
    <xf numFmtId="0" fontId="3" fillId="7" borderId="37" xfId="0" applyFont="1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10" borderId="36" xfId="0" applyFont="1" applyFill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0" fontId="3" fillId="14" borderId="34" xfId="0" applyFont="1" applyFill="1" applyBorder="1" applyAlignment="1">
      <alignment horizontal="center"/>
    </xf>
    <xf numFmtId="0" fontId="3" fillId="15" borderId="35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9" borderId="35" xfId="0" applyFont="1" applyFill="1" applyBorder="1" applyAlignment="1">
      <alignment horizontal="center"/>
    </xf>
    <xf numFmtId="0" fontId="3" fillId="13" borderId="35" xfId="0" applyFont="1" applyFill="1" applyBorder="1" applyAlignment="1">
      <alignment horizontal="center"/>
    </xf>
    <xf numFmtId="0" fontId="3" fillId="5" borderId="35" xfId="0" applyFont="1" applyFill="1" applyBorder="1" applyAlignment="1">
      <alignment horizontal="center"/>
    </xf>
    <xf numFmtId="0" fontId="3" fillId="11" borderId="35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4" borderId="35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8" borderId="36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3" borderId="45" xfId="0" applyFont="1" applyFill="1" applyBorder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3" fillId="8" borderId="46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10" borderId="24" xfId="0" applyFont="1" applyFill="1" applyBorder="1" applyAlignment="1">
      <alignment horizontal="center"/>
    </xf>
    <xf numFmtId="0" fontId="3" fillId="12" borderId="54" xfId="0" applyFont="1" applyFill="1" applyBorder="1" applyAlignment="1">
      <alignment horizontal="center"/>
    </xf>
    <xf numFmtId="0" fontId="3" fillId="14" borderId="35" xfId="0" applyFont="1" applyFill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11" borderId="34" xfId="0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7" borderId="44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8" borderId="47" xfId="0" applyFont="1" applyFill="1" applyBorder="1" applyAlignment="1">
      <alignment horizontal="center"/>
    </xf>
    <xf numFmtId="0" fontId="3" fillId="3" borderId="46" xfId="0" applyFont="1" applyFill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3" borderId="54" xfId="0" applyFont="1" applyFill="1" applyBorder="1" applyAlignment="1">
      <alignment horizontal="center"/>
    </xf>
    <xf numFmtId="0" fontId="3" fillId="3" borderId="60" xfId="0" applyFont="1" applyFill="1" applyBorder="1" applyAlignment="1">
      <alignment horizontal="center"/>
    </xf>
    <xf numFmtId="0" fontId="3" fillId="3" borderId="6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shrinkToFit="1"/>
    </xf>
    <xf numFmtId="0" fontId="6" fillId="0" borderId="66" xfId="0" applyFont="1" applyBorder="1" applyAlignment="1">
      <alignment horizontal="center" shrinkToFit="1"/>
    </xf>
    <xf numFmtId="0" fontId="6" fillId="16" borderId="10" xfId="0" applyFont="1" applyFill="1" applyBorder="1" applyAlignment="1">
      <alignment horizontal="center" shrinkToFit="1"/>
    </xf>
    <xf numFmtId="0" fontId="7" fillId="0" borderId="0" xfId="0" applyFont="1" applyAlignment="1">
      <alignment horizontal="center" shrinkToFit="1"/>
    </xf>
    <xf numFmtId="0" fontId="3" fillId="0" borderId="11" xfId="0" applyFont="1" applyBorder="1" applyAlignment="1">
      <alignment horizontal="center" shrinkToFit="1"/>
    </xf>
    <xf numFmtId="164" fontId="3" fillId="0" borderId="0" xfId="0" quotePrefix="1" applyNumberFormat="1" applyFont="1" applyAlignment="1">
      <alignment horizontal="center" shrinkToFit="1"/>
    </xf>
    <xf numFmtId="164" fontId="3" fillId="0" borderId="0" xfId="0" applyNumberFormat="1" applyFont="1" applyAlignment="1">
      <alignment horizontal="center" shrinkToFit="1"/>
    </xf>
  </cellXfs>
  <cellStyles count="3">
    <cellStyle name="Normal 2" xfId="1" xr:uid="{018C245A-0AC9-4512-AFA3-FCD1953A1AC2}"/>
    <cellStyle name="Normal 3" xfId="2" xr:uid="{2410101C-FE30-4D7E-A234-1040EAB48F88}"/>
    <cellStyle name="Standaard" xfId="0" builtinId="0"/>
  </cellStyles>
  <dxfs count="2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CCFF"/>
      <color rgb="FFCC99FF"/>
      <color rgb="FF66FFCC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adge">
  <a:themeElements>
    <a:clrScheme name="Personnalisé 1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733C-6142-46DD-859D-3235E7FA0365}">
  <dimension ref="A1:AJ74"/>
  <sheetViews>
    <sheetView workbookViewId="0">
      <selection activeCell="A2" sqref="A1:XFD1048576"/>
    </sheetView>
  </sheetViews>
  <sheetFormatPr defaultColWidth="11.5" defaultRowHeight="17.25" x14ac:dyDescent="0.35"/>
  <cols>
    <col min="1" max="4" width="11.5" style="1"/>
    <col min="5" max="5" width="19" style="3" bestFit="1" customWidth="1"/>
    <col min="6" max="12" width="11.5" style="2"/>
    <col min="13" max="13" width="0.6640625" style="1" customWidth="1"/>
    <col min="14" max="20" width="11.5" style="1"/>
    <col min="21" max="21" width="1.6640625" style="1" customWidth="1"/>
    <col min="22" max="28" width="11.5" style="1"/>
    <col min="29" max="29" width="1.83203125" style="1" customWidth="1"/>
    <col min="30" max="16384" width="11.5" style="1"/>
  </cols>
  <sheetData>
    <row r="1" spans="1:36" ht="18" thickBot="1" x14ac:dyDescent="0.4"/>
    <row r="2" spans="1:36" x14ac:dyDescent="0.35">
      <c r="A2" s="113" t="s">
        <v>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36" ht="18" thickBot="1" x14ac:dyDescent="0.4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36" ht="18" thickBot="1" x14ac:dyDescent="0.4">
      <c r="C4" s="30"/>
      <c r="D4" s="30"/>
      <c r="E4" s="30"/>
    </row>
    <row r="5" spans="1:36" ht="18" thickBot="1" x14ac:dyDescent="0.4">
      <c r="F5" s="10" t="s">
        <v>3</v>
      </c>
      <c r="G5" s="10" t="s">
        <v>4</v>
      </c>
      <c r="H5" s="10" t="s">
        <v>5</v>
      </c>
      <c r="I5" s="10" t="s">
        <v>6</v>
      </c>
      <c r="J5" s="10" t="s">
        <v>7</v>
      </c>
      <c r="K5" s="10" t="s">
        <v>8</v>
      </c>
      <c r="L5" s="7"/>
      <c r="N5" s="13"/>
      <c r="O5" s="2"/>
      <c r="P5" s="2"/>
      <c r="Q5" s="2"/>
      <c r="R5" s="2"/>
      <c r="S5" s="2"/>
      <c r="T5" s="2"/>
      <c r="V5" s="2"/>
      <c r="W5" s="2"/>
      <c r="X5" s="2"/>
      <c r="Y5" s="2"/>
      <c r="Z5" s="2"/>
      <c r="AA5" s="2"/>
      <c r="AB5" s="2"/>
      <c r="AD5" s="2"/>
      <c r="AE5" s="2"/>
      <c r="AF5" s="2"/>
      <c r="AG5" s="2"/>
      <c r="AH5" s="2"/>
      <c r="AI5" s="2"/>
      <c r="AJ5" s="2"/>
    </row>
    <row r="6" spans="1:36" x14ac:dyDescent="0.35">
      <c r="A6" s="107" t="s">
        <v>30</v>
      </c>
      <c r="B6" s="119"/>
      <c r="C6" s="122" t="s">
        <v>28</v>
      </c>
      <c r="D6" s="123"/>
      <c r="E6" s="4" t="s">
        <v>33</v>
      </c>
      <c r="F6" s="21" t="s">
        <v>19</v>
      </c>
      <c r="G6" s="16" t="s">
        <v>12</v>
      </c>
      <c r="H6" s="16" t="s">
        <v>12</v>
      </c>
      <c r="I6" s="16" t="s">
        <v>12</v>
      </c>
      <c r="J6" s="16" t="s">
        <v>12</v>
      </c>
      <c r="K6" s="16" t="s">
        <v>12</v>
      </c>
      <c r="L6" s="8">
        <f>COUNTA(F6:K6)/5</f>
        <v>1.2</v>
      </c>
    </row>
    <row r="7" spans="1:36" ht="18" thickBot="1" x14ac:dyDescent="0.4">
      <c r="A7" s="109"/>
      <c r="B7" s="120"/>
      <c r="C7" s="124"/>
      <c r="D7" s="125"/>
      <c r="E7" s="5" t="s">
        <v>34</v>
      </c>
      <c r="F7" s="17" t="s">
        <v>13</v>
      </c>
      <c r="G7" s="17" t="s">
        <v>13</v>
      </c>
      <c r="H7" s="17" t="s">
        <v>13</v>
      </c>
      <c r="I7" s="17" t="s">
        <v>13</v>
      </c>
      <c r="J7" s="8"/>
      <c r="K7" s="8"/>
      <c r="L7" s="8">
        <f t="shared" ref="L7:L9" si="0">COUNTA(F7:K7)/5</f>
        <v>0.8</v>
      </c>
    </row>
    <row r="8" spans="1:36" x14ac:dyDescent="0.35">
      <c r="A8" s="109"/>
      <c r="B8" s="120"/>
      <c r="C8" s="122" t="s">
        <v>29</v>
      </c>
      <c r="D8" s="123"/>
      <c r="E8" s="5" t="s">
        <v>35</v>
      </c>
      <c r="F8" s="18" t="s">
        <v>14</v>
      </c>
      <c r="G8" s="18" t="s">
        <v>14</v>
      </c>
      <c r="H8" s="18" t="s">
        <v>14</v>
      </c>
      <c r="I8" s="18" t="s">
        <v>14</v>
      </c>
      <c r="J8" s="18" t="s">
        <v>14</v>
      </c>
      <c r="K8" s="8"/>
      <c r="L8" s="8">
        <f t="shared" si="0"/>
        <v>1</v>
      </c>
    </row>
    <row r="9" spans="1:36" ht="18" thickBot="1" x14ac:dyDescent="0.4">
      <c r="A9" s="111"/>
      <c r="B9" s="121"/>
      <c r="C9" s="124"/>
      <c r="D9" s="125"/>
      <c r="E9" s="6" t="s">
        <v>36</v>
      </c>
      <c r="F9" s="19" t="s">
        <v>15</v>
      </c>
      <c r="G9" s="19" t="s">
        <v>15</v>
      </c>
      <c r="H9" s="19" t="s">
        <v>15</v>
      </c>
      <c r="I9" s="19" t="s">
        <v>15</v>
      </c>
      <c r="J9" s="19" t="s">
        <v>15</v>
      </c>
      <c r="K9" s="9"/>
      <c r="L9" s="9">
        <f t="shared" si="0"/>
        <v>1</v>
      </c>
    </row>
    <row r="10" spans="1:36" ht="5.45" customHeight="1" thickBot="1" x14ac:dyDescent="0.4">
      <c r="A10" s="14"/>
      <c r="B10" s="14"/>
      <c r="C10" s="15"/>
      <c r="D10" s="15"/>
    </row>
    <row r="11" spans="1:36" x14ac:dyDescent="0.35">
      <c r="A11" s="107" t="s">
        <v>32</v>
      </c>
      <c r="B11" s="108"/>
      <c r="C11" s="108"/>
      <c r="D11" s="108"/>
      <c r="E11" s="4" t="s">
        <v>37</v>
      </c>
      <c r="F11" s="23" t="s">
        <v>16</v>
      </c>
      <c r="G11" s="23" t="s">
        <v>16</v>
      </c>
      <c r="H11" s="23" t="s">
        <v>16</v>
      </c>
      <c r="I11" s="23" t="s">
        <v>16</v>
      </c>
      <c r="J11" s="23" t="s">
        <v>16</v>
      </c>
      <c r="K11" s="24"/>
      <c r="L11" s="27">
        <f>COUNTA(F11:K11)/5</f>
        <v>1</v>
      </c>
    </row>
    <row r="12" spans="1:36" x14ac:dyDescent="0.35">
      <c r="A12" s="109"/>
      <c r="B12" s="110"/>
      <c r="C12" s="110"/>
      <c r="D12" s="110"/>
      <c r="E12" s="5" t="s">
        <v>38</v>
      </c>
      <c r="F12" s="20" t="s">
        <v>21</v>
      </c>
      <c r="G12" s="20" t="s">
        <v>21</v>
      </c>
      <c r="H12" s="20" t="s">
        <v>21</v>
      </c>
      <c r="I12" s="20" t="s">
        <v>21</v>
      </c>
      <c r="J12" s="20" t="s">
        <v>21</v>
      </c>
      <c r="K12" s="25"/>
      <c r="L12" s="28">
        <f t="shared" ref="L12:L18" si="1">COUNTA(F12:K12)/5</f>
        <v>1</v>
      </c>
    </row>
    <row r="13" spans="1:36" x14ac:dyDescent="0.35">
      <c r="A13" s="109"/>
      <c r="B13" s="110"/>
      <c r="C13" s="110"/>
      <c r="D13" s="110"/>
      <c r="E13" s="5" t="s">
        <v>39</v>
      </c>
      <c r="F13" s="33" t="s">
        <v>22</v>
      </c>
      <c r="G13" s="33" t="s">
        <v>22</v>
      </c>
      <c r="H13" s="33" t="s">
        <v>22</v>
      </c>
      <c r="I13" s="33" t="s">
        <v>22</v>
      </c>
      <c r="J13" s="33" t="s">
        <v>22</v>
      </c>
      <c r="K13" s="25"/>
      <c r="L13" s="28">
        <f t="shared" si="1"/>
        <v>1</v>
      </c>
    </row>
    <row r="14" spans="1:36" x14ac:dyDescent="0.35">
      <c r="A14" s="109"/>
      <c r="B14" s="110"/>
      <c r="C14" s="110"/>
      <c r="D14" s="110"/>
      <c r="E14" s="5" t="s">
        <v>40</v>
      </c>
      <c r="F14" s="34" t="s">
        <v>23</v>
      </c>
      <c r="G14" s="34" t="s">
        <v>23</v>
      </c>
      <c r="H14" s="34" t="s">
        <v>23</v>
      </c>
      <c r="I14" s="21" t="s">
        <v>19</v>
      </c>
      <c r="J14" s="34" t="s">
        <v>23</v>
      </c>
      <c r="K14" s="25"/>
      <c r="L14" s="28">
        <f t="shared" si="1"/>
        <v>1</v>
      </c>
    </row>
    <row r="15" spans="1:36" x14ac:dyDescent="0.35">
      <c r="A15" s="109"/>
      <c r="B15" s="110"/>
      <c r="C15" s="110"/>
      <c r="D15" s="110"/>
      <c r="E15" s="5" t="s">
        <v>41</v>
      </c>
      <c r="F15" s="22" t="s">
        <v>20</v>
      </c>
      <c r="G15" s="35" t="s">
        <v>24</v>
      </c>
      <c r="H15" s="35" t="s">
        <v>24</v>
      </c>
      <c r="I15" s="35" t="s">
        <v>24</v>
      </c>
      <c r="J15" s="35" t="s">
        <v>24</v>
      </c>
      <c r="K15" s="25"/>
      <c r="L15" s="28">
        <f t="shared" si="1"/>
        <v>1</v>
      </c>
    </row>
    <row r="16" spans="1:36" x14ac:dyDescent="0.35">
      <c r="A16" s="109"/>
      <c r="B16" s="110"/>
      <c r="C16" s="110"/>
      <c r="D16" s="110"/>
      <c r="E16" s="5" t="s">
        <v>43</v>
      </c>
      <c r="F16" s="36" t="s">
        <v>25</v>
      </c>
      <c r="G16" s="36" t="s">
        <v>25</v>
      </c>
      <c r="H16" s="36" t="s">
        <v>25</v>
      </c>
      <c r="I16" s="36" t="s">
        <v>25</v>
      </c>
      <c r="J16" s="36" t="s">
        <v>25</v>
      </c>
      <c r="K16" s="25"/>
      <c r="L16" s="28">
        <f t="shared" si="1"/>
        <v>1</v>
      </c>
    </row>
    <row r="17" spans="1:12" x14ac:dyDescent="0.35">
      <c r="A17" s="109"/>
      <c r="B17" s="110"/>
      <c r="C17" s="110"/>
      <c r="D17" s="110"/>
      <c r="E17" s="5" t="s">
        <v>44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25"/>
      <c r="L17" s="28">
        <f t="shared" si="1"/>
        <v>1</v>
      </c>
    </row>
    <row r="18" spans="1:12" x14ac:dyDescent="0.35">
      <c r="A18" s="109"/>
      <c r="B18" s="110"/>
      <c r="C18" s="110"/>
      <c r="D18" s="110"/>
      <c r="E18" s="5" t="s">
        <v>42</v>
      </c>
      <c r="F18" s="38" t="s">
        <v>27</v>
      </c>
      <c r="G18" s="38" t="s">
        <v>27</v>
      </c>
      <c r="H18" s="38" t="s">
        <v>27</v>
      </c>
      <c r="I18" s="38" t="s">
        <v>27</v>
      </c>
      <c r="J18" s="38" t="s">
        <v>27</v>
      </c>
      <c r="K18" s="25"/>
      <c r="L18" s="28">
        <f t="shared" si="1"/>
        <v>1</v>
      </c>
    </row>
    <row r="19" spans="1:12" x14ac:dyDescent="0.35">
      <c r="A19" s="109"/>
      <c r="B19" s="110"/>
      <c r="C19" s="110"/>
      <c r="D19" s="110"/>
      <c r="E19" s="5" t="s">
        <v>45</v>
      </c>
      <c r="F19" s="35" t="s">
        <v>24</v>
      </c>
      <c r="G19" s="21" t="s">
        <v>19</v>
      </c>
      <c r="H19" s="22" t="s">
        <v>20</v>
      </c>
      <c r="I19" s="34" t="s">
        <v>23</v>
      </c>
      <c r="J19" s="17" t="s">
        <v>13</v>
      </c>
      <c r="K19" s="25"/>
      <c r="L19" s="28">
        <f>COUNTA(F19:K19)/5*2/5</f>
        <v>0.4</v>
      </c>
    </row>
    <row r="20" spans="1:12" ht="18" thickBot="1" x14ac:dyDescent="0.4">
      <c r="A20" s="111"/>
      <c r="B20" s="112"/>
      <c r="C20" s="112"/>
      <c r="D20" s="112"/>
      <c r="E20" s="6" t="s">
        <v>18</v>
      </c>
      <c r="F20" s="35" t="s">
        <v>24</v>
      </c>
      <c r="G20" s="21" t="s">
        <v>20</v>
      </c>
      <c r="H20" s="32" t="s">
        <v>20</v>
      </c>
      <c r="I20" s="34" t="s">
        <v>23</v>
      </c>
      <c r="J20" s="31" t="s">
        <v>13</v>
      </c>
      <c r="K20" s="26"/>
      <c r="L20" s="29">
        <f>COUNTA(F20:K20)/5*3/5</f>
        <v>0.6</v>
      </c>
    </row>
    <row r="21" spans="1:12" ht="18" thickBot="1" x14ac:dyDescent="0.4">
      <c r="A21" s="14"/>
      <c r="B21" s="14"/>
      <c r="C21" s="15"/>
      <c r="D21" s="15"/>
    </row>
    <row r="22" spans="1:12" ht="18" thickBot="1" x14ac:dyDescent="0.4">
      <c r="C22" s="30"/>
      <c r="D22" s="30"/>
      <c r="E22" s="30"/>
      <c r="F22" s="103" t="s">
        <v>9</v>
      </c>
      <c r="G22" s="104"/>
      <c r="H22" s="104"/>
      <c r="I22" s="104"/>
      <c r="J22" s="104"/>
      <c r="K22" s="106"/>
      <c r="L22" s="10" t="s">
        <v>0</v>
      </c>
    </row>
    <row r="23" spans="1:12" ht="18" thickBot="1" x14ac:dyDescent="0.4">
      <c r="F23" s="40" t="s">
        <v>3</v>
      </c>
      <c r="G23" s="41" t="s">
        <v>4</v>
      </c>
      <c r="H23" s="41" t="s">
        <v>5</v>
      </c>
      <c r="I23" s="41" t="s">
        <v>6</v>
      </c>
      <c r="J23" s="42" t="s">
        <v>7</v>
      </c>
      <c r="K23" s="39" t="s">
        <v>8</v>
      </c>
      <c r="L23" s="7"/>
    </row>
    <row r="24" spans="1:12" ht="16.5" customHeight="1" x14ac:dyDescent="0.35">
      <c r="A24" s="107" t="s">
        <v>30</v>
      </c>
      <c r="B24" s="119"/>
      <c r="C24" s="122" t="s">
        <v>28</v>
      </c>
      <c r="D24" s="123"/>
      <c r="E24" s="4" t="s">
        <v>1</v>
      </c>
      <c r="F24" s="45" t="s">
        <v>14</v>
      </c>
      <c r="G24" s="45" t="s">
        <v>14</v>
      </c>
      <c r="H24" s="45" t="s">
        <v>14</v>
      </c>
      <c r="I24" s="45" t="s">
        <v>14</v>
      </c>
      <c r="J24" s="45" t="s">
        <v>14</v>
      </c>
      <c r="K24" s="50" t="s">
        <v>13</v>
      </c>
      <c r="L24" s="11">
        <f>COUNTA(F24:K24)/5</f>
        <v>1.2</v>
      </c>
    </row>
    <row r="25" spans="1:12" ht="18" thickBot="1" x14ac:dyDescent="0.4">
      <c r="A25" s="109"/>
      <c r="B25" s="120"/>
      <c r="C25" s="124"/>
      <c r="D25" s="125"/>
      <c r="E25" s="5" t="s">
        <v>2</v>
      </c>
      <c r="F25" s="46" t="s">
        <v>15</v>
      </c>
      <c r="G25" s="46" t="s">
        <v>15</v>
      </c>
      <c r="H25" s="46" t="s">
        <v>15</v>
      </c>
      <c r="I25" s="46" t="s">
        <v>15</v>
      </c>
      <c r="J25" s="54"/>
      <c r="K25" s="51"/>
      <c r="L25" s="11">
        <f t="shared" ref="L25:L27" si="2">COUNTA(F25:K25)/5</f>
        <v>0.8</v>
      </c>
    </row>
    <row r="26" spans="1:12" ht="18" thickBot="1" x14ac:dyDescent="0.4">
      <c r="A26" s="109"/>
      <c r="B26" s="120"/>
      <c r="C26" s="122" t="s">
        <v>29</v>
      </c>
      <c r="D26" s="123"/>
      <c r="E26" s="5" t="s">
        <v>1</v>
      </c>
      <c r="F26" s="53" t="s">
        <v>20</v>
      </c>
      <c r="G26" s="49" t="s">
        <v>13</v>
      </c>
      <c r="H26" s="49" t="s">
        <v>13</v>
      </c>
      <c r="I26" s="49" t="s">
        <v>13</v>
      </c>
      <c r="J26" s="49" t="s">
        <v>13</v>
      </c>
      <c r="K26" s="51"/>
      <c r="L26" s="11">
        <f t="shared" si="2"/>
        <v>1</v>
      </c>
    </row>
    <row r="27" spans="1:12" ht="18" thickBot="1" x14ac:dyDescent="0.4">
      <c r="A27" s="111"/>
      <c r="B27" s="121"/>
      <c r="C27" s="124"/>
      <c r="D27" s="125"/>
      <c r="E27" s="6" t="s">
        <v>2</v>
      </c>
      <c r="F27" s="60" t="s">
        <v>12</v>
      </c>
      <c r="G27" s="60" t="s">
        <v>12</v>
      </c>
      <c r="H27" s="60" t="s">
        <v>12</v>
      </c>
      <c r="I27" s="60" t="s">
        <v>12</v>
      </c>
      <c r="J27" s="60" t="s">
        <v>12</v>
      </c>
      <c r="K27" s="52"/>
      <c r="L27" s="12">
        <f t="shared" si="2"/>
        <v>1</v>
      </c>
    </row>
    <row r="28" spans="1:12" ht="18" thickBot="1" x14ac:dyDescent="0.4">
      <c r="A28" s="14"/>
      <c r="B28" s="14"/>
      <c r="C28" s="15"/>
      <c r="D28" s="15"/>
    </row>
    <row r="29" spans="1:12" ht="16.5" customHeight="1" x14ac:dyDescent="0.35">
      <c r="A29" s="107" t="s">
        <v>32</v>
      </c>
      <c r="B29" s="108"/>
      <c r="C29" s="108"/>
      <c r="D29" s="108"/>
      <c r="E29" s="4" t="s">
        <v>1</v>
      </c>
      <c r="F29" s="61" t="s">
        <v>26</v>
      </c>
      <c r="G29" s="61" t="s">
        <v>26</v>
      </c>
      <c r="H29" s="61" t="s">
        <v>26</v>
      </c>
      <c r="I29" s="61" t="s">
        <v>26</v>
      </c>
      <c r="J29" s="61" t="s">
        <v>26</v>
      </c>
      <c r="K29" s="55"/>
      <c r="L29" s="27">
        <f>COUNTA(F29:K29)/5</f>
        <v>1</v>
      </c>
    </row>
    <row r="30" spans="1:12" x14ac:dyDescent="0.35">
      <c r="A30" s="109"/>
      <c r="B30" s="110"/>
      <c r="C30" s="110"/>
      <c r="D30" s="110"/>
      <c r="E30" s="5" t="s">
        <v>1</v>
      </c>
      <c r="F30" s="62" t="s">
        <v>27</v>
      </c>
      <c r="G30" s="62" t="s">
        <v>27</v>
      </c>
      <c r="H30" s="62" t="s">
        <v>27</v>
      </c>
      <c r="I30" s="62" t="s">
        <v>27</v>
      </c>
      <c r="J30" s="62" t="s">
        <v>27</v>
      </c>
      <c r="K30" s="84"/>
      <c r="L30" s="85">
        <f t="shared" ref="L30:L36" si="3">COUNTA(F30:K30)/5</f>
        <v>1</v>
      </c>
    </row>
    <row r="31" spans="1:12" x14ac:dyDescent="0.35">
      <c r="A31" s="109"/>
      <c r="B31" s="110"/>
      <c r="C31" s="110"/>
      <c r="D31" s="110"/>
      <c r="E31" s="5" t="s">
        <v>17</v>
      </c>
      <c r="F31" s="63" t="s">
        <v>16</v>
      </c>
      <c r="G31" s="63" t="s">
        <v>16</v>
      </c>
      <c r="H31" s="63" t="s">
        <v>16</v>
      </c>
      <c r="I31" s="63" t="s">
        <v>16</v>
      </c>
      <c r="J31" s="63" t="s">
        <v>16</v>
      </c>
      <c r="K31" s="83"/>
      <c r="L31" s="86">
        <f>COUNTA(F31:K31)/5</f>
        <v>1</v>
      </c>
    </row>
    <row r="32" spans="1:12" x14ac:dyDescent="0.35">
      <c r="A32" s="109"/>
      <c r="B32" s="110"/>
      <c r="C32" s="110"/>
      <c r="D32" s="110"/>
      <c r="E32" s="5" t="s">
        <v>17</v>
      </c>
      <c r="F32" s="64" t="s">
        <v>21</v>
      </c>
      <c r="G32" s="64" t="s">
        <v>21</v>
      </c>
      <c r="H32" s="64" t="s">
        <v>21</v>
      </c>
      <c r="I32" s="64" t="s">
        <v>21</v>
      </c>
      <c r="J32" s="64" t="s">
        <v>21</v>
      </c>
      <c r="K32" s="56"/>
      <c r="L32" s="28">
        <f t="shared" si="3"/>
        <v>1</v>
      </c>
    </row>
    <row r="33" spans="1:12" x14ac:dyDescent="0.35">
      <c r="A33" s="109"/>
      <c r="B33" s="110"/>
      <c r="C33" s="110"/>
      <c r="D33" s="110"/>
      <c r="E33" s="5" t="s">
        <v>17</v>
      </c>
      <c r="F33" s="65" t="s">
        <v>25</v>
      </c>
      <c r="G33" s="65" t="s">
        <v>25</v>
      </c>
      <c r="H33" s="22" t="s">
        <v>20</v>
      </c>
      <c r="I33" s="65" t="s">
        <v>25</v>
      </c>
      <c r="J33" s="65" t="s">
        <v>25</v>
      </c>
      <c r="K33" s="56"/>
      <c r="L33" s="28">
        <f t="shared" si="3"/>
        <v>1</v>
      </c>
    </row>
    <row r="34" spans="1:12" x14ac:dyDescent="0.35">
      <c r="A34" s="109"/>
      <c r="B34" s="110"/>
      <c r="C34" s="110"/>
      <c r="D34" s="110"/>
      <c r="E34" s="5" t="s">
        <v>2</v>
      </c>
      <c r="F34" s="69" t="s">
        <v>19</v>
      </c>
      <c r="G34" s="66" t="s">
        <v>22</v>
      </c>
      <c r="H34" s="66" t="s">
        <v>22</v>
      </c>
      <c r="I34" s="66" t="s">
        <v>22</v>
      </c>
      <c r="J34" s="66" t="s">
        <v>22</v>
      </c>
      <c r="K34" s="56"/>
      <c r="L34" s="28">
        <f t="shared" si="3"/>
        <v>1</v>
      </c>
    </row>
    <row r="35" spans="1:12" x14ac:dyDescent="0.35">
      <c r="A35" s="109"/>
      <c r="B35" s="110"/>
      <c r="C35" s="110"/>
      <c r="D35" s="110"/>
      <c r="E35" s="5" t="s">
        <v>2</v>
      </c>
      <c r="F35" s="67" t="s">
        <v>23</v>
      </c>
      <c r="G35" s="67" t="s">
        <v>23</v>
      </c>
      <c r="H35" s="67" t="s">
        <v>23</v>
      </c>
      <c r="I35" s="67" t="s">
        <v>23</v>
      </c>
      <c r="J35" s="67" t="s">
        <v>23</v>
      </c>
      <c r="K35" s="56"/>
      <c r="L35" s="28">
        <f t="shared" si="3"/>
        <v>1</v>
      </c>
    </row>
    <row r="36" spans="1:12" x14ac:dyDescent="0.35">
      <c r="A36" s="109"/>
      <c r="B36" s="110"/>
      <c r="C36" s="110"/>
      <c r="D36" s="110"/>
      <c r="E36" s="5" t="s">
        <v>2</v>
      </c>
      <c r="F36" s="68" t="s">
        <v>24</v>
      </c>
      <c r="G36" s="68" t="s">
        <v>24</v>
      </c>
      <c r="H36" s="68" t="s">
        <v>24</v>
      </c>
      <c r="I36" s="68" t="s">
        <v>24</v>
      </c>
      <c r="J36" s="68" t="s">
        <v>24</v>
      </c>
      <c r="K36" s="56"/>
      <c r="L36" s="28">
        <f t="shared" si="3"/>
        <v>1</v>
      </c>
    </row>
    <row r="37" spans="1:12" x14ac:dyDescent="0.35">
      <c r="A37" s="109"/>
      <c r="B37" s="110"/>
      <c r="C37" s="110"/>
      <c r="D37" s="110"/>
      <c r="E37" s="5" t="s">
        <v>2</v>
      </c>
      <c r="F37" s="66" t="s">
        <v>22</v>
      </c>
      <c r="G37" s="22" t="s">
        <v>20</v>
      </c>
      <c r="H37" s="65" t="s">
        <v>25</v>
      </c>
      <c r="I37" s="69" t="s">
        <v>19</v>
      </c>
      <c r="J37" s="46" t="s">
        <v>15</v>
      </c>
      <c r="K37" s="56"/>
      <c r="L37" s="28">
        <f>COUNTA(F37:K37)/5*2/5</f>
        <v>0.4</v>
      </c>
    </row>
    <row r="38" spans="1:12" ht="18" thickBot="1" x14ac:dyDescent="0.4">
      <c r="A38" s="111"/>
      <c r="B38" s="112"/>
      <c r="C38" s="112"/>
      <c r="D38" s="112"/>
      <c r="E38" s="6" t="s">
        <v>18</v>
      </c>
      <c r="F38" s="66" t="s">
        <v>22</v>
      </c>
      <c r="G38" s="32" t="s">
        <v>20</v>
      </c>
      <c r="H38" s="65" t="s">
        <v>25</v>
      </c>
      <c r="I38" s="70" t="s">
        <v>19</v>
      </c>
      <c r="J38" s="71" t="s">
        <v>15</v>
      </c>
      <c r="K38" s="57"/>
      <c r="L38" s="29">
        <f>COUNTA(F38:K38)/5*3/5</f>
        <v>0.6</v>
      </c>
    </row>
    <row r="39" spans="1:12" ht="18" thickBot="1" x14ac:dyDescent="0.4"/>
    <row r="40" spans="1:12" ht="18" thickBot="1" x14ac:dyDescent="0.4">
      <c r="C40" s="30"/>
      <c r="D40" s="30"/>
      <c r="E40" s="30"/>
      <c r="F40" s="103" t="s">
        <v>10</v>
      </c>
      <c r="G40" s="104"/>
      <c r="H40" s="104"/>
      <c r="I40" s="104"/>
      <c r="J40" s="104"/>
      <c r="K40" s="105"/>
      <c r="L40" s="10" t="s">
        <v>0</v>
      </c>
    </row>
    <row r="41" spans="1:12" ht="18" thickBot="1" x14ac:dyDescent="0.4">
      <c r="F41" s="80" t="s">
        <v>3</v>
      </c>
      <c r="G41" s="80" t="s">
        <v>4</v>
      </c>
      <c r="H41" s="81" t="s">
        <v>5</v>
      </c>
      <c r="I41" s="82" t="s">
        <v>6</v>
      </c>
      <c r="J41" s="80" t="s">
        <v>7</v>
      </c>
      <c r="K41" s="80" t="s">
        <v>8</v>
      </c>
      <c r="L41" s="58"/>
    </row>
    <row r="42" spans="1:12" ht="16.5" customHeight="1" x14ac:dyDescent="0.35">
      <c r="A42" s="107" t="s">
        <v>30</v>
      </c>
      <c r="B42" s="119"/>
      <c r="C42" s="122" t="s">
        <v>28</v>
      </c>
      <c r="D42" s="123"/>
      <c r="E42" s="4" t="s">
        <v>1</v>
      </c>
      <c r="F42" s="77" t="s">
        <v>13</v>
      </c>
      <c r="G42" s="77" t="s">
        <v>13</v>
      </c>
      <c r="H42" s="77" t="s">
        <v>13</v>
      </c>
      <c r="I42" s="78" t="s">
        <v>13</v>
      </c>
      <c r="J42" s="77" t="s">
        <v>13</v>
      </c>
      <c r="K42" s="79" t="s">
        <v>15</v>
      </c>
      <c r="L42" s="11">
        <f>COUNTA(F42:K42)/5</f>
        <v>1.2</v>
      </c>
    </row>
    <row r="43" spans="1:12" ht="18" thickBot="1" x14ac:dyDescent="0.4">
      <c r="A43" s="109"/>
      <c r="B43" s="120"/>
      <c r="C43" s="124"/>
      <c r="D43" s="125"/>
      <c r="E43" s="5" t="s">
        <v>2</v>
      </c>
      <c r="F43" s="100" t="s">
        <v>14</v>
      </c>
      <c r="G43" s="96" t="s">
        <v>14</v>
      </c>
      <c r="H43" s="96" t="s">
        <v>14</v>
      </c>
      <c r="I43" s="101" t="s">
        <v>14</v>
      </c>
      <c r="J43" s="54"/>
      <c r="K43" s="54"/>
      <c r="L43" s="11">
        <f t="shared" ref="L43:L45" si="4">COUNTA(F43:K43)/5</f>
        <v>0.8</v>
      </c>
    </row>
    <row r="44" spans="1:12" x14ac:dyDescent="0.35">
      <c r="A44" s="109"/>
      <c r="B44" s="120"/>
      <c r="C44" s="122" t="s">
        <v>29</v>
      </c>
      <c r="D44" s="123"/>
      <c r="E44" s="5" t="s">
        <v>1</v>
      </c>
      <c r="F44" s="69" t="s">
        <v>19</v>
      </c>
      <c r="G44" s="79" t="s">
        <v>15</v>
      </c>
      <c r="H44" s="79" t="s">
        <v>15</v>
      </c>
      <c r="I44" s="46" t="s">
        <v>15</v>
      </c>
      <c r="J44" s="46" t="s">
        <v>15</v>
      </c>
      <c r="K44" s="54"/>
      <c r="L44" s="11">
        <f t="shared" si="4"/>
        <v>1</v>
      </c>
    </row>
    <row r="45" spans="1:12" ht="18" thickBot="1" x14ac:dyDescent="0.4">
      <c r="A45" s="111"/>
      <c r="B45" s="121"/>
      <c r="C45" s="124"/>
      <c r="D45" s="125"/>
      <c r="E45" s="6" t="s">
        <v>2</v>
      </c>
      <c r="F45" s="60" t="s">
        <v>12</v>
      </c>
      <c r="G45" s="60" t="s">
        <v>12</v>
      </c>
      <c r="H45" s="60" t="s">
        <v>12</v>
      </c>
      <c r="I45" s="60" t="s">
        <v>12</v>
      </c>
      <c r="J45" s="60" t="s">
        <v>12</v>
      </c>
      <c r="K45" s="48"/>
      <c r="L45" s="12">
        <f t="shared" si="4"/>
        <v>1</v>
      </c>
    </row>
    <row r="46" spans="1:12" ht="18" thickBot="1" x14ac:dyDescent="0.4">
      <c r="A46" s="14"/>
      <c r="B46" s="14"/>
      <c r="C46" s="15"/>
      <c r="D46" s="15"/>
    </row>
    <row r="47" spans="1:12" ht="16.5" customHeight="1" x14ac:dyDescent="0.35">
      <c r="A47" s="107" t="s">
        <v>32</v>
      </c>
      <c r="B47" s="108"/>
      <c r="C47" s="108"/>
      <c r="D47" s="108"/>
      <c r="E47" s="4" t="s">
        <v>1</v>
      </c>
      <c r="F47" s="69" t="s">
        <v>19</v>
      </c>
      <c r="G47" s="92" t="s">
        <v>23</v>
      </c>
      <c r="H47" s="92" t="s">
        <v>23</v>
      </c>
      <c r="I47" s="92" t="s">
        <v>23</v>
      </c>
      <c r="J47" s="92" t="s">
        <v>23</v>
      </c>
      <c r="K47" s="55"/>
      <c r="L47" s="27">
        <f>COUNTA(F47:K47)/5</f>
        <v>1</v>
      </c>
    </row>
    <row r="48" spans="1:12" x14ac:dyDescent="0.35">
      <c r="A48" s="109"/>
      <c r="B48" s="110"/>
      <c r="C48" s="110"/>
      <c r="D48" s="110"/>
      <c r="E48" s="5" t="s">
        <v>1</v>
      </c>
      <c r="F48" s="88" t="s">
        <v>24</v>
      </c>
      <c r="G48" s="88" t="s">
        <v>24</v>
      </c>
      <c r="H48" s="88" t="s">
        <v>24</v>
      </c>
      <c r="I48" s="88" t="s">
        <v>24</v>
      </c>
      <c r="J48" s="88" t="s">
        <v>24</v>
      </c>
      <c r="K48" s="90"/>
      <c r="L48" s="84">
        <f t="shared" ref="L48" si="5">COUNTA(F48:K48)/5</f>
        <v>1</v>
      </c>
    </row>
    <row r="49" spans="1:12" x14ac:dyDescent="0.35">
      <c r="A49" s="109"/>
      <c r="B49" s="110"/>
      <c r="C49" s="110"/>
      <c r="D49" s="110"/>
      <c r="E49" s="5" t="s">
        <v>17</v>
      </c>
      <c r="F49" s="89" t="s">
        <v>26</v>
      </c>
      <c r="G49" s="89" t="s">
        <v>26</v>
      </c>
      <c r="H49" s="89" t="s">
        <v>26</v>
      </c>
      <c r="I49" s="89" t="s">
        <v>26</v>
      </c>
      <c r="J49" s="89" t="s">
        <v>26</v>
      </c>
      <c r="K49" s="86"/>
      <c r="L49" s="91">
        <f>COUNTA(F49:K49)/5</f>
        <v>1</v>
      </c>
    </row>
    <row r="50" spans="1:12" x14ac:dyDescent="0.35">
      <c r="A50" s="109"/>
      <c r="B50" s="110"/>
      <c r="C50" s="110"/>
      <c r="D50" s="110"/>
      <c r="E50" s="5" t="s">
        <v>17</v>
      </c>
      <c r="F50" s="62" t="s">
        <v>27</v>
      </c>
      <c r="G50" s="62" t="s">
        <v>27</v>
      </c>
      <c r="H50" s="62" t="s">
        <v>27</v>
      </c>
      <c r="I50" s="62" t="s">
        <v>27</v>
      </c>
      <c r="J50" s="62" t="s">
        <v>27</v>
      </c>
      <c r="K50" s="56"/>
      <c r="L50" s="28">
        <f t="shared" ref="L50:L54" si="6">COUNTA(F50:K50)/5</f>
        <v>1</v>
      </c>
    </row>
    <row r="51" spans="1:12" x14ac:dyDescent="0.35">
      <c r="A51" s="109"/>
      <c r="B51" s="110"/>
      <c r="C51" s="110"/>
      <c r="D51" s="110"/>
      <c r="E51" s="5" t="s">
        <v>17</v>
      </c>
      <c r="F51" s="66" t="s">
        <v>22</v>
      </c>
      <c r="G51" s="66" t="s">
        <v>22</v>
      </c>
      <c r="H51" s="66" t="s">
        <v>22</v>
      </c>
      <c r="I51" s="66" t="s">
        <v>22</v>
      </c>
      <c r="J51" s="66" t="s">
        <v>22</v>
      </c>
      <c r="K51" s="56"/>
      <c r="L51" s="28">
        <f t="shared" si="6"/>
        <v>1</v>
      </c>
    </row>
    <row r="52" spans="1:12" x14ac:dyDescent="0.35">
      <c r="A52" s="109"/>
      <c r="B52" s="110"/>
      <c r="C52" s="110"/>
      <c r="D52" s="110"/>
      <c r="E52" s="5" t="s">
        <v>2</v>
      </c>
      <c r="F52" s="63" t="s">
        <v>16</v>
      </c>
      <c r="G52" s="63" t="s">
        <v>16</v>
      </c>
      <c r="H52" s="63" t="s">
        <v>16</v>
      </c>
      <c r="I52" s="22" t="s">
        <v>20</v>
      </c>
      <c r="J52" s="63" t="s">
        <v>16</v>
      </c>
      <c r="K52" s="56"/>
      <c r="L52" s="28">
        <f t="shared" si="6"/>
        <v>1</v>
      </c>
    </row>
    <row r="53" spans="1:12" x14ac:dyDescent="0.35">
      <c r="A53" s="109"/>
      <c r="B53" s="110"/>
      <c r="C53" s="110"/>
      <c r="D53" s="110"/>
      <c r="E53" s="5" t="s">
        <v>2</v>
      </c>
      <c r="F53" s="64" t="s">
        <v>21</v>
      </c>
      <c r="G53" s="64" t="s">
        <v>21</v>
      </c>
      <c r="H53" s="69" t="s">
        <v>19</v>
      </c>
      <c r="I53" s="64" t="s">
        <v>21</v>
      </c>
      <c r="J53" s="64" t="s">
        <v>21</v>
      </c>
      <c r="K53" s="56"/>
      <c r="L53" s="28">
        <f t="shared" si="6"/>
        <v>1</v>
      </c>
    </row>
    <row r="54" spans="1:12" ht="18" thickBot="1" x14ac:dyDescent="0.4">
      <c r="A54" s="109"/>
      <c r="B54" s="110"/>
      <c r="C54" s="110"/>
      <c r="D54" s="110"/>
      <c r="E54" s="5" t="s">
        <v>2</v>
      </c>
      <c r="F54" s="65" t="s">
        <v>25</v>
      </c>
      <c r="G54" s="65" t="s">
        <v>25</v>
      </c>
      <c r="H54" s="65" t="s">
        <v>25</v>
      </c>
      <c r="I54" s="65" t="s">
        <v>25</v>
      </c>
      <c r="J54" s="65" t="s">
        <v>25</v>
      </c>
      <c r="K54" s="56"/>
      <c r="L54" s="28">
        <f t="shared" si="6"/>
        <v>1</v>
      </c>
    </row>
    <row r="55" spans="1:12" ht="18" thickBot="1" x14ac:dyDescent="0.4">
      <c r="A55" s="109"/>
      <c r="B55" s="110"/>
      <c r="C55" s="110"/>
      <c r="D55" s="110"/>
      <c r="E55" s="5" t="s">
        <v>2</v>
      </c>
      <c r="F55" s="92" t="s">
        <v>23</v>
      </c>
      <c r="G55" s="22" t="s">
        <v>20</v>
      </c>
      <c r="H55" s="64" t="s">
        <v>21</v>
      </c>
      <c r="I55" s="63" t="s">
        <v>16</v>
      </c>
      <c r="J55" s="96" t="s">
        <v>14</v>
      </c>
      <c r="K55" s="56"/>
      <c r="L55" s="28">
        <f>COUNTA(F55:K55)/5*2/5</f>
        <v>0.4</v>
      </c>
    </row>
    <row r="56" spans="1:12" ht="18" thickBot="1" x14ac:dyDescent="0.4">
      <c r="A56" s="111"/>
      <c r="B56" s="112"/>
      <c r="C56" s="112"/>
      <c r="D56" s="112"/>
      <c r="E56" s="6" t="s">
        <v>18</v>
      </c>
      <c r="F56" s="92" t="s">
        <v>23</v>
      </c>
      <c r="G56" s="87" t="s">
        <v>20</v>
      </c>
      <c r="H56" s="64" t="s">
        <v>21</v>
      </c>
      <c r="I56" s="63" t="s">
        <v>16</v>
      </c>
      <c r="J56" s="102" t="s">
        <v>14</v>
      </c>
      <c r="K56" s="57"/>
      <c r="L56" s="29">
        <f>COUNTA(F56:K56)/5*3/5</f>
        <v>0.6</v>
      </c>
    </row>
    <row r="57" spans="1:12" ht="18" thickBot="1" x14ac:dyDescent="0.4"/>
    <row r="58" spans="1:12" ht="18" thickBot="1" x14ac:dyDescent="0.4">
      <c r="C58" s="30"/>
      <c r="D58" s="30"/>
      <c r="E58" s="30"/>
      <c r="F58" s="103" t="s">
        <v>11</v>
      </c>
      <c r="G58" s="104"/>
      <c r="H58" s="104"/>
      <c r="I58" s="104"/>
      <c r="J58" s="104"/>
      <c r="K58" s="105"/>
      <c r="L58" s="10" t="s">
        <v>0</v>
      </c>
    </row>
    <row r="59" spans="1:12" ht="18" thickBot="1" x14ac:dyDescent="0.4">
      <c r="F59" s="80" t="s">
        <v>3</v>
      </c>
      <c r="G59" s="80" t="s">
        <v>4</v>
      </c>
      <c r="H59" s="80" t="s">
        <v>5</v>
      </c>
      <c r="I59" s="80" t="s">
        <v>6</v>
      </c>
      <c r="J59" s="99" t="s">
        <v>7</v>
      </c>
      <c r="K59" s="80" t="s">
        <v>8</v>
      </c>
      <c r="L59" s="58"/>
    </row>
    <row r="60" spans="1:12" ht="16.5" customHeight="1" x14ac:dyDescent="0.35">
      <c r="A60" s="107" t="s">
        <v>30</v>
      </c>
      <c r="B60" s="119"/>
      <c r="C60" s="122" t="s">
        <v>28</v>
      </c>
      <c r="D60" s="123"/>
      <c r="E60" s="4" t="s">
        <v>1</v>
      </c>
      <c r="F60" s="79" t="s">
        <v>15</v>
      </c>
      <c r="G60" s="79" t="s">
        <v>15</v>
      </c>
      <c r="H60" s="79" t="s">
        <v>15</v>
      </c>
      <c r="I60" s="79" t="s">
        <v>15</v>
      </c>
      <c r="J60" s="97" t="s">
        <v>15</v>
      </c>
      <c r="K60" s="98" t="s">
        <v>14</v>
      </c>
      <c r="L60" s="11">
        <f>COUNTA(F60:K60)/5</f>
        <v>1.2</v>
      </c>
    </row>
    <row r="61" spans="1:12" ht="18" thickBot="1" x14ac:dyDescent="0.4">
      <c r="A61" s="109"/>
      <c r="B61" s="120"/>
      <c r="C61" s="124"/>
      <c r="D61" s="125"/>
      <c r="E61" s="5" t="s">
        <v>2</v>
      </c>
      <c r="F61" s="47" t="s">
        <v>12</v>
      </c>
      <c r="G61" s="47" t="s">
        <v>12</v>
      </c>
      <c r="H61" s="47" t="s">
        <v>12</v>
      </c>
      <c r="I61" s="47" t="s">
        <v>12</v>
      </c>
      <c r="J61" s="75"/>
      <c r="K61" s="54"/>
      <c r="L61" s="11">
        <f t="shared" ref="L61:L63" si="7">COUNTA(F61:K61)/5</f>
        <v>0.8</v>
      </c>
    </row>
    <row r="62" spans="1:12" x14ac:dyDescent="0.35">
      <c r="A62" s="109"/>
      <c r="B62" s="120"/>
      <c r="C62" s="122" t="s">
        <v>29</v>
      </c>
      <c r="D62" s="123"/>
      <c r="E62" s="5" t="s">
        <v>1</v>
      </c>
      <c r="F62" s="72" t="s">
        <v>13</v>
      </c>
      <c r="G62" s="72" t="s">
        <v>13</v>
      </c>
      <c r="H62" s="72" t="s">
        <v>13</v>
      </c>
      <c r="I62" s="72" t="s">
        <v>13</v>
      </c>
      <c r="J62" s="95" t="s">
        <v>13</v>
      </c>
      <c r="K62" s="54"/>
      <c r="L62" s="11">
        <f t="shared" si="7"/>
        <v>1</v>
      </c>
    </row>
    <row r="63" spans="1:12" ht="18" thickBot="1" x14ac:dyDescent="0.4">
      <c r="A63" s="111"/>
      <c r="B63" s="121"/>
      <c r="C63" s="124"/>
      <c r="D63" s="125"/>
      <c r="E63" s="6" t="s">
        <v>2</v>
      </c>
      <c r="F63" s="53" t="s">
        <v>20</v>
      </c>
      <c r="G63" s="73" t="s">
        <v>14</v>
      </c>
      <c r="H63" s="73" t="s">
        <v>14</v>
      </c>
      <c r="I63" s="73" t="s">
        <v>14</v>
      </c>
      <c r="J63" s="76" t="s">
        <v>14</v>
      </c>
      <c r="K63" s="48"/>
      <c r="L63" s="12">
        <f t="shared" si="7"/>
        <v>1</v>
      </c>
    </row>
    <row r="64" spans="1:12" ht="18" thickBot="1" x14ac:dyDescent="0.4">
      <c r="A64" s="14"/>
      <c r="B64" s="14"/>
      <c r="C64" s="15"/>
      <c r="D64" s="15"/>
    </row>
    <row r="65" spans="1:12" ht="16.5" customHeight="1" x14ac:dyDescent="0.35">
      <c r="A65" s="107" t="s">
        <v>32</v>
      </c>
      <c r="B65" s="108"/>
      <c r="C65" s="108"/>
      <c r="D65" s="108"/>
      <c r="E65" s="4" t="s">
        <v>1</v>
      </c>
      <c r="F65" s="69" t="s">
        <v>19</v>
      </c>
      <c r="G65" s="88" t="s">
        <v>24</v>
      </c>
      <c r="H65" s="88" t="s">
        <v>24</v>
      </c>
      <c r="I65" s="88" t="s">
        <v>24</v>
      </c>
      <c r="J65" s="88" t="s">
        <v>24</v>
      </c>
      <c r="K65" s="93"/>
      <c r="L65" s="59">
        <f>COUNTA(F65:K65)/5</f>
        <v>1</v>
      </c>
    </row>
    <row r="66" spans="1:12" x14ac:dyDescent="0.35">
      <c r="A66" s="109"/>
      <c r="B66" s="110"/>
      <c r="C66" s="110"/>
      <c r="D66" s="110"/>
      <c r="E66" s="5" t="s">
        <v>1</v>
      </c>
      <c r="F66" s="65" t="s">
        <v>25</v>
      </c>
      <c r="G66" s="65" t="s">
        <v>25</v>
      </c>
      <c r="H66" s="65" t="s">
        <v>25</v>
      </c>
      <c r="I66" s="65" t="s">
        <v>25</v>
      </c>
      <c r="J66" s="65" t="s">
        <v>25</v>
      </c>
      <c r="K66" s="74"/>
      <c r="L66" s="43">
        <f t="shared" ref="L66" si="8">COUNTA(F66:K66)/5</f>
        <v>1</v>
      </c>
    </row>
    <row r="67" spans="1:12" x14ac:dyDescent="0.35">
      <c r="A67" s="109"/>
      <c r="B67" s="110"/>
      <c r="C67" s="110"/>
      <c r="D67" s="110"/>
      <c r="E67" s="5" t="s">
        <v>17</v>
      </c>
      <c r="F67" s="67" t="s">
        <v>23</v>
      </c>
      <c r="G67" s="67" t="s">
        <v>23</v>
      </c>
      <c r="H67" s="67" t="s">
        <v>23</v>
      </c>
      <c r="I67" s="67" t="s">
        <v>23</v>
      </c>
      <c r="J67" s="67" t="s">
        <v>23</v>
      </c>
      <c r="K67" s="74"/>
      <c r="L67" s="43">
        <f>COUNTA(F67:K67)/5</f>
        <v>1</v>
      </c>
    </row>
    <row r="68" spans="1:12" x14ac:dyDescent="0.35">
      <c r="A68" s="109"/>
      <c r="B68" s="110"/>
      <c r="C68" s="110"/>
      <c r="D68" s="110"/>
      <c r="E68" s="5" t="s">
        <v>17</v>
      </c>
      <c r="F68" s="63" t="s">
        <v>16</v>
      </c>
      <c r="G68" s="63" t="s">
        <v>16</v>
      </c>
      <c r="H68" s="63" t="s">
        <v>16</v>
      </c>
      <c r="I68" s="63" t="s">
        <v>16</v>
      </c>
      <c r="J68" s="63" t="s">
        <v>16</v>
      </c>
      <c r="K68" s="74"/>
      <c r="L68" s="43">
        <f t="shared" ref="L68:L72" si="9">COUNTA(F68:K68)/5</f>
        <v>1</v>
      </c>
    </row>
    <row r="69" spans="1:12" x14ac:dyDescent="0.35">
      <c r="A69" s="109"/>
      <c r="B69" s="110"/>
      <c r="C69" s="110"/>
      <c r="D69" s="110"/>
      <c r="E69" s="5" t="s">
        <v>17</v>
      </c>
      <c r="F69" s="64" t="s">
        <v>21</v>
      </c>
      <c r="G69" s="64" t="s">
        <v>21</v>
      </c>
      <c r="H69" s="64" t="s">
        <v>21</v>
      </c>
      <c r="I69" s="64" t="s">
        <v>21</v>
      </c>
      <c r="J69" s="64" t="s">
        <v>21</v>
      </c>
      <c r="K69" s="74"/>
      <c r="L69" s="43">
        <f t="shared" si="9"/>
        <v>1</v>
      </c>
    </row>
    <row r="70" spans="1:12" x14ac:dyDescent="0.35">
      <c r="A70" s="109"/>
      <c r="B70" s="110"/>
      <c r="C70" s="110"/>
      <c r="D70" s="110"/>
      <c r="E70" s="5" t="s">
        <v>2</v>
      </c>
      <c r="F70" s="89" t="s">
        <v>26</v>
      </c>
      <c r="G70" s="89" t="s">
        <v>26</v>
      </c>
      <c r="H70" s="89" t="s">
        <v>26</v>
      </c>
      <c r="I70" s="89" t="s">
        <v>26</v>
      </c>
      <c r="J70" s="89" t="s">
        <v>26</v>
      </c>
      <c r="K70" s="74"/>
      <c r="L70" s="43">
        <f t="shared" si="9"/>
        <v>1</v>
      </c>
    </row>
    <row r="71" spans="1:12" x14ac:dyDescent="0.35">
      <c r="A71" s="109"/>
      <c r="B71" s="110"/>
      <c r="C71" s="110"/>
      <c r="D71" s="110"/>
      <c r="E71" s="5" t="s">
        <v>2</v>
      </c>
      <c r="F71" s="62" t="s">
        <v>27</v>
      </c>
      <c r="G71" s="62" t="s">
        <v>27</v>
      </c>
      <c r="H71" s="62" t="s">
        <v>27</v>
      </c>
      <c r="I71" s="22" t="s">
        <v>20</v>
      </c>
      <c r="J71" s="62" t="s">
        <v>27</v>
      </c>
      <c r="K71" s="74"/>
      <c r="L71" s="43">
        <f t="shared" si="9"/>
        <v>1</v>
      </c>
    </row>
    <row r="72" spans="1:12" x14ac:dyDescent="0.35">
      <c r="A72" s="109"/>
      <c r="B72" s="110"/>
      <c r="C72" s="110"/>
      <c r="D72" s="110"/>
      <c r="E72" s="5" t="s">
        <v>2</v>
      </c>
      <c r="F72" s="66" t="s">
        <v>22</v>
      </c>
      <c r="G72" s="66" t="s">
        <v>22</v>
      </c>
      <c r="H72" s="66" t="s">
        <v>22</v>
      </c>
      <c r="I72" s="66" t="s">
        <v>22</v>
      </c>
      <c r="J72" s="66" t="s">
        <v>22</v>
      </c>
      <c r="K72" s="74"/>
      <c r="L72" s="43">
        <f t="shared" si="9"/>
        <v>1</v>
      </c>
    </row>
    <row r="73" spans="1:12" x14ac:dyDescent="0.35">
      <c r="A73" s="109"/>
      <c r="B73" s="110"/>
      <c r="C73" s="110"/>
      <c r="D73" s="110"/>
      <c r="E73" s="5" t="s">
        <v>2</v>
      </c>
      <c r="F73" s="88" t="s">
        <v>24</v>
      </c>
      <c r="G73" s="22" t="s">
        <v>20</v>
      </c>
      <c r="H73" s="69" t="s">
        <v>19</v>
      </c>
      <c r="I73" s="62" t="s">
        <v>27</v>
      </c>
      <c r="J73" s="47" t="s">
        <v>12</v>
      </c>
      <c r="K73" s="74"/>
      <c r="L73" s="43">
        <f>COUNTA(F73:K73)/5*2/5</f>
        <v>0.4</v>
      </c>
    </row>
    <row r="74" spans="1:12" ht="18" thickBot="1" x14ac:dyDescent="0.4">
      <c r="A74" s="111"/>
      <c r="B74" s="112"/>
      <c r="C74" s="112"/>
      <c r="D74" s="112"/>
      <c r="E74" s="6" t="s">
        <v>18</v>
      </c>
      <c r="F74" s="88" t="s">
        <v>24</v>
      </c>
      <c r="G74" s="22" t="s">
        <v>20</v>
      </c>
      <c r="H74" s="70" t="s">
        <v>19</v>
      </c>
      <c r="I74" s="62" t="s">
        <v>27</v>
      </c>
      <c r="J74" s="60" t="s">
        <v>12</v>
      </c>
      <c r="K74" s="94"/>
      <c r="L74" s="44">
        <f>COUNTA(F74:K74)/5*3/5</f>
        <v>0.6</v>
      </c>
    </row>
  </sheetData>
  <mergeCells count="20">
    <mergeCell ref="A60:B63"/>
    <mergeCell ref="C60:D61"/>
    <mergeCell ref="C62:D63"/>
    <mergeCell ref="A65:D74"/>
    <mergeCell ref="F40:K40"/>
    <mergeCell ref="A42:B45"/>
    <mergeCell ref="C42:D43"/>
    <mergeCell ref="C44:D45"/>
    <mergeCell ref="A47:D56"/>
    <mergeCell ref="F58:K58"/>
    <mergeCell ref="A29:D38"/>
    <mergeCell ref="A2:L3"/>
    <mergeCell ref="A6:B9"/>
    <mergeCell ref="C6:D7"/>
    <mergeCell ref="C8:D9"/>
    <mergeCell ref="A11:D20"/>
    <mergeCell ref="F22:K22"/>
    <mergeCell ref="A24:B27"/>
    <mergeCell ref="C24:D25"/>
    <mergeCell ref="C26:D2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0665B-4360-4EFF-A41B-882B243D1462}">
  <dimension ref="A1:AE70"/>
  <sheetViews>
    <sheetView tabSelected="1" workbookViewId="0">
      <selection activeCell="N4" sqref="N4"/>
    </sheetView>
  </sheetViews>
  <sheetFormatPr defaultColWidth="11.5" defaultRowHeight="17.25" x14ac:dyDescent="0.35"/>
  <cols>
    <col min="1" max="1" width="19" style="3" bestFit="1" customWidth="1"/>
    <col min="2" max="7" width="11.5" style="2"/>
    <col min="8" max="8" width="0.6640625" style="1" customWidth="1"/>
    <col min="9" max="9" width="11.5" style="1"/>
    <col min="10" max="10" width="16.6640625" style="126" bestFit="1" customWidth="1"/>
    <col min="11" max="16" width="20.1640625" style="126" bestFit="1" customWidth="1"/>
    <col min="17" max="17" width="3.83203125" style="2" bestFit="1" customWidth="1"/>
    <col min="18" max="18" width="3.83203125" style="1" bestFit="1" customWidth="1"/>
    <col min="19" max="19" width="14.1640625" style="1" bestFit="1" customWidth="1"/>
    <col min="20" max="23" width="11.5" style="1"/>
    <col min="24" max="24" width="1.83203125" style="1" customWidth="1"/>
    <col min="25" max="16384" width="11.5" style="1"/>
  </cols>
  <sheetData>
    <row r="1" spans="1:31" ht="18" thickBot="1" x14ac:dyDescent="0.4">
      <c r="B1" s="10" t="s">
        <v>3</v>
      </c>
      <c r="C1" s="10" t="s">
        <v>4</v>
      </c>
      <c r="D1" s="10" t="s">
        <v>5</v>
      </c>
      <c r="E1" s="10" t="s">
        <v>6</v>
      </c>
      <c r="F1" s="10" t="s">
        <v>7</v>
      </c>
      <c r="G1" s="10" t="s">
        <v>8</v>
      </c>
      <c r="I1" s="13"/>
      <c r="R1" s="2"/>
      <c r="S1" s="2"/>
      <c r="T1" s="2"/>
      <c r="U1" s="2"/>
      <c r="V1" s="2"/>
      <c r="W1" s="2"/>
      <c r="Y1" s="2"/>
      <c r="Z1" s="2"/>
      <c r="AA1" s="2"/>
      <c r="AB1" s="2"/>
      <c r="AC1" s="2"/>
      <c r="AD1" s="2"/>
      <c r="AE1" s="2"/>
    </row>
    <row r="2" spans="1:31" x14ac:dyDescent="0.35">
      <c r="A2" s="4" t="s">
        <v>33</v>
      </c>
      <c r="B2" s="21" t="s">
        <v>19</v>
      </c>
      <c r="C2" s="16" t="s">
        <v>12</v>
      </c>
      <c r="D2" s="16" t="s">
        <v>12</v>
      </c>
      <c r="E2" s="16" t="s">
        <v>12</v>
      </c>
      <c r="F2" s="16" t="s">
        <v>12</v>
      </c>
      <c r="G2" s="16" t="s">
        <v>12</v>
      </c>
    </row>
    <row r="3" spans="1:31" ht="18" thickBot="1" x14ac:dyDescent="0.4">
      <c r="A3" s="5" t="s">
        <v>34</v>
      </c>
      <c r="B3" s="17" t="s">
        <v>13</v>
      </c>
      <c r="C3" s="17" t="s">
        <v>13</v>
      </c>
      <c r="D3" s="17" t="s">
        <v>13</v>
      </c>
      <c r="E3" s="17" t="s">
        <v>13</v>
      </c>
      <c r="F3" s="8"/>
      <c r="G3" s="8"/>
    </row>
    <row r="4" spans="1:31" ht="20.25" thickBot="1" x14ac:dyDescent="0.45">
      <c r="A4" s="5" t="s">
        <v>35</v>
      </c>
      <c r="B4" s="18" t="s">
        <v>14</v>
      </c>
      <c r="C4" s="18" t="s">
        <v>14</v>
      </c>
      <c r="D4" s="18" t="s">
        <v>14</v>
      </c>
      <c r="E4" s="18" t="s">
        <v>14</v>
      </c>
      <c r="F4" s="18" t="s">
        <v>14</v>
      </c>
      <c r="G4" s="8"/>
      <c r="K4" s="127" t="s">
        <v>46</v>
      </c>
      <c r="L4" s="128">
        <v>2</v>
      </c>
      <c r="N4" s="131">
        <f>_xlfn.LET(_xlpm.Sem_,CHOOSE($L$4,Semaine1,Semaine2,Semaine3,Semaine4),COUNTA(_xlpm.Sem_))</f>
        <v>70</v>
      </c>
      <c r="O4" s="132">
        <f ca="1">_xlfn.LET(_xlpm.i1_,COUNTIF(K8:P21,"&lt;&gt;-"),_xlpm.s_,_xlfn.TEXTJOIN("",1,K8:P21),_xlpm.i2_,LEN(_xlpm.s_)-LEN(SUBSTITUTE(_xlpm.s_,", ","")),_xlpm.i1_+_xlpm.i2_/2)</f>
        <v>69</v>
      </c>
      <c r="Q4" s="2">
        <f>SUM(Q8:Q21)</f>
        <v>69</v>
      </c>
      <c r="R4" s="2">
        <f ca="1">SUM(R8:R21)</f>
        <v>69</v>
      </c>
      <c r="T4" s="2"/>
    </row>
    <row r="5" spans="1:31" ht="18" thickBot="1" x14ac:dyDescent="0.4">
      <c r="A5" s="6" t="s">
        <v>36</v>
      </c>
      <c r="B5" s="19" t="s">
        <v>15</v>
      </c>
      <c r="C5" s="19" t="s">
        <v>15</v>
      </c>
      <c r="D5" s="19" t="s">
        <v>15</v>
      </c>
      <c r="E5" s="19" t="s">
        <v>15</v>
      </c>
      <c r="F5" s="19" t="s">
        <v>15</v>
      </c>
      <c r="G5" s="9"/>
      <c r="K5" s="129">
        <v>1</v>
      </c>
      <c r="L5" s="129">
        <v>2</v>
      </c>
      <c r="M5" s="129">
        <v>3</v>
      </c>
      <c r="N5" s="129">
        <v>4</v>
      </c>
      <c r="O5" s="129">
        <v>5</v>
      </c>
      <c r="P5" s="129">
        <v>6</v>
      </c>
    </row>
    <row r="6" spans="1:31" ht="5.45" customHeight="1" thickBot="1" x14ac:dyDescent="0.4"/>
    <row r="7" spans="1:31" ht="18" thickBot="1" x14ac:dyDescent="0.4">
      <c r="A7" s="4" t="s">
        <v>37</v>
      </c>
      <c r="B7" s="23" t="s">
        <v>16</v>
      </c>
      <c r="C7" s="23" t="s">
        <v>16</v>
      </c>
      <c r="D7" s="23" t="s">
        <v>16</v>
      </c>
      <c r="E7" s="23" t="s">
        <v>16</v>
      </c>
      <c r="F7" s="23" t="s">
        <v>16</v>
      </c>
      <c r="G7" s="24"/>
      <c r="K7" s="130" t="s">
        <v>3</v>
      </c>
      <c r="L7" s="130" t="s">
        <v>4</v>
      </c>
      <c r="M7" s="130" t="s">
        <v>5</v>
      </c>
      <c r="N7" s="130" t="s">
        <v>6</v>
      </c>
      <c r="O7" s="130" t="s">
        <v>7</v>
      </c>
      <c r="P7" s="130" t="s">
        <v>8</v>
      </c>
    </row>
    <row r="8" spans="1:31" x14ac:dyDescent="0.35">
      <c r="A8" s="5" t="s">
        <v>38</v>
      </c>
      <c r="B8" s="20" t="s">
        <v>21</v>
      </c>
      <c r="C8" s="20" t="s">
        <v>21</v>
      </c>
      <c r="D8" s="20" t="s">
        <v>21</v>
      </c>
      <c r="E8" s="20" t="s">
        <v>21</v>
      </c>
      <c r="F8" s="20" t="s">
        <v>21</v>
      </c>
      <c r="G8" s="25"/>
      <c r="J8" s="126" t="s">
        <v>12</v>
      </c>
      <c r="K8" s="126" t="str" cm="1">
        <f t="array" aca="1" ref="K8" ca="1">_xlfn.LET(_xlpm.Sem_,CHOOSE($L$4,Semaine1,Semaine2,Semaine3,Semaine4),_xlpm.Prest_,OFFSET(_xlpm.Sem_,,-1,,1),_xlfn.TEXTJOIN(", ",0,_xlfn._xlws.FILTER(_xlpm.Prest_,_xlfn.CHOOSECOLS(_xlpm.Sem_,K$5)=$J8,"-")))</f>
        <v>Prestation BA PM</v>
      </c>
      <c r="L8" s="126" t="str" cm="1">
        <f t="array" aca="1" ref="L8" ca="1">_xlfn.LET(_xlpm.Sem_,CHOOSE($L$4,Semaine1,Semaine2,Semaine3,Semaine4),_xlpm.Prest_,OFFSET(_xlpm.Sem_,,-1,,1),_xlfn.TEXTJOIN(", ",0,_xlfn._xlws.FILTER(_xlpm.Prest_,_xlfn.CHOOSECOLS(_xlpm.Sem_,L$5)=$J8,"-")))</f>
        <v>Prestation BA PM</v>
      </c>
      <c r="M8" s="126" t="str" cm="1">
        <f t="array" aca="1" ref="M8" ca="1">_xlfn.LET(_xlpm.Sem_,CHOOSE($L$4,Semaine1,Semaine2,Semaine3,Semaine4),_xlpm.Prest_,OFFSET(_xlpm.Sem_,,-1,,1),_xlfn.TEXTJOIN(", ",0,_xlfn._xlws.FILTER(_xlpm.Prest_,_xlfn.CHOOSECOLS(_xlpm.Sem_,M$5)=$J8,"-")))</f>
        <v>Prestation BA PM</v>
      </c>
      <c r="N8" s="126" t="str" cm="1">
        <f t="array" aca="1" ref="N8" ca="1">_xlfn.LET(_xlpm.Sem_,CHOOSE($L$4,Semaine1,Semaine2,Semaine3,Semaine4),_xlpm.Prest_,OFFSET(_xlpm.Sem_,,-1,,1),_xlfn.TEXTJOIN(", ",0,_xlfn._xlws.FILTER(_xlpm.Prest_,_xlfn.CHOOSECOLS(_xlpm.Sem_,N$5)=$J8,"-")))</f>
        <v>Prestation BA PM</v>
      </c>
      <c r="O8" s="126" t="str" cm="1">
        <f t="array" aca="1" ref="O8" ca="1">_xlfn.LET(_xlpm.Sem_,CHOOSE($L$4,Semaine1,Semaine2,Semaine3,Semaine4),_xlpm.Prest_,OFFSET(_xlpm.Sem_,,-1,,1),_xlfn.TEXTJOIN(", ",0,_xlfn._xlws.FILTER(_xlpm.Prest_,_xlfn.CHOOSECOLS(_xlpm.Sem_,O$5)=$J8,"-")))</f>
        <v>Prestation BA PM</v>
      </c>
      <c r="P8" s="126" t="str" cm="1">
        <f t="array" aca="1" ref="P8" ca="1">_xlfn.LET(_xlpm.Sem_,CHOOSE($L$4,Semaine1,Semaine2,Semaine3,Semaine4),_xlpm.Prest_,OFFSET(_xlpm.Sem_,,-1,,1),_xlfn.TEXTJOIN(", ",0,_xlfn._xlws.FILTER(_xlpm.Prest_,_xlfn.CHOOSECOLS(_xlpm.Sem_,P$5)=$J8,"-")))</f>
        <v>-</v>
      </c>
      <c r="Q8" s="2">
        <f>_xlfn.LET(_xlpm.Sem_,CHOOSE($L$4,Semaine1,Semaine2,Semaine3,Semaine4),COUNTIF(_xlpm.Sem_,$J8))</f>
        <v>5</v>
      </c>
      <c r="R8" s="1">
        <f ca="1">_xlfn.LET(_xlpm.i1_,COUNTIF(K8:P8,"&lt;&gt;-"),_xlpm.s_,_xlfn.TEXTJOIN("",1,K8:P8),_xlpm.i2_,LEN(_xlpm.s_)-LEN(SUBSTITUTE(_xlpm.s_,", ","")),_xlpm.i1_+_xlpm.i2_/2)</f>
        <v>5</v>
      </c>
      <c r="S8" s="1" t="str" cm="1">
        <f t="array" ref="S8:S22">_xlfn.LET(_xlpm.Sem_,CHOOSE($L$4,Semaine1,Semaine2,Semaine3,Semaine4),_xlfn._xlws.SORT(_xlfn.UNIQUE(_xlfn.VSTACK(_xlfn.CHOOSECOLS(_xlpm.Sem_,1),_xlfn.CHOOSECOLS(_xlpm.Sem_,2),_xlfn.CHOOSECOLS(_xlpm.Sem_,3),_xlfn.CHOOSECOLS(_xlpm.Sem_,4),_xlfn.CHOOSECOLS(_xlpm.Sem_,5),_xlfn.CHOOSECOLS(_xlpm.Sem_,6)))))</f>
        <v>A</v>
      </c>
    </row>
    <row r="9" spans="1:31" x14ac:dyDescent="0.35">
      <c r="A9" s="5" t="s">
        <v>39</v>
      </c>
      <c r="B9" s="33" t="s">
        <v>22</v>
      </c>
      <c r="C9" s="33" t="s">
        <v>22</v>
      </c>
      <c r="D9" s="33" t="s">
        <v>22</v>
      </c>
      <c r="E9" s="33" t="s">
        <v>22</v>
      </c>
      <c r="F9" s="33" t="s">
        <v>22</v>
      </c>
      <c r="G9" s="25"/>
      <c r="J9" s="126" t="s">
        <v>13</v>
      </c>
      <c r="K9" s="126" t="str" cm="1">
        <f t="array" aca="1" ref="K9" ca="1">_xlfn.LET(_xlpm.Sem_,CHOOSE($L$4,Semaine1,Semaine2,Semaine3,Semaine4),_xlpm.Prest_,OFFSET(_xlpm.Sem_,,-1,,1),_xlfn.TEXTJOIN(", ",0,_xlfn._xlws.FILTER(_xlpm.Prest_,_xlfn.CHOOSECOLS(_xlpm.Sem_,K$5)=$J9,"-")))</f>
        <v>-</v>
      </c>
      <c r="L9" s="126" t="str" cm="1">
        <f t="array" aca="1" ref="L9" ca="1">_xlfn.LET(_xlpm.Sem_,CHOOSE($L$4,Semaine1,Semaine2,Semaine3,Semaine4),_xlpm.Prest_,OFFSET(_xlpm.Sem_,,-1,,1),_xlfn.TEXTJOIN(", ",0,_xlfn._xlws.FILTER(_xlpm.Prest_,_xlfn.CHOOSECOLS(_xlpm.Sem_,L$5)=$J9,"-")))</f>
        <v>Prestation BA AM</v>
      </c>
      <c r="M9" s="126" t="str" cm="1">
        <f t="array" aca="1" ref="M9" ca="1">_xlfn.LET(_xlpm.Sem_,CHOOSE($L$4,Semaine1,Semaine2,Semaine3,Semaine4),_xlpm.Prest_,OFFSET(_xlpm.Sem_,,-1,,1),_xlfn.TEXTJOIN(", ",0,_xlfn._xlws.FILTER(_xlpm.Prest_,_xlfn.CHOOSECOLS(_xlpm.Sem_,M$5)=$J9,"-")))</f>
        <v>Prestation BA AM</v>
      </c>
      <c r="N9" s="126" t="str" cm="1">
        <f t="array" aca="1" ref="N9" ca="1">_xlfn.LET(_xlpm.Sem_,CHOOSE($L$4,Semaine1,Semaine2,Semaine3,Semaine4),_xlpm.Prest_,OFFSET(_xlpm.Sem_,,-1,,1),_xlfn.TEXTJOIN(", ",0,_xlfn._xlws.FILTER(_xlpm.Prest_,_xlfn.CHOOSECOLS(_xlpm.Sem_,N$5)=$J9,"-")))</f>
        <v>Prestation BA AM</v>
      </c>
      <c r="O9" s="126" t="str" cm="1">
        <f t="array" aca="1" ref="O9" ca="1">_xlfn.LET(_xlpm.Sem_,CHOOSE($L$4,Semaine1,Semaine2,Semaine3,Semaine4),_xlpm.Prest_,OFFSET(_xlpm.Sem_,,-1,,1),_xlfn.TEXTJOIN(", ",0,_xlfn._xlws.FILTER(_xlpm.Prest_,_xlfn.CHOOSECOLS(_xlpm.Sem_,O$5)=$J9,"-")))</f>
        <v>Prestation BA AM</v>
      </c>
      <c r="P9" s="126" t="str" cm="1">
        <f t="array" aca="1" ref="P9" ca="1">_xlfn.LET(_xlpm.Sem_,CHOOSE($L$4,Semaine1,Semaine2,Semaine3,Semaine4),_xlpm.Prest_,OFFSET(_xlpm.Sem_,,-1,,1),_xlfn.TEXTJOIN(", ",0,_xlfn._xlws.FILTER(_xlpm.Prest_,_xlfn.CHOOSECOLS(_xlpm.Sem_,P$5)=$J9,"-")))</f>
        <v>Prestation AA AM</v>
      </c>
      <c r="Q9" s="2">
        <f>_xlfn.LET(_xlpm.Sem_,CHOOSE($L$4,Semaine1,Semaine2,Semaine3,Semaine4),COUNTIF(_xlpm.Sem_,$J9))</f>
        <v>5</v>
      </c>
      <c r="R9" s="1">
        <f t="shared" ref="R9:R21" ca="1" si="0">_xlfn.LET(_xlpm.i1_,COUNTIF(K9:P9,"&lt;&gt;-"),_xlpm.s_,_xlfn.TEXTJOIN("",1,K9:P9),_xlpm.i2_,LEN(_xlpm.s_)-LEN(SUBSTITUTE(_xlpm.s_,", ","")),_xlpm.i1_+_xlpm.i2_/2)</f>
        <v>5</v>
      </c>
      <c r="S9" s="1" t="str">
        <v>B</v>
      </c>
    </row>
    <row r="10" spans="1:31" x14ac:dyDescent="0.35">
      <c r="A10" s="5" t="s">
        <v>40</v>
      </c>
      <c r="B10" s="34" t="s">
        <v>23</v>
      </c>
      <c r="C10" s="34" t="s">
        <v>23</v>
      </c>
      <c r="D10" s="34" t="s">
        <v>23</v>
      </c>
      <c r="E10" s="21" t="s">
        <v>19</v>
      </c>
      <c r="F10" s="34" t="s">
        <v>23</v>
      </c>
      <c r="G10" s="25"/>
      <c r="J10" s="126" t="s">
        <v>14</v>
      </c>
      <c r="K10" s="126" t="str" cm="1">
        <f t="array" aca="1" ref="K10" ca="1">_xlfn.LET(_xlpm.Sem_,CHOOSE($L$4,Semaine1,Semaine2,Semaine3,Semaine4),_xlpm.Prest_,OFFSET(_xlpm.Sem_,,-1,,1),_xlfn.TEXTJOIN(", ",0,_xlfn._xlws.FILTER(_xlpm.Prest_,_xlfn.CHOOSECOLS(_xlpm.Sem_,K$5)=$J10,"-")))</f>
        <v>Prestation AA AM</v>
      </c>
      <c r="L10" s="126" t="str" cm="1">
        <f t="array" aca="1" ref="L10" ca="1">_xlfn.LET(_xlpm.Sem_,CHOOSE($L$4,Semaine1,Semaine2,Semaine3,Semaine4),_xlpm.Prest_,OFFSET(_xlpm.Sem_,,-1,,1),_xlfn.TEXTJOIN(", ",0,_xlfn._xlws.FILTER(_xlpm.Prest_,_xlfn.CHOOSECOLS(_xlpm.Sem_,L$5)=$J10,"-")))</f>
        <v>Prestation AA AM</v>
      </c>
      <c r="M10" s="126" t="str" cm="1">
        <f t="array" aca="1" ref="M10" ca="1">_xlfn.LET(_xlpm.Sem_,CHOOSE($L$4,Semaine1,Semaine2,Semaine3,Semaine4),_xlpm.Prest_,OFFSET(_xlpm.Sem_,,-1,,1),_xlfn.TEXTJOIN(", ",0,_xlfn._xlws.FILTER(_xlpm.Prest_,_xlfn.CHOOSECOLS(_xlpm.Sem_,M$5)=$J10,"-")))</f>
        <v>Prestation AA AM</v>
      </c>
      <c r="N10" s="126" t="str" cm="1">
        <f t="array" aca="1" ref="N10" ca="1">_xlfn.LET(_xlpm.Sem_,CHOOSE($L$4,Semaine1,Semaine2,Semaine3,Semaine4),_xlpm.Prest_,OFFSET(_xlpm.Sem_,,-1,,1),_xlfn.TEXTJOIN(", ",0,_xlfn._xlws.FILTER(_xlpm.Prest_,_xlfn.CHOOSECOLS(_xlpm.Sem_,N$5)=$J10,"-")))</f>
        <v>Prestation AA AM</v>
      </c>
      <c r="O10" s="126" t="str" cm="1">
        <f t="array" aca="1" ref="O10" ca="1">_xlfn.LET(_xlpm.Sem_,CHOOSE($L$4,Semaine1,Semaine2,Semaine3,Semaine4),_xlpm.Prest_,OFFSET(_xlpm.Sem_,,-1,,1),_xlfn.TEXTJOIN(", ",0,_xlfn._xlws.FILTER(_xlpm.Prest_,_xlfn.CHOOSECOLS(_xlpm.Sem_,O$5)=$J10,"-")))</f>
        <v>Prestation AA AM</v>
      </c>
      <c r="P10" s="126" t="str" cm="1">
        <f t="array" aca="1" ref="P10" ca="1">_xlfn.LET(_xlpm.Sem_,CHOOSE($L$4,Semaine1,Semaine2,Semaine3,Semaine4),_xlpm.Prest_,OFFSET(_xlpm.Sem_,,-1,,1),_xlfn.TEXTJOIN(", ",0,_xlfn._xlws.FILTER(_xlpm.Prest_,_xlfn.CHOOSECOLS(_xlpm.Sem_,P$5)=$J10,"-")))</f>
        <v>-</v>
      </c>
      <c r="Q10" s="2">
        <f>_xlfn.LET(_xlpm.Sem_,CHOOSE($L$4,Semaine1,Semaine2,Semaine3,Semaine4),COUNTIF(_xlpm.Sem_,$J10))</f>
        <v>5</v>
      </c>
      <c r="R10" s="1">
        <f t="shared" ca="1" si="0"/>
        <v>5</v>
      </c>
      <c r="S10" s="1" t="str">
        <v>C</v>
      </c>
    </row>
    <row r="11" spans="1:31" x14ac:dyDescent="0.35">
      <c r="A11" s="5" t="s">
        <v>41</v>
      </c>
      <c r="B11" s="22" t="s">
        <v>20</v>
      </c>
      <c r="C11" s="35" t="s">
        <v>24</v>
      </c>
      <c r="D11" s="35" t="s">
        <v>24</v>
      </c>
      <c r="E11" s="35" t="s">
        <v>24</v>
      </c>
      <c r="F11" s="35" t="s">
        <v>24</v>
      </c>
      <c r="G11" s="25"/>
      <c r="J11" s="126" t="s">
        <v>15</v>
      </c>
      <c r="K11" s="126" t="str" cm="1">
        <f t="array" aca="1" ref="K11" ca="1">_xlfn.LET(_xlpm.Sem_,CHOOSE($L$4,Semaine1,Semaine2,Semaine3,Semaine4),_xlpm.Prest_,OFFSET(_xlpm.Sem_,,-1,,1),_xlfn.TEXTJOIN(", ",0,_xlfn._xlws.FILTER(_xlpm.Prest_,_xlfn.CHOOSECOLS(_xlpm.Sem_,K$5)=$J11,"-")))</f>
        <v>Prestatio AA PM</v>
      </c>
      <c r="L11" s="126" t="str" cm="1">
        <f t="array" aca="1" ref="L11" ca="1">_xlfn.LET(_xlpm.Sem_,CHOOSE($L$4,Semaine1,Semaine2,Semaine3,Semaine4),_xlpm.Prest_,OFFSET(_xlpm.Sem_,,-1,,1),_xlfn.TEXTJOIN(", ",0,_xlfn._xlws.FILTER(_xlpm.Prest_,_xlfn.CHOOSECOLS(_xlpm.Sem_,L$5)=$J11,"-")))</f>
        <v>Prestatio AA PM</v>
      </c>
      <c r="M11" s="126" t="str" cm="1">
        <f t="array" aca="1" ref="M11" ca="1">_xlfn.LET(_xlpm.Sem_,CHOOSE($L$4,Semaine1,Semaine2,Semaine3,Semaine4),_xlpm.Prest_,OFFSET(_xlpm.Sem_,,-1,,1),_xlfn.TEXTJOIN(", ",0,_xlfn._xlws.FILTER(_xlpm.Prest_,_xlfn.CHOOSECOLS(_xlpm.Sem_,M$5)=$J11,"-")))</f>
        <v>Prestatio AA PM</v>
      </c>
      <c r="N11" s="126" t="str" cm="1">
        <f t="array" aca="1" ref="N11" ca="1">_xlfn.LET(_xlpm.Sem_,CHOOSE($L$4,Semaine1,Semaine2,Semaine3,Semaine4),_xlpm.Prest_,OFFSET(_xlpm.Sem_,,-1,,1),_xlfn.TEXTJOIN(", ",0,_xlfn._xlws.FILTER(_xlpm.Prest_,_xlfn.CHOOSECOLS(_xlpm.Sem_,N$5)=$J11,"-")))</f>
        <v>Prestatio AA PM</v>
      </c>
      <c r="O11" s="126" t="str" cm="1">
        <f t="array" aca="1" ref="O11" ca="1">_xlfn.LET(_xlpm.Sem_,CHOOSE($L$4,Semaine1,Semaine2,Semaine3,Semaine4),_xlpm.Prest_,OFFSET(_xlpm.Sem_,,-1,,1),_xlfn.TEXTJOIN(", ",0,_xlfn._xlws.FILTER(_xlpm.Prest_,_xlfn.CHOOSECOLS(_xlpm.Sem_,O$5)=$J11,"-")))</f>
        <v>BPM4, OCS</v>
      </c>
      <c r="P11" s="126" t="str" cm="1">
        <f t="array" aca="1" ref="P11" ca="1">_xlfn.LET(_xlpm.Sem_,CHOOSE($L$4,Semaine1,Semaine2,Semaine3,Semaine4),_xlpm.Prest_,OFFSET(_xlpm.Sem_,,-1,,1),_xlfn.TEXTJOIN(", ",0,_xlfn._xlws.FILTER(_xlpm.Prest_,_xlfn.CHOOSECOLS(_xlpm.Sem_,P$5)=$J11,"-")))</f>
        <v>-</v>
      </c>
      <c r="Q11" s="2">
        <f>_xlfn.LET(_xlpm.Sem_,CHOOSE($L$4,Semaine1,Semaine2,Semaine3,Semaine4),COUNTIF(_xlpm.Sem_,$J11))</f>
        <v>6</v>
      </c>
      <c r="R11" s="1">
        <f t="shared" ca="1" si="0"/>
        <v>6</v>
      </c>
      <c r="S11" s="1" t="str">
        <v>D</v>
      </c>
    </row>
    <row r="12" spans="1:31" x14ac:dyDescent="0.35">
      <c r="A12" s="5" t="s">
        <v>43</v>
      </c>
      <c r="B12" s="36" t="s">
        <v>25</v>
      </c>
      <c r="C12" s="36" t="s">
        <v>25</v>
      </c>
      <c r="D12" s="36" t="s">
        <v>25</v>
      </c>
      <c r="E12" s="36" t="s">
        <v>25</v>
      </c>
      <c r="F12" s="36" t="s">
        <v>25</v>
      </c>
      <c r="G12" s="25"/>
      <c r="J12" s="126" t="s">
        <v>16</v>
      </c>
      <c r="K12" s="126" t="str" cm="1">
        <f t="array" aca="1" ref="K12" ca="1">_xlfn.LET(_xlpm.Sem_,CHOOSE($L$4,Semaine1,Semaine2,Semaine3,Semaine4),_xlpm.Prest_,OFFSET(_xlpm.Sem_,,-1,,1),_xlfn.TEXTJOIN(", ",0,_xlfn._xlws.FILTER(_xlpm.Prest_,_xlfn.CHOOSECOLS(_xlpm.Sem_,K$5)=$J12,"-")))</f>
        <v>BM1</v>
      </c>
      <c r="L12" s="126" t="str" cm="1">
        <f t="array" aca="1" ref="L12" ca="1">_xlfn.LET(_xlpm.Sem_,CHOOSE($L$4,Semaine1,Semaine2,Semaine3,Semaine4),_xlpm.Prest_,OFFSET(_xlpm.Sem_,,-1,,1),_xlfn.TEXTJOIN(", ",0,_xlfn._xlws.FILTER(_xlpm.Prest_,_xlfn.CHOOSECOLS(_xlpm.Sem_,L$5)=$J12,"-")))</f>
        <v>BM1</v>
      </c>
      <c r="M12" s="126" t="str" cm="1">
        <f t="array" aca="1" ref="M12" ca="1">_xlfn.LET(_xlpm.Sem_,CHOOSE($L$4,Semaine1,Semaine2,Semaine3,Semaine4),_xlpm.Prest_,OFFSET(_xlpm.Sem_,,-1,,1),_xlfn.TEXTJOIN(", ",0,_xlfn._xlws.FILTER(_xlpm.Prest_,_xlfn.CHOOSECOLS(_xlpm.Sem_,M$5)=$J12,"-")))</f>
        <v>BM1</v>
      </c>
      <c r="N12" s="126" t="str" cm="1">
        <f t="array" aca="1" ref="N12" ca="1">_xlfn.LET(_xlpm.Sem_,CHOOSE($L$4,Semaine1,Semaine2,Semaine3,Semaine4),_xlpm.Prest_,OFFSET(_xlpm.Sem_,,-1,,1),_xlfn.TEXTJOIN(", ",0,_xlfn._xlws.FILTER(_xlpm.Prest_,_xlfn.CHOOSECOLS(_xlpm.Sem_,N$5)=$J12,"-")))</f>
        <v>BM1</v>
      </c>
      <c r="O12" s="126" t="str" cm="1">
        <f t="array" aca="1" ref="O12" ca="1">_xlfn.LET(_xlpm.Sem_,CHOOSE($L$4,Semaine1,Semaine2,Semaine3,Semaine4),_xlpm.Prest_,OFFSET(_xlpm.Sem_,,-1,,1),_xlfn.TEXTJOIN(", ",0,_xlfn._xlws.FILTER(_xlpm.Prest_,_xlfn.CHOOSECOLS(_xlpm.Sem_,O$5)=$J12,"-")))</f>
        <v>BM1</v>
      </c>
      <c r="P12" s="126" t="str" cm="1">
        <f t="array" aca="1" ref="P12" ca="1">_xlfn.LET(_xlpm.Sem_,CHOOSE($L$4,Semaine1,Semaine2,Semaine3,Semaine4),_xlpm.Prest_,OFFSET(_xlpm.Sem_,,-1,,1),_xlfn.TEXTJOIN(", ",0,_xlfn._xlws.FILTER(_xlpm.Prest_,_xlfn.CHOOSECOLS(_xlpm.Sem_,P$5)=$J12,"-")))</f>
        <v>-</v>
      </c>
      <c r="Q12" s="2">
        <f>_xlfn.LET(_xlpm.Sem_,CHOOSE($L$4,Semaine1,Semaine2,Semaine3,Semaine4),COUNTIF(_xlpm.Sem_,$J12))</f>
        <v>5</v>
      </c>
      <c r="R12" s="1">
        <f t="shared" ca="1" si="0"/>
        <v>5</v>
      </c>
      <c r="S12" s="1" t="str">
        <v>E</v>
      </c>
    </row>
    <row r="13" spans="1:31" x14ac:dyDescent="0.35">
      <c r="A13" s="5" t="s">
        <v>44</v>
      </c>
      <c r="B13" s="37" t="s">
        <v>26</v>
      </c>
      <c r="C13" s="37" t="s">
        <v>26</v>
      </c>
      <c r="D13" s="37" t="s">
        <v>26</v>
      </c>
      <c r="E13" s="37" t="s">
        <v>26</v>
      </c>
      <c r="F13" s="37" t="s">
        <v>26</v>
      </c>
      <c r="G13" s="25"/>
      <c r="J13" s="126" t="s">
        <v>21</v>
      </c>
      <c r="K13" s="126" t="str" cm="1">
        <f t="array" aca="1" ref="K13" ca="1">_xlfn.LET(_xlpm.Sem_,CHOOSE($L$4,Semaine1,Semaine2,Semaine3,Semaine4),_xlpm.Prest_,OFFSET(_xlpm.Sem_,,-1,,1),_xlfn.TEXTJOIN(", ",0,_xlfn._xlws.FILTER(_xlpm.Prest_,_xlfn.CHOOSECOLS(_xlpm.Sem_,K$5)=$J13,"-")))</f>
        <v>BM2</v>
      </c>
      <c r="L13" s="126" t="str" cm="1">
        <f t="array" aca="1" ref="L13" ca="1">_xlfn.LET(_xlpm.Sem_,CHOOSE($L$4,Semaine1,Semaine2,Semaine3,Semaine4),_xlpm.Prest_,OFFSET(_xlpm.Sem_,,-1,,1),_xlfn.TEXTJOIN(", ",0,_xlfn._xlws.FILTER(_xlpm.Prest_,_xlfn.CHOOSECOLS(_xlpm.Sem_,L$5)=$J13,"-")))</f>
        <v>BM2</v>
      </c>
      <c r="M13" s="126" t="str" cm="1">
        <f t="array" aca="1" ref="M13" ca="1">_xlfn.LET(_xlpm.Sem_,CHOOSE($L$4,Semaine1,Semaine2,Semaine3,Semaine4),_xlpm.Prest_,OFFSET(_xlpm.Sem_,,-1,,1),_xlfn.TEXTJOIN(", ",0,_xlfn._xlws.FILTER(_xlpm.Prest_,_xlfn.CHOOSECOLS(_xlpm.Sem_,M$5)=$J13,"-")))</f>
        <v>BM2</v>
      </c>
      <c r="N13" s="126" t="str" cm="1">
        <f t="array" aca="1" ref="N13" ca="1">_xlfn.LET(_xlpm.Sem_,CHOOSE($L$4,Semaine1,Semaine2,Semaine3,Semaine4),_xlpm.Prest_,OFFSET(_xlpm.Sem_,,-1,,1),_xlfn.TEXTJOIN(", ",0,_xlfn._xlws.FILTER(_xlpm.Prest_,_xlfn.CHOOSECOLS(_xlpm.Sem_,N$5)=$J13,"-")))</f>
        <v>BM2</v>
      </c>
      <c r="O13" s="126" t="str" cm="1">
        <f t="array" aca="1" ref="O13" ca="1">_xlfn.LET(_xlpm.Sem_,CHOOSE($L$4,Semaine1,Semaine2,Semaine3,Semaine4),_xlpm.Prest_,OFFSET(_xlpm.Sem_,,-1,,1),_xlfn.TEXTJOIN(", ",0,_xlfn._xlws.FILTER(_xlpm.Prest_,_xlfn.CHOOSECOLS(_xlpm.Sem_,O$5)=$J13,"-")))</f>
        <v>BM2</v>
      </c>
      <c r="P13" s="126" t="str" cm="1">
        <f t="array" aca="1" ref="P13" ca="1">_xlfn.LET(_xlpm.Sem_,CHOOSE($L$4,Semaine1,Semaine2,Semaine3,Semaine4),_xlpm.Prest_,OFFSET(_xlpm.Sem_,,-1,,1),_xlfn.TEXTJOIN(", ",0,_xlfn._xlws.FILTER(_xlpm.Prest_,_xlfn.CHOOSECOLS(_xlpm.Sem_,P$5)=$J13,"-")))</f>
        <v>-</v>
      </c>
      <c r="Q13" s="2">
        <f>_xlfn.LET(_xlpm.Sem_,CHOOSE($L$4,Semaine1,Semaine2,Semaine3,Semaine4),COUNTIF(_xlpm.Sem_,$J13))</f>
        <v>5</v>
      </c>
      <c r="R13" s="1">
        <f t="shared" ca="1" si="0"/>
        <v>5</v>
      </c>
      <c r="S13" s="1" t="str">
        <v>F</v>
      </c>
    </row>
    <row r="14" spans="1:31" x14ac:dyDescent="0.35">
      <c r="A14" s="5" t="s">
        <v>42</v>
      </c>
      <c r="B14" s="38" t="s">
        <v>27</v>
      </c>
      <c r="C14" s="38" t="s">
        <v>27</v>
      </c>
      <c r="D14" s="38" t="s">
        <v>27</v>
      </c>
      <c r="E14" s="38" t="s">
        <v>27</v>
      </c>
      <c r="F14" s="38" t="s">
        <v>27</v>
      </c>
      <c r="G14" s="25"/>
      <c r="J14" s="126" t="s">
        <v>22</v>
      </c>
      <c r="K14" s="126" t="str" cm="1">
        <f t="array" aca="1" ref="K14" ca="1">_xlfn.LET(_xlpm.Sem_,CHOOSE($L$4,Semaine1,Semaine2,Semaine3,Semaine4),_xlpm.Prest_,OFFSET(_xlpm.Sem_,,-1,,1),_xlfn.TEXTJOIN(", ",0,_xlfn._xlws.FILTER(_xlpm.Prest_,_xlfn.CHOOSECOLS(_xlpm.Sem_,K$5)=$J14,"-")))</f>
        <v>BPM4, OCS</v>
      </c>
      <c r="L14" s="126" t="str" cm="1">
        <f t="array" aca="1" ref="L14" ca="1">_xlfn.LET(_xlpm.Sem_,CHOOSE($L$4,Semaine1,Semaine2,Semaine3,Semaine4),_xlpm.Prest_,OFFSET(_xlpm.Sem_,,-1,,1),_xlfn.TEXTJOIN(", ",0,_xlfn._xlws.FILTER(_xlpm.Prest_,_xlfn.CHOOSECOLS(_xlpm.Sem_,L$5)=$J14,"-")))</f>
        <v>BPM1</v>
      </c>
      <c r="M14" s="126" t="str" cm="1">
        <f t="array" aca="1" ref="M14" ca="1">_xlfn.LET(_xlpm.Sem_,CHOOSE($L$4,Semaine1,Semaine2,Semaine3,Semaine4),_xlpm.Prest_,OFFSET(_xlpm.Sem_,,-1,,1),_xlfn.TEXTJOIN(", ",0,_xlfn._xlws.FILTER(_xlpm.Prest_,_xlfn.CHOOSECOLS(_xlpm.Sem_,M$5)=$J14,"-")))</f>
        <v>BPM1</v>
      </c>
      <c r="N14" s="126" t="str" cm="1">
        <f t="array" aca="1" ref="N14" ca="1">_xlfn.LET(_xlpm.Sem_,CHOOSE($L$4,Semaine1,Semaine2,Semaine3,Semaine4),_xlpm.Prest_,OFFSET(_xlpm.Sem_,,-1,,1),_xlfn.TEXTJOIN(", ",0,_xlfn._xlws.FILTER(_xlpm.Prest_,_xlfn.CHOOSECOLS(_xlpm.Sem_,N$5)=$J14,"-")))</f>
        <v>BPM1</v>
      </c>
      <c r="O14" s="126" t="str" cm="1">
        <f t="array" aca="1" ref="O14" ca="1">_xlfn.LET(_xlpm.Sem_,CHOOSE($L$4,Semaine1,Semaine2,Semaine3,Semaine4),_xlpm.Prest_,OFFSET(_xlpm.Sem_,,-1,,1),_xlfn.TEXTJOIN(", ",0,_xlfn._xlws.FILTER(_xlpm.Prest_,_xlfn.CHOOSECOLS(_xlpm.Sem_,O$5)=$J14,"-")))</f>
        <v>BPM1</v>
      </c>
      <c r="P14" s="126" t="str" cm="1">
        <f t="array" aca="1" ref="P14" ca="1">_xlfn.LET(_xlpm.Sem_,CHOOSE($L$4,Semaine1,Semaine2,Semaine3,Semaine4),_xlpm.Prest_,OFFSET(_xlpm.Sem_,,-1,,1),_xlfn.TEXTJOIN(", ",0,_xlfn._xlws.FILTER(_xlpm.Prest_,_xlfn.CHOOSECOLS(_xlpm.Sem_,P$5)=$J14,"-")))</f>
        <v>-</v>
      </c>
      <c r="Q14" s="2">
        <f>_xlfn.LET(_xlpm.Sem_,CHOOSE($L$4,Semaine1,Semaine2,Semaine3,Semaine4),COUNTIF(_xlpm.Sem_,$J14))</f>
        <v>6</v>
      </c>
      <c r="R14" s="1">
        <f t="shared" ca="1" si="0"/>
        <v>6</v>
      </c>
      <c r="S14" s="1" t="str">
        <v>G</v>
      </c>
    </row>
    <row r="15" spans="1:31" x14ac:dyDescent="0.35">
      <c r="A15" s="5" t="s">
        <v>45</v>
      </c>
      <c r="B15" s="35" t="s">
        <v>24</v>
      </c>
      <c r="C15" s="21" t="s">
        <v>19</v>
      </c>
      <c r="D15" s="22" t="s">
        <v>20</v>
      </c>
      <c r="E15" s="34" t="s">
        <v>23</v>
      </c>
      <c r="F15" s="17" t="s">
        <v>13</v>
      </c>
      <c r="G15" s="25"/>
      <c r="J15" s="126" t="s">
        <v>23</v>
      </c>
      <c r="K15" s="126" t="str" cm="1">
        <f t="array" aca="1" ref="K15" ca="1">_xlfn.LET(_xlpm.Sem_,CHOOSE($L$4,Semaine1,Semaine2,Semaine3,Semaine4),_xlpm.Prest_,OFFSET(_xlpm.Sem_,,-1,,1),_xlfn.TEXTJOIN(", ",0,_xlfn._xlws.FILTER(_xlpm.Prest_,_xlfn.CHOOSECOLS(_xlpm.Sem_,K$5)=$J15,"-")))</f>
        <v>BPM2</v>
      </c>
      <c r="L15" s="126" t="str" cm="1">
        <f t="array" aca="1" ref="L15" ca="1">_xlfn.LET(_xlpm.Sem_,CHOOSE($L$4,Semaine1,Semaine2,Semaine3,Semaine4),_xlpm.Prest_,OFFSET(_xlpm.Sem_,,-1,,1),_xlfn.TEXTJOIN(", ",0,_xlfn._xlws.FILTER(_xlpm.Prest_,_xlfn.CHOOSECOLS(_xlpm.Sem_,L$5)=$J15,"-")))</f>
        <v>BPM2</v>
      </c>
      <c r="M15" s="126" t="str" cm="1">
        <f t="array" aca="1" ref="M15" ca="1">_xlfn.LET(_xlpm.Sem_,CHOOSE($L$4,Semaine1,Semaine2,Semaine3,Semaine4),_xlpm.Prest_,OFFSET(_xlpm.Sem_,,-1,,1),_xlfn.TEXTJOIN(", ",0,_xlfn._xlws.FILTER(_xlpm.Prest_,_xlfn.CHOOSECOLS(_xlpm.Sem_,M$5)=$J15,"-")))</f>
        <v>BPM2</v>
      </c>
      <c r="N15" s="126" t="str" cm="1">
        <f t="array" aca="1" ref="N15" ca="1">_xlfn.LET(_xlpm.Sem_,CHOOSE($L$4,Semaine1,Semaine2,Semaine3,Semaine4),_xlpm.Prest_,OFFSET(_xlpm.Sem_,,-1,,1),_xlfn.TEXTJOIN(", ",0,_xlfn._xlws.FILTER(_xlpm.Prest_,_xlfn.CHOOSECOLS(_xlpm.Sem_,N$5)=$J15,"-")))</f>
        <v>BPM2</v>
      </c>
      <c r="O15" s="126" t="str" cm="1">
        <f t="array" aca="1" ref="O15" ca="1">_xlfn.LET(_xlpm.Sem_,CHOOSE($L$4,Semaine1,Semaine2,Semaine3,Semaine4),_xlpm.Prest_,OFFSET(_xlpm.Sem_,,-1,,1),_xlfn.TEXTJOIN(", ",0,_xlfn._xlws.FILTER(_xlpm.Prest_,_xlfn.CHOOSECOLS(_xlpm.Sem_,O$5)=$J15,"-")))</f>
        <v>BPM2</v>
      </c>
      <c r="P15" s="126" t="str" cm="1">
        <f t="array" aca="1" ref="P15" ca="1">_xlfn.LET(_xlpm.Sem_,CHOOSE($L$4,Semaine1,Semaine2,Semaine3,Semaine4),_xlpm.Prest_,OFFSET(_xlpm.Sem_,,-1,,1),_xlfn.TEXTJOIN(", ",0,_xlfn._xlws.FILTER(_xlpm.Prest_,_xlfn.CHOOSECOLS(_xlpm.Sem_,P$5)=$J15,"-")))</f>
        <v>-</v>
      </c>
      <c r="Q15" s="2">
        <f>_xlfn.LET(_xlpm.Sem_,CHOOSE($L$4,Semaine1,Semaine2,Semaine3,Semaine4),COUNTIF(_xlpm.Sem_,$J15))</f>
        <v>5</v>
      </c>
      <c r="R15" s="1">
        <f t="shared" ca="1" si="0"/>
        <v>5</v>
      </c>
      <c r="S15" s="1" t="str">
        <v>H</v>
      </c>
    </row>
    <row r="16" spans="1:31" ht="18" thickBot="1" x14ac:dyDescent="0.4">
      <c r="A16" s="6" t="s">
        <v>18</v>
      </c>
      <c r="B16" s="35" t="s">
        <v>24</v>
      </c>
      <c r="C16" s="21" t="s">
        <v>20</v>
      </c>
      <c r="D16" s="32" t="s">
        <v>20</v>
      </c>
      <c r="E16" s="34" t="s">
        <v>23</v>
      </c>
      <c r="F16" s="31" t="s">
        <v>13</v>
      </c>
      <c r="G16" s="26"/>
      <c r="J16" s="126" t="s">
        <v>24</v>
      </c>
      <c r="K16" s="126" t="str" cm="1">
        <f t="array" aca="1" ref="K16" ca="1">_xlfn.LET(_xlpm.Sem_,CHOOSE($L$4,Semaine1,Semaine2,Semaine3,Semaine4),_xlpm.Prest_,OFFSET(_xlpm.Sem_,,-1,,1),_xlfn.TEXTJOIN(", ",0,_xlfn._xlws.FILTER(_xlpm.Prest_,_xlfn.CHOOSECOLS(_xlpm.Sem_,K$5)=$J16,"-")))</f>
        <v>BPM3</v>
      </c>
      <c r="L16" s="126" t="str" cm="1">
        <f t="array" aca="1" ref="L16" ca="1">_xlfn.LET(_xlpm.Sem_,CHOOSE($L$4,Semaine1,Semaine2,Semaine3,Semaine4),_xlpm.Prest_,OFFSET(_xlpm.Sem_,,-1,,1),_xlfn.TEXTJOIN(", ",0,_xlfn._xlws.FILTER(_xlpm.Prest_,_xlfn.CHOOSECOLS(_xlpm.Sem_,L$5)=$J16,"-")))</f>
        <v>BPM3</v>
      </c>
      <c r="M16" s="126" t="str" cm="1">
        <f t="array" aca="1" ref="M16" ca="1">_xlfn.LET(_xlpm.Sem_,CHOOSE($L$4,Semaine1,Semaine2,Semaine3,Semaine4),_xlpm.Prest_,OFFSET(_xlpm.Sem_,,-1,,1),_xlfn.TEXTJOIN(", ",0,_xlfn._xlws.FILTER(_xlpm.Prest_,_xlfn.CHOOSECOLS(_xlpm.Sem_,M$5)=$J16,"-")))</f>
        <v>BPM3</v>
      </c>
      <c r="N16" s="126" t="str" cm="1">
        <f t="array" aca="1" ref="N16" ca="1">_xlfn.LET(_xlpm.Sem_,CHOOSE($L$4,Semaine1,Semaine2,Semaine3,Semaine4),_xlpm.Prest_,OFFSET(_xlpm.Sem_,,-1,,1),_xlfn.TEXTJOIN(", ",0,_xlfn._xlws.FILTER(_xlpm.Prest_,_xlfn.CHOOSECOLS(_xlpm.Sem_,N$5)=$J16,"-")))</f>
        <v>BPM3</v>
      </c>
      <c r="O16" s="126" t="str" cm="1">
        <f t="array" aca="1" ref="O16" ca="1">_xlfn.LET(_xlpm.Sem_,CHOOSE($L$4,Semaine1,Semaine2,Semaine3,Semaine4),_xlpm.Prest_,OFFSET(_xlpm.Sem_,,-1,,1),_xlfn.TEXTJOIN(", ",0,_xlfn._xlws.FILTER(_xlpm.Prest_,_xlfn.CHOOSECOLS(_xlpm.Sem_,O$5)=$J16,"-")))</f>
        <v>BPM3</v>
      </c>
      <c r="P16" s="126" t="str" cm="1">
        <f t="array" aca="1" ref="P16" ca="1">_xlfn.LET(_xlpm.Sem_,CHOOSE($L$4,Semaine1,Semaine2,Semaine3,Semaine4),_xlpm.Prest_,OFFSET(_xlpm.Sem_,,-1,,1),_xlfn.TEXTJOIN(", ",0,_xlfn._xlws.FILTER(_xlpm.Prest_,_xlfn.CHOOSECOLS(_xlpm.Sem_,P$5)=$J16,"-")))</f>
        <v>-</v>
      </c>
      <c r="Q16" s="2">
        <f>_xlfn.LET(_xlpm.Sem_,CHOOSE($L$4,Semaine1,Semaine2,Semaine3,Semaine4),COUNTIF(_xlpm.Sem_,$J16))</f>
        <v>5</v>
      </c>
      <c r="R16" s="1">
        <f t="shared" ca="1" si="0"/>
        <v>5</v>
      </c>
      <c r="S16" s="1" t="str">
        <v>I</v>
      </c>
    </row>
    <row r="17" spans="1:19" ht="18" thickBot="1" x14ac:dyDescent="0.4">
      <c r="J17" s="126" t="s">
        <v>27</v>
      </c>
      <c r="K17" s="126" t="str" cm="1">
        <f t="array" aca="1" ref="K17" ca="1">_xlfn.LET(_xlpm.Sem_,CHOOSE($L$4,Semaine1,Semaine2,Semaine3,Semaine4),_xlpm.Prest_,OFFSET(_xlpm.Sem_,,-1,,1),_xlfn.TEXTJOIN(", ",0,_xlfn._xlws.FILTER(_xlpm.Prest_,_xlfn.CHOOSECOLS(_xlpm.Sem_,K$5)=$J17,"-")))</f>
        <v>BAM2</v>
      </c>
      <c r="L17" s="126" t="str" cm="1">
        <f t="array" aca="1" ref="L17" ca="1">_xlfn.LET(_xlpm.Sem_,CHOOSE($L$4,Semaine1,Semaine2,Semaine3,Semaine4),_xlpm.Prest_,OFFSET(_xlpm.Sem_,,-1,,1),_xlfn.TEXTJOIN(", ",0,_xlfn._xlws.FILTER(_xlpm.Prest_,_xlfn.CHOOSECOLS(_xlpm.Sem_,L$5)=$J17,"-")))</f>
        <v>BAM2</v>
      </c>
      <c r="M17" s="126" t="str" cm="1">
        <f t="array" aca="1" ref="M17" ca="1">_xlfn.LET(_xlpm.Sem_,CHOOSE($L$4,Semaine1,Semaine2,Semaine3,Semaine4),_xlpm.Prest_,OFFSET(_xlpm.Sem_,,-1,,1),_xlfn.TEXTJOIN(", ",0,_xlfn._xlws.FILTER(_xlpm.Prest_,_xlfn.CHOOSECOLS(_xlpm.Sem_,M$5)=$J17,"-")))</f>
        <v>BAM2</v>
      </c>
      <c r="N17" s="126" t="str" cm="1">
        <f t="array" aca="1" ref="N17" ca="1">_xlfn.LET(_xlpm.Sem_,CHOOSE($L$4,Semaine1,Semaine2,Semaine3,Semaine4),_xlpm.Prest_,OFFSET(_xlpm.Sem_,,-1,,1),_xlfn.TEXTJOIN(", ",0,_xlfn._xlws.FILTER(_xlpm.Prest_,_xlfn.CHOOSECOLS(_xlpm.Sem_,N$5)=$J17,"-")))</f>
        <v>BAM2</v>
      </c>
      <c r="O17" s="126" t="str" cm="1">
        <f t="array" aca="1" ref="O17" ca="1">_xlfn.LET(_xlpm.Sem_,CHOOSE($L$4,Semaine1,Semaine2,Semaine3,Semaine4),_xlpm.Prest_,OFFSET(_xlpm.Sem_,,-1,,1),_xlfn.TEXTJOIN(", ",0,_xlfn._xlws.FILTER(_xlpm.Prest_,_xlfn.CHOOSECOLS(_xlpm.Sem_,O$5)=$J17,"-")))</f>
        <v>BAM2</v>
      </c>
      <c r="P17" s="126" t="str" cm="1">
        <f t="array" aca="1" ref="P17" ca="1">_xlfn.LET(_xlpm.Sem_,CHOOSE($L$4,Semaine1,Semaine2,Semaine3,Semaine4),_xlpm.Prest_,OFFSET(_xlpm.Sem_,,-1,,1),_xlfn.TEXTJOIN(", ",0,_xlfn._xlws.FILTER(_xlpm.Prest_,_xlfn.CHOOSECOLS(_xlpm.Sem_,P$5)=$J17,"-")))</f>
        <v>-</v>
      </c>
      <c r="Q17" s="2">
        <f>_xlfn.LET(_xlpm.Sem_,CHOOSE($L$4,Semaine1,Semaine2,Semaine3,Semaine4),COUNTIF(_xlpm.Sem_,$J17))</f>
        <v>5</v>
      </c>
      <c r="R17" s="1">
        <f t="shared" ca="1" si="0"/>
        <v>5</v>
      </c>
      <c r="S17" s="1" t="str">
        <v>J</v>
      </c>
    </row>
    <row r="18" spans="1:19" ht="18" thickBot="1" x14ac:dyDescent="0.4">
      <c r="A18" s="30"/>
      <c r="B18" s="103" t="s">
        <v>9</v>
      </c>
      <c r="C18" s="104"/>
      <c r="D18" s="104"/>
      <c r="E18" s="104"/>
      <c r="F18" s="104"/>
      <c r="G18" s="106"/>
      <c r="J18" s="126" t="s">
        <v>26</v>
      </c>
      <c r="K18" s="126" t="str" cm="1">
        <f t="array" aca="1" ref="K18" ca="1">_xlfn.LET(_xlpm.Sem_,CHOOSE($L$4,Semaine1,Semaine2,Semaine3,Semaine4),_xlpm.Prest_,OFFSET(_xlpm.Sem_,,-1,,1),_xlfn.TEXTJOIN(", ",0,_xlfn._xlws.FILTER(_xlpm.Prest_,_xlfn.CHOOSECOLS(_xlpm.Sem_,K$5)=$J18,"-")))</f>
        <v xml:space="preserve"> BAM1</v>
      </c>
      <c r="L18" s="126" t="str" cm="1">
        <f t="array" aca="1" ref="L18" ca="1">_xlfn.LET(_xlpm.Sem_,CHOOSE($L$4,Semaine1,Semaine2,Semaine3,Semaine4),_xlpm.Prest_,OFFSET(_xlpm.Sem_,,-1,,1),_xlfn.TEXTJOIN(", ",0,_xlfn._xlws.FILTER(_xlpm.Prest_,_xlfn.CHOOSECOLS(_xlpm.Sem_,L$5)=$J18,"-")))</f>
        <v xml:space="preserve"> BAM1</v>
      </c>
      <c r="M18" s="126" t="str" cm="1">
        <f t="array" aca="1" ref="M18" ca="1">_xlfn.LET(_xlpm.Sem_,CHOOSE($L$4,Semaine1,Semaine2,Semaine3,Semaine4),_xlpm.Prest_,OFFSET(_xlpm.Sem_,,-1,,1),_xlfn.TEXTJOIN(", ",0,_xlfn._xlws.FILTER(_xlpm.Prest_,_xlfn.CHOOSECOLS(_xlpm.Sem_,M$5)=$J18,"-")))</f>
        <v xml:space="preserve"> BAM1</v>
      </c>
      <c r="N18" s="126" t="str" cm="1">
        <f t="array" aca="1" ref="N18" ca="1">_xlfn.LET(_xlpm.Sem_,CHOOSE($L$4,Semaine1,Semaine2,Semaine3,Semaine4),_xlpm.Prest_,OFFSET(_xlpm.Sem_,,-1,,1),_xlfn.TEXTJOIN(", ",0,_xlfn._xlws.FILTER(_xlpm.Prest_,_xlfn.CHOOSECOLS(_xlpm.Sem_,N$5)=$J18,"-")))</f>
        <v xml:space="preserve"> BAM1</v>
      </c>
      <c r="O18" s="126" t="str" cm="1">
        <f t="array" aca="1" ref="O18" ca="1">_xlfn.LET(_xlpm.Sem_,CHOOSE($L$4,Semaine1,Semaine2,Semaine3,Semaine4),_xlpm.Prest_,OFFSET(_xlpm.Sem_,,-1,,1),_xlfn.TEXTJOIN(", ",0,_xlfn._xlws.FILTER(_xlpm.Prest_,_xlfn.CHOOSECOLS(_xlpm.Sem_,O$5)=$J18,"-")))</f>
        <v xml:space="preserve"> BAM1</v>
      </c>
      <c r="P18" s="126" t="str" cm="1">
        <f t="array" aca="1" ref="P18" ca="1">_xlfn.LET(_xlpm.Sem_,CHOOSE($L$4,Semaine1,Semaine2,Semaine3,Semaine4),_xlpm.Prest_,OFFSET(_xlpm.Sem_,,-1,,1),_xlfn.TEXTJOIN(", ",0,_xlfn._xlws.FILTER(_xlpm.Prest_,_xlfn.CHOOSECOLS(_xlpm.Sem_,P$5)=$J18,"-")))</f>
        <v>-</v>
      </c>
      <c r="Q18" s="2">
        <f>_xlfn.LET(_xlpm.Sem_,CHOOSE($L$4,Semaine1,Semaine2,Semaine3,Semaine4),COUNTIF(_xlpm.Sem_,$J18))</f>
        <v>5</v>
      </c>
      <c r="R18" s="1">
        <f t="shared" ca="1" si="0"/>
        <v>5</v>
      </c>
      <c r="S18" s="1" t="str">
        <v>K</v>
      </c>
    </row>
    <row r="19" spans="1:19" ht="18" thickBot="1" x14ac:dyDescent="0.4">
      <c r="B19" s="40" t="s">
        <v>3</v>
      </c>
      <c r="C19" s="41" t="s">
        <v>4</v>
      </c>
      <c r="D19" s="41" t="s">
        <v>5</v>
      </c>
      <c r="E19" s="41" t="s">
        <v>6</v>
      </c>
      <c r="F19" s="42" t="s">
        <v>7</v>
      </c>
      <c r="G19" s="39" t="s">
        <v>8</v>
      </c>
      <c r="J19" s="126" t="s">
        <v>27</v>
      </c>
      <c r="K19" s="126" t="str" cm="1">
        <f t="array" aca="1" ref="K19" ca="1">_xlfn.LET(_xlpm.Sem_,CHOOSE($L$4,Semaine1,Semaine2,Semaine3,Semaine4),_xlpm.Prest_,OFFSET(_xlpm.Sem_,,-1,,1),_xlfn.TEXTJOIN(", ",0,_xlfn._xlws.FILTER(_xlpm.Prest_,_xlfn.CHOOSECOLS(_xlpm.Sem_,K$5)=$J19,"-")))</f>
        <v>BAM2</v>
      </c>
      <c r="L19" s="126" t="str" cm="1">
        <f t="array" aca="1" ref="L19" ca="1">_xlfn.LET(_xlpm.Sem_,CHOOSE($L$4,Semaine1,Semaine2,Semaine3,Semaine4),_xlpm.Prest_,OFFSET(_xlpm.Sem_,,-1,,1),_xlfn.TEXTJOIN(", ",0,_xlfn._xlws.FILTER(_xlpm.Prest_,_xlfn.CHOOSECOLS(_xlpm.Sem_,L$5)=$J19,"-")))</f>
        <v>BAM2</v>
      </c>
      <c r="M19" s="126" t="str" cm="1">
        <f t="array" aca="1" ref="M19" ca="1">_xlfn.LET(_xlpm.Sem_,CHOOSE($L$4,Semaine1,Semaine2,Semaine3,Semaine4),_xlpm.Prest_,OFFSET(_xlpm.Sem_,,-1,,1),_xlfn.TEXTJOIN(", ",0,_xlfn._xlws.FILTER(_xlpm.Prest_,_xlfn.CHOOSECOLS(_xlpm.Sem_,M$5)=$J19,"-")))</f>
        <v>BAM2</v>
      </c>
      <c r="N19" s="126" t="str" cm="1">
        <f t="array" aca="1" ref="N19" ca="1">_xlfn.LET(_xlpm.Sem_,CHOOSE($L$4,Semaine1,Semaine2,Semaine3,Semaine4),_xlpm.Prest_,OFFSET(_xlpm.Sem_,,-1,,1),_xlfn.TEXTJOIN(", ",0,_xlfn._xlws.FILTER(_xlpm.Prest_,_xlfn.CHOOSECOLS(_xlpm.Sem_,N$5)=$J19,"-")))</f>
        <v>BAM2</v>
      </c>
      <c r="O19" s="126" t="str" cm="1">
        <f t="array" aca="1" ref="O19" ca="1">_xlfn.LET(_xlpm.Sem_,CHOOSE($L$4,Semaine1,Semaine2,Semaine3,Semaine4),_xlpm.Prest_,OFFSET(_xlpm.Sem_,,-1,,1),_xlfn.TEXTJOIN(", ",0,_xlfn._xlws.FILTER(_xlpm.Prest_,_xlfn.CHOOSECOLS(_xlpm.Sem_,O$5)=$J19,"-")))</f>
        <v>BAM2</v>
      </c>
      <c r="P19" s="126" t="str" cm="1">
        <f t="array" aca="1" ref="P19" ca="1">_xlfn.LET(_xlpm.Sem_,CHOOSE($L$4,Semaine1,Semaine2,Semaine3,Semaine4),_xlpm.Prest_,OFFSET(_xlpm.Sem_,,-1,,1),_xlfn.TEXTJOIN(", ",0,_xlfn._xlws.FILTER(_xlpm.Prest_,_xlfn.CHOOSECOLS(_xlpm.Sem_,P$5)=$J19,"-")))</f>
        <v>-</v>
      </c>
      <c r="Q19" s="2">
        <f>_xlfn.LET(_xlpm.Sem_,CHOOSE($L$4,Semaine1,Semaine2,Semaine3,Semaine4),COUNTIF(_xlpm.Sem_,$J19))</f>
        <v>5</v>
      </c>
      <c r="R19" s="1">
        <f t="shared" ca="1" si="0"/>
        <v>5</v>
      </c>
      <c r="S19" s="1" t="str">
        <v>L</v>
      </c>
    </row>
    <row r="20" spans="1:19" ht="16.5" customHeight="1" x14ac:dyDescent="0.35">
      <c r="A20" s="4" t="s">
        <v>33</v>
      </c>
      <c r="B20" s="45" t="s">
        <v>14</v>
      </c>
      <c r="C20" s="45" t="s">
        <v>14</v>
      </c>
      <c r="D20" s="45" t="s">
        <v>14</v>
      </c>
      <c r="E20" s="45" t="s">
        <v>14</v>
      </c>
      <c r="F20" s="45" t="s">
        <v>14</v>
      </c>
      <c r="G20" s="50" t="s">
        <v>13</v>
      </c>
      <c r="J20" s="126" t="s">
        <v>19</v>
      </c>
      <c r="K20" s="126" t="str" cm="1">
        <f t="array" aca="1" ref="K20" ca="1">_xlfn.LET(_xlpm.Sem_,CHOOSE($L$4,Semaine1,Semaine2,Semaine3,Semaine4),_xlpm.Prest_,OFFSET(_xlpm.Sem_,,-1,,1),_xlfn.TEXTJOIN(", ",0,_xlfn._xlws.FILTER(_xlpm.Prest_,_xlfn.CHOOSECOLS(_xlpm.Sem_,K$5)=$J20,"-")))</f>
        <v>BPM1</v>
      </c>
      <c r="L20" s="126" t="str" cm="1">
        <f t="array" aca="1" ref="L20" ca="1">_xlfn.LET(_xlpm.Sem_,CHOOSE($L$4,Semaine1,Semaine2,Semaine3,Semaine4),_xlpm.Prest_,OFFSET(_xlpm.Sem_,,-1,,1),_xlfn.TEXTJOIN(", ",0,_xlfn._xlws.FILTER(_xlpm.Prest_,_xlfn.CHOOSECOLS(_xlpm.Sem_,L$5)=$J20,"-")))</f>
        <v>-</v>
      </c>
      <c r="M20" s="126" t="str" cm="1">
        <f t="array" aca="1" ref="M20" ca="1">_xlfn.LET(_xlpm.Sem_,CHOOSE($L$4,Semaine1,Semaine2,Semaine3,Semaine4),_xlpm.Prest_,OFFSET(_xlpm.Sem_,,-1,,1),_xlfn.TEXTJOIN(", ",0,_xlfn._xlws.FILTER(_xlpm.Prest_,_xlfn.CHOOSECOLS(_xlpm.Sem_,M$5)=$J20,"-")))</f>
        <v>-</v>
      </c>
      <c r="N20" s="126" t="str" cm="1">
        <f t="array" aca="1" ref="N20" ca="1">_xlfn.LET(_xlpm.Sem_,CHOOSE($L$4,Semaine1,Semaine2,Semaine3,Semaine4),_xlpm.Prest_,OFFSET(_xlpm.Sem_,,-1,,1),_xlfn.TEXTJOIN(", ",0,_xlfn._xlws.FILTER(_xlpm.Prest_,_xlfn.CHOOSECOLS(_xlpm.Sem_,N$5)=$J20,"-")))</f>
        <v>BPM4, OCS</v>
      </c>
      <c r="O20" s="126" t="str" cm="1">
        <f t="array" aca="1" ref="O20" ca="1">_xlfn.LET(_xlpm.Sem_,CHOOSE($L$4,Semaine1,Semaine2,Semaine3,Semaine4),_xlpm.Prest_,OFFSET(_xlpm.Sem_,,-1,,1),_xlfn.TEXTJOIN(", ",0,_xlfn._xlws.FILTER(_xlpm.Prest_,_xlfn.CHOOSECOLS(_xlpm.Sem_,O$5)=$J20,"-")))</f>
        <v>-</v>
      </c>
      <c r="P20" s="126" t="str" cm="1">
        <f t="array" aca="1" ref="P20" ca="1">_xlfn.LET(_xlpm.Sem_,CHOOSE($L$4,Semaine1,Semaine2,Semaine3,Semaine4),_xlpm.Prest_,OFFSET(_xlpm.Sem_,,-1,,1),_xlfn.TEXTJOIN(", ",0,_xlfn._xlws.FILTER(_xlpm.Prest_,_xlfn.CHOOSECOLS(_xlpm.Sem_,P$5)=$J20,"-")))</f>
        <v>-</v>
      </c>
      <c r="Q20" s="2">
        <f>_xlfn.LET(_xlpm.Sem_,CHOOSE($L$4,Semaine1,Semaine2,Semaine3,Semaine4),COUNTIF(_xlpm.Sem_,$J20))</f>
        <v>3</v>
      </c>
      <c r="R20" s="1">
        <f t="shared" ca="1" si="0"/>
        <v>3</v>
      </c>
      <c r="S20" s="1" t="str">
        <v>TL 1</v>
      </c>
    </row>
    <row r="21" spans="1:19" x14ac:dyDescent="0.35">
      <c r="A21" s="5" t="s">
        <v>34</v>
      </c>
      <c r="B21" s="46" t="s">
        <v>15</v>
      </c>
      <c r="C21" s="46" t="s">
        <v>15</v>
      </c>
      <c r="D21" s="46" t="s">
        <v>15</v>
      </c>
      <c r="E21" s="46" t="s">
        <v>15</v>
      </c>
      <c r="F21" s="54"/>
      <c r="G21" s="51"/>
      <c r="J21" s="126" t="s">
        <v>20</v>
      </c>
      <c r="K21" s="126" t="str" cm="1">
        <f t="array" aca="1" ref="K21" ca="1">_xlfn.LET(_xlpm.Sem_,CHOOSE($L$4,Semaine1,Semaine2,Semaine3,Semaine4),_xlpm.Prest_,OFFSET(_xlpm.Sem_,,-1,,1),_xlfn.TEXTJOIN(", ",0,_xlfn._xlws.FILTER(_xlpm.Prest_,_xlfn.CHOOSECOLS(_xlpm.Sem_,K$5)=$J21,"-")))</f>
        <v>Prestation BA AM</v>
      </c>
      <c r="L21" s="126" t="str" cm="1">
        <f t="array" aca="1" ref="L21" ca="1">_xlfn.LET(_xlpm.Sem_,CHOOSE($L$4,Semaine1,Semaine2,Semaine3,Semaine4),_xlpm.Prest_,OFFSET(_xlpm.Sem_,,-1,,1),_xlfn.TEXTJOIN(", ",0,_xlfn._xlws.FILTER(_xlpm.Prest_,_xlfn.CHOOSECOLS(_xlpm.Sem_,L$5)=$J21,"-")))</f>
        <v>BPM4, OCS</v>
      </c>
      <c r="M21" s="126" t="str" cm="1">
        <f t="array" aca="1" ref="M21" ca="1">_xlfn.LET(_xlpm.Sem_,CHOOSE($L$4,Semaine1,Semaine2,Semaine3,Semaine4),_xlpm.Prest_,OFFSET(_xlpm.Sem_,,-1,,1),_xlfn.TEXTJOIN(", ",0,_xlfn._xlws.FILTER(_xlpm.Prest_,_xlfn.CHOOSECOLS(_xlpm.Sem_,M$5)=$J21,"-")))</f>
        <v>BM3</v>
      </c>
      <c r="N21" s="126" t="str" cm="1">
        <f t="array" aca="1" ref="N21" ca="1">_xlfn.LET(_xlpm.Sem_,CHOOSE($L$4,Semaine1,Semaine2,Semaine3,Semaine4),_xlpm.Prest_,OFFSET(_xlpm.Sem_,,-1,,1),_xlfn.TEXTJOIN(", ",0,_xlfn._xlws.FILTER(_xlpm.Prest_,_xlfn.CHOOSECOLS(_xlpm.Sem_,N$5)=$J21,"-")))</f>
        <v>-</v>
      </c>
      <c r="O21" s="126" t="str" cm="1">
        <f t="array" aca="1" ref="O21" ca="1">_xlfn.LET(_xlpm.Sem_,CHOOSE($L$4,Semaine1,Semaine2,Semaine3,Semaine4),_xlpm.Prest_,OFFSET(_xlpm.Sem_,,-1,,1),_xlfn.TEXTJOIN(", ",0,_xlfn._xlws.FILTER(_xlpm.Prest_,_xlfn.CHOOSECOLS(_xlpm.Sem_,O$5)=$J21,"-")))</f>
        <v>-</v>
      </c>
      <c r="P21" s="126" t="str" cm="1">
        <f t="array" aca="1" ref="P21" ca="1">_xlfn.LET(_xlpm.Sem_,CHOOSE($L$4,Semaine1,Semaine2,Semaine3,Semaine4),_xlpm.Prest_,OFFSET(_xlpm.Sem_,,-1,,1),_xlfn.TEXTJOIN(", ",0,_xlfn._xlws.FILTER(_xlpm.Prest_,_xlfn.CHOOSECOLS(_xlpm.Sem_,P$5)=$J21,"-")))</f>
        <v>-</v>
      </c>
      <c r="Q21" s="2">
        <f>_xlfn.LET(_xlpm.Sem_,CHOOSE($L$4,Semaine1,Semaine2,Semaine3,Semaine4),COUNTIF(_xlpm.Sem_,$J21))</f>
        <v>4</v>
      </c>
      <c r="R21" s="1">
        <f t="shared" ca="1" si="0"/>
        <v>4</v>
      </c>
      <c r="S21" s="1" t="str">
        <v>TL 2</v>
      </c>
    </row>
    <row r="22" spans="1:19" ht="18" thickBot="1" x14ac:dyDescent="0.4">
      <c r="A22" s="5" t="s">
        <v>35</v>
      </c>
      <c r="B22" s="53" t="s">
        <v>20</v>
      </c>
      <c r="C22" s="49" t="s">
        <v>13</v>
      </c>
      <c r="D22" s="49" t="s">
        <v>13</v>
      </c>
      <c r="E22" s="49" t="s">
        <v>13</v>
      </c>
      <c r="F22" s="49" t="s">
        <v>13</v>
      </c>
      <c r="G22" s="51"/>
      <c r="K22" s="126" t="str" cm="1">
        <f t="array" aca="1" ref="K22" ca="1">_xlfn.LET(_xlpm.Sem_,CHOOSE($L$4,Semaine1,Semaine2,Semaine3,Semaine4),_xlpm.Prest_,OFFSET(_xlpm.Sem_,,-1,,1),_xlfn.TEXTJOIN(", ",0,_xlfn._xlws.FILTER(_xlpm.Prest_,_xlfn.CHOOSECOLS(_xlpm.Sem_,K$5)=$J22,"-")))</f>
        <v/>
      </c>
      <c r="L22" s="126" t="str" cm="1">
        <f t="array" aca="1" ref="L22" ca="1">_xlfn.LET(_xlpm.Sem_,CHOOSE($L$4,Semaine1,Semaine2,Semaine3,Semaine4),_xlpm.Prest_,OFFSET(_xlpm.Sem_,,-1,,1),_xlfn.TEXTJOIN(", ",0,_xlfn._xlws.FILTER(_xlpm.Prest_,_xlfn.CHOOSECOLS(_xlpm.Sem_,L$5)=$J22,"-")))</f>
        <v/>
      </c>
      <c r="M22" s="126" t="str" cm="1">
        <f t="array" aca="1" ref="M22" ca="1">_xlfn.LET(_xlpm.Sem_,CHOOSE($L$4,Semaine1,Semaine2,Semaine3,Semaine4),_xlpm.Prest_,OFFSET(_xlpm.Sem_,,-1,,1),_xlfn.TEXTJOIN(", ",0,_xlfn._xlws.FILTER(_xlpm.Prest_,_xlfn.CHOOSECOLS(_xlpm.Sem_,M$5)=$J22,"-")))</f>
        <v/>
      </c>
      <c r="N22" s="126" t="str" cm="1">
        <f t="array" aca="1" ref="N22" ca="1">_xlfn.LET(_xlpm.Sem_,CHOOSE($L$4,Semaine1,Semaine2,Semaine3,Semaine4),_xlpm.Prest_,OFFSET(_xlpm.Sem_,,-1,,1),_xlfn.TEXTJOIN(", ",0,_xlfn._xlws.FILTER(_xlpm.Prest_,_xlfn.CHOOSECOLS(_xlpm.Sem_,N$5)=$J22,"-")))</f>
        <v/>
      </c>
      <c r="S22" s="1">
        <v>0</v>
      </c>
    </row>
    <row r="23" spans="1:19" ht="18" thickBot="1" x14ac:dyDescent="0.4">
      <c r="A23" s="6" t="s">
        <v>36</v>
      </c>
      <c r="B23" s="60" t="s">
        <v>12</v>
      </c>
      <c r="C23" s="60" t="s">
        <v>12</v>
      </c>
      <c r="D23" s="60" t="s">
        <v>12</v>
      </c>
      <c r="E23" s="60" t="s">
        <v>12</v>
      </c>
      <c r="F23" s="60" t="s">
        <v>12</v>
      </c>
      <c r="G23" s="52"/>
    </row>
    <row r="24" spans="1:19" ht="18" thickBot="1" x14ac:dyDescent="0.4"/>
    <row r="25" spans="1:19" ht="16.5" customHeight="1" x14ac:dyDescent="0.35">
      <c r="A25" s="4" t="s">
        <v>37</v>
      </c>
      <c r="B25" s="61" t="s">
        <v>26</v>
      </c>
      <c r="C25" s="61" t="s">
        <v>26</v>
      </c>
      <c r="D25" s="61" t="s">
        <v>26</v>
      </c>
      <c r="E25" s="61" t="s">
        <v>26</v>
      </c>
      <c r="F25" s="61" t="s">
        <v>26</v>
      </c>
      <c r="G25" s="55"/>
    </row>
    <row r="26" spans="1:19" x14ac:dyDescent="0.35">
      <c r="A26" s="5" t="s">
        <v>38</v>
      </c>
      <c r="B26" s="62" t="s">
        <v>27</v>
      </c>
      <c r="C26" s="62" t="s">
        <v>27</v>
      </c>
      <c r="D26" s="62" t="s">
        <v>27</v>
      </c>
      <c r="E26" s="62" t="s">
        <v>27</v>
      </c>
      <c r="F26" s="62" t="s">
        <v>27</v>
      </c>
      <c r="G26" s="84"/>
    </row>
    <row r="27" spans="1:19" x14ac:dyDescent="0.35">
      <c r="A27" s="5" t="s">
        <v>39</v>
      </c>
      <c r="B27" s="63" t="s">
        <v>16</v>
      </c>
      <c r="C27" s="63" t="s">
        <v>16</v>
      </c>
      <c r="D27" s="63" t="s">
        <v>16</v>
      </c>
      <c r="E27" s="63" t="s">
        <v>16</v>
      </c>
      <c r="F27" s="63" t="s">
        <v>16</v>
      </c>
      <c r="G27" s="83"/>
    </row>
    <row r="28" spans="1:19" x14ac:dyDescent="0.35">
      <c r="A28" s="5" t="s">
        <v>40</v>
      </c>
      <c r="B28" s="64" t="s">
        <v>21</v>
      </c>
      <c r="C28" s="64" t="s">
        <v>21</v>
      </c>
      <c r="D28" s="64" t="s">
        <v>21</v>
      </c>
      <c r="E28" s="64" t="s">
        <v>21</v>
      </c>
      <c r="F28" s="64" t="s">
        <v>21</v>
      </c>
      <c r="G28" s="56"/>
    </row>
    <row r="29" spans="1:19" x14ac:dyDescent="0.35">
      <c r="A29" s="5" t="s">
        <v>41</v>
      </c>
      <c r="B29" s="65" t="s">
        <v>25</v>
      </c>
      <c r="C29" s="65" t="s">
        <v>25</v>
      </c>
      <c r="D29" s="22" t="s">
        <v>20</v>
      </c>
      <c r="E29" s="65" t="s">
        <v>25</v>
      </c>
      <c r="F29" s="65" t="s">
        <v>25</v>
      </c>
      <c r="G29" s="56"/>
    </row>
    <row r="30" spans="1:19" x14ac:dyDescent="0.35">
      <c r="A30" s="5" t="s">
        <v>43</v>
      </c>
      <c r="B30" s="69" t="s">
        <v>19</v>
      </c>
      <c r="C30" s="66" t="s">
        <v>22</v>
      </c>
      <c r="D30" s="66" t="s">
        <v>22</v>
      </c>
      <c r="E30" s="66" t="s">
        <v>22</v>
      </c>
      <c r="F30" s="66" t="s">
        <v>22</v>
      </c>
      <c r="G30" s="56"/>
    </row>
    <row r="31" spans="1:19" x14ac:dyDescent="0.35">
      <c r="A31" s="5" t="s">
        <v>44</v>
      </c>
      <c r="B31" s="67" t="s">
        <v>23</v>
      </c>
      <c r="C31" s="67" t="s">
        <v>23</v>
      </c>
      <c r="D31" s="67" t="s">
        <v>23</v>
      </c>
      <c r="E31" s="67" t="s">
        <v>23</v>
      </c>
      <c r="F31" s="67" t="s">
        <v>23</v>
      </c>
      <c r="G31" s="56"/>
    </row>
    <row r="32" spans="1:19" x14ac:dyDescent="0.35">
      <c r="A32" s="5" t="s">
        <v>42</v>
      </c>
      <c r="B32" s="68" t="s">
        <v>24</v>
      </c>
      <c r="C32" s="68" t="s">
        <v>24</v>
      </c>
      <c r="D32" s="68" t="s">
        <v>24</v>
      </c>
      <c r="E32" s="68" t="s">
        <v>24</v>
      </c>
      <c r="F32" s="68" t="s">
        <v>24</v>
      </c>
      <c r="G32" s="56"/>
    </row>
    <row r="33" spans="1:7" x14ac:dyDescent="0.35">
      <c r="A33" s="5" t="s">
        <v>45</v>
      </c>
      <c r="B33" s="66" t="s">
        <v>22</v>
      </c>
      <c r="C33" s="22" t="s">
        <v>20</v>
      </c>
      <c r="D33" s="65" t="s">
        <v>25</v>
      </c>
      <c r="E33" s="69" t="s">
        <v>19</v>
      </c>
      <c r="F33" s="46" t="s">
        <v>15</v>
      </c>
      <c r="G33" s="56"/>
    </row>
    <row r="34" spans="1:7" ht="18" thickBot="1" x14ac:dyDescent="0.4">
      <c r="A34" s="6" t="s">
        <v>18</v>
      </c>
      <c r="B34" s="66" t="s">
        <v>22</v>
      </c>
      <c r="C34" s="32" t="s">
        <v>20</v>
      </c>
      <c r="D34" s="65" t="s">
        <v>25</v>
      </c>
      <c r="E34" s="70" t="s">
        <v>19</v>
      </c>
      <c r="F34" s="71" t="s">
        <v>15</v>
      </c>
      <c r="G34" s="57"/>
    </row>
    <row r="35" spans="1:7" ht="18" thickBot="1" x14ac:dyDescent="0.4"/>
    <row r="36" spans="1:7" ht="18" thickBot="1" x14ac:dyDescent="0.4">
      <c r="A36" s="30"/>
      <c r="B36" s="103" t="s">
        <v>10</v>
      </c>
      <c r="C36" s="104"/>
      <c r="D36" s="104"/>
      <c r="E36" s="104"/>
      <c r="F36" s="104"/>
      <c r="G36" s="105"/>
    </row>
    <row r="37" spans="1:7" ht="18" thickBot="1" x14ac:dyDescent="0.4">
      <c r="B37" s="80" t="s">
        <v>3</v>
      </c>
      <c r="C37" s="80" t="s">
        <v>4</v>
      </c>
      <c r="D37" s="81" t="s">
        <v>5</v>
      </c>
      <c r="E37" s="82" t="s">
        <v>6</v>
      </c>
      <c r="F37" s="80" t="s">
        <v>7</v>
      </c>
      <c r="G37" s="80" t="s">
        <v>8</v>
      </c>
    </row>
    <row r="38" spans="1:7" ht="16.5" customHeight="1" x14ac:dyDescent="0.35">
      <c r="A38" s="4" t="s">
        <v>33</v>
      </c>
      <c r="B38" s="77" t="s">
        <v>13</v>
      </c>
      <c r="C38" s="77" t="s">
        <v>13</v>
      </c>
      <c r="D38" s="77" t="s">
        <v>13</v>
      </c>
      <c r="E38" s="78" t="s">
        <v>13</v>
      </c>
      <c r="F38" s="77" t="s">
        <v>13</v>
      </c>
      <c r="G38" s="79" t="s">
        <v>15</v>
      </c>
    </row>
    <row r="39" spans="1:7" x14ac:dyDescent="0.35">
      <c r="A39" s="5" t="s">
        <v>34</v>
      </c>
      <c r="B39" s="100" t="s">
        <v>14</v>
      </c>
      <c r="C39" s="96" t="s">
        <v>14</v>
      </c>
      <c r="D39" s="96" t="s">
        <v>14</v>
      </c>
      <c r="E39" s="101" t="s">
        <v>14</v>
      </c>
      <c r="F39" s="54"/>
      <c r="G39" s="54"/>
    </row>
    <row r="40" spans="1:7" x14ac:dyDescent="0.35">
      <c r="A40" s="5" t="s">
        <v>35</v>
      </c>
      <c r="B40" s="69" t="s">
        <v>19</v>
      </c>
      <c r="C40" s="79" t="s">
        <v>15</v>
      </c>
      <c r="D40" s="79" t="s">
        <v>15</v>
      </c>
      <c r="E40" s="46" t="s">
        <v>15</v>
      </c>
      <c r="F40" s="46" t="s">
        <v>15</v>
      </c>
      <c r="G40" s="54"/>
    </row>
    <row r="41" spans="1:7" ht="18" thickBot="1" x14ac:dyDescent="0.4">
      <c r="A41" s="6" t="s">
        <v>36</v>
      </c>
      <c r="B41" s="60" t="s">
        <v>12</v>
      </c>
      <c r="C41" s="60" t="s">
        <v>12</v>
      </c>
      <c r="D41" s="60" t="s">
        <v>12</v>
      </c>
      <c r="E41" s="60" t="s">
        <v>12</v>
      </c>
      <c r="F41" s="60" t="s">
        <v>12</v>
      </c>
      <c r="G41" s="48"/>
    </row>
    <row r="42" spans="1:7" ht="18" thickBot="1" x14ac:dyDescent="0.4"/>
    <row r="43" spans="1:7" ht="16.5" customHeight="1" x14ac:dyDescent="0.35">
      <c r="A43" s="4" t="s">
        <v>37</v>
      </c>
      <c r="B43" s="69" t="s">
        <v>19</v>
      </c>
      <c r="C43" s="92" t="s">
        <v>23</v>
      </c>
      <c r="D43" s="92" t="s">
        <v>23</v>
      </c>
      <c r="E43" s="92" t="s">
        <v>23</v>
      </c>
      <c r="F43" s="92" t="s">
        <v>23</v>
      </c>
      <c r="G43" s="55"/>
    </row>
    <row r="44" spans="1:7" x14ac:dyDescent="0.35">
      <c r="A44" s="5" t="s">
        <v>38</v>
      </c>
      <c r="B44" s="88" t="s">
        <v>24</v>
      </c>
      <c r="C44" s="88" t="s">
        <v>24</v>
      </c>
      <c r="D44" s="88" t="s">
        <v>24</v>
      </c>
      <c r="E44" s="88" t="s">
        <v>24</v>
      </c>
      <c r="F44" s="88" t="s">
        <v>24</v>
      </c>
      <c r="G44" s="90"/>
    </row>
    <row r="45" spans="1:7" x14ac:dyDescent="0.35">
      <c r="A45" s="5" t="s">
        <v>39</v>
      </c>
      <c r="B45" s="89" t="s">
        <v>26</v>
      </c>
      <c r="C45" s="89" t="s">
        <v>26</v>
      </c>
      <c r="D45" s="89" t="s">
        <v>26</v>
      </c>
      <c r="E45" s="89" t="s">
        <v>26</v>
      </c>
      <c r="F45" s="89" t="s">
        <v>26</v>
      </c>
      <c r="G45" s="86"/>
    </row>
    <row r="46" spans="1:7" x14ac:dyDescent="0.35">
      <c r="A46" s="5" t="s">
        <v>40</v>
      </c>
      <c r="B46" s="62" t="s">
        <v>27</v>
      </c>
      <c r="C46" s="62" t="s">
        <v>27</v>
      </c>
      <c r="D46" s="62" t="s">
        <v>27</v>
      </c>
      <c r="E46" s="62" t="s">
        <v>27</v>
      </c>
      <c r="F46" s="62" t="s">
        <v>27</v>
      </c>
      <c r="G46" s="56"/>
    </row>
    <row r="47" spans="1:7" x14ac:dyDescent="0.35">
      <c r="A47" s="5" t="s">
        <v>41</v>
      </c>
      <c r="B47" s="66" t="s">
        <v>22</v>
      </c>
      <c r="C47" s="66" t="s">
        <v>22</v>
      </c>
      <c r="D47" s="66" t="s">
        <v>22</v>
      </c>
      <c r="E47" s="66" t="s">
        <v>22</v>
      </c>
      <c r="F47" s="66" t="s">
        <v>22</v>
      </c>
      <c r="G47" s="56"/>
    </row>
    <row r="48" spans="1:7" x14ac:dyDescent="0.35">
      <c r="A48" s="5" t="s">
        <v>43</v>
      </c>
      <c r="B48" s="63" t="s">
        <v>16</v>
      </c>
      <c r="C48" s="63" t="s">
        <v>16</v>
      </c>
      <c r="D48" s="63" t="s">
        <v>16</v>
      </c>
      <c r="E48" s="22" t="s">
        <v>20</v>
      </c>
      <c r="F48" s="63" t="s">
        <v>16</v>
      </c>
      <c r="G48" s="56"/>
    </row>
    <row r="49" spans="1:7" x14ac:dyDescent="0.35">
      <c r="A49" s="5" t="s">
        <v>44</v>
      </c>
      <c r="B49" s="64" t="s">
        <v>21</v>
      </c>
      <c r="C49" s="64" t="s">
        <v>21</v>
      </c>
      <c r="D49" s="69" t="s">
        <v>19</v>
      </c>
      <c r="E49" s="64" t="s">
        <v>21</v>
      </c>
      <c r="F49" s="64" t="s">
        <v>21</v>
      </c>
      <c r="G49" s="56"/>
    </row>
    <row r="50" spans="1:7" ht="18" thickBot="1" x14ac:dyDescent="0.4">
      <c r="A50" s="5" t="s">
        <v>42</v>
      </c>
      <c r="B50" s="65" t="s">
        <v>25</v>
      </c>
      <c r="C50" s="65" t="s">
        <v>25</v>
      </c>
      <c r="D50" s="65" t="s">
        <v>25</v>
      </c>
      <c r="E50" s="65" t="s">
        <v>25</v>
      </c>
      <c r="F50" s="65" t="s">
        <v>25</v>
      </c>
      <c r="G50" s="56"/>
    </row>
    <row r="51" spans="1:7" ht="18" thickBot="1" x14ac:dyDescent="0.4">
      <c r="A51" s="5" t="s">
        <v>45</v>
      </c>
      <c r="B51" s="92" t="s">
        <v>23</v>
      </c>
      <c r="C51" s="22" t="s">
        <v>20</v>
      </c>
      <c r="D51" s="64" t="s">
        <v>21</v>
      </c>
      <c r="E51" s="63" t="s">
        <v>16</v>
      </c>
      <c r="F51" s="96" t="s">
        <v>14</v>
      </c>
      <c r="G51" s="56"/>
    </row>
    <row r="52" spans="1:7" ht="18" thickBot="1" x14ac:dyDescent="0.4">
      <c r="A52" s="6" t="s">
        <v>18</v>
      </c>
      <c r="B52" s="92" t="s">
        <v>23</v>
      </c>
      <c r="C52" s="87" t="s">
        <v>20</v>
      </c>
      <c r="D52" s="64" t="s">
        <v>21</v>
      </c>
      <c r="E52" s="63" t="s">
        <v>16</v>
      </c>
      <c r="F52" s="102" t="s">
        <v>14</v>
      </c>
      <c r="G52" s="57"/>
    </row>
    <row r="53" spans="1:7" ht="18" thickBot="1" x14ac:dyDescent="0.4"/>
    <row r="54" spans="1:7" ht="18" thickBot="1" x14ac:dyDescent="0.4">
      <c r="A54" s="30"/>
      <c r="B54" s="103" t="s">
        <v>11</v>
      </c>
      <c r="C54" s="104"/>
      <c r="D54" s="104"/>
      <c r="E54" s="104"/>
      <c r="F54" s="104"/>
      <c r="G54" s="105"/>
    </row>
    <row r="55" spans="1:7" ht="18" thickBot="1" x14ac:dyDescent="0.4">
      <c r="B55" s="80" t="s">
        <v>3</v>
      </c>
      <c r="C55" s="80" t="s">
        <v>4</v>
      </c>
      <c r="D55" s="80" t="s">
        <v>5</v>
      </c>
      <c r="E55" s="80" t="s">
        <v>6</v>
      </c>
      <c r="F55" s="99" t="s">
        <v>7</v>
      </c>
      <c r="G55" s="80" t="s">
        <v>8</v>
      </c>
    </row>
    <row r="56" spans="1:7" ht="16.5" customHeight="1" x14ac:dyDescent="0.35">
      <c r="A56" s="4" t="s">
        <v>33</v>
      </c>
      <c r="B56" s="79" t="s">
        <v>15</v>
      </c>
      <c r="C56" s="79" t="s">
        <v>15</v>
      </c>
      <c r="D56" s="79" t="s">
        <v>15</v>
      </c>
      <c r="E56" s="79" t="s">
        <v>15</v>
      </c>
      <c r="F56" s="97" t="s">
        <v>15</v>
      </c>
      <c r="G56" s="98" t="s">
        <v>14</v>
      </c>
    </row>
    <row r="57" spans="1:7" x14ac:dyDescent="0.35">
      <c r="A57" s="5" t="s">
        <v>34</v>
      </c>
      <c r="B57" s="47" t="s">
        <v>12</v>
      </c>
      <c r="C57" s="47" t="s">
        <v>12</v>
      </c>
      <c r="D57" s="47" t="s">
        <v>12</v>
      </c>
      <c r="E57" s="47" t="s">
        <v>12</v>
      </c>
      <c r="F57" s="75"/>
      <c r="G57" s="54"/>
    </row>
    <row r="58" spans="1:7" x14ac:dyDescent="0.35">
      <c r="A58" s="5" t="s">
        <v>35</v>
      </c>
      <c r="B58" s="72" t="s">
        <v>13</v>
      </c>
      <c r="C58" s="72" t="s">
        <v>13</v>
      </c>
      <c r="D58" s="72" t="s">
        <v>13</v>
      </c>
      <c r="E58" s="72" t="s">
        <v>13</v>
      </c>
      <c r="F58" s="95" t="s">
        <v>13</v>
      </c>
      <c r="G58" s="54"/>
    </row>
    <row r="59" spans="1:7" ht="18" thickBot="1" x14ac:dyDescent="0.4">
      <c r="A59" s="6" t="s">
        <v>36</v>
      </c>
      <c r="B59" s="53" t="s">
        <v>20</v>
      </c>
      <c r="C59" s="73" t="s">
        <v>14</v>
      </c>
      <c r="D59" s="73" t="s">
        <v>14</v>
      </c>
      <c r="E59" s="73" t="s">
        <v>14</v>
      </c>
      <c r="F59" s="76" t="s">
        <v>14</v>
      </c>
      <c r="G59" s="48"/>
    </row>
    <row r="60" spans="1:7" ht="18" thickBot="1" x14ac:dyDescent="0.4"/>
    <row r="61" spans="1:7" ht="16.5" customHeight="1" x14ac:dyDescent="0.35">
      <c r="A61" s="4" t="s">
        <v>37</v>
      </c>
      <c r="B61" s="69" t="s">
        <v>19</v>
      </c>
      <c r="C61" s="88" t="s">
        <v>24</v>
      </c>
      <c r="D61" s="88" t="s">
        <v>24</v>
      </c>
      <c r="E61" s="88" t="s">
        <v>24</v>
      </c>
      <c r="F61" s="88" t="s">
        <v>24</v>
      </c>
      <c r="G61" s="93"/>
    </row>
    <row r="62" spans="1:7" x14ac:dyDescent="0.35">
      <c r="A62" s="5" t="s">
        <v>38</v>
      </c>
      <c r="B62" s="65" t="s">
        <v>25</v>
      </c>
      <c r="C62" s="65" t="s">
        <v>25</v>
      </c>
      <c r="D62" s="65" t="s">
        <v>25</v>
      </c>
      <c r="E62" s="65" t="s">
        <v>25</v>
      </c>
      <c r="F62" s="65" t="s">
        <v>25</v>
      </c>
      <c r="G62" s="74"/>
    </row>
    <row r="63" spans="1:7" x14ac:dyDescent="0.35">
      <c r="A63" s="5" t="s">
        <v>39</v>
      </c>
      <c r="B63" s="67" t="s">
        <v>23</v>
      </c>
      <c r="C63" s="67" t="s">
        <v>23</v>
      </c>
      <c r="D63" s="67" t="s">
        <v>23</v>
      </c>
      <c r="E63" s="67" t="s">
        <v>23</v>
      </c>
      <c r="F63" s="67" t="s">
        <v>23</v>
      </c>
      <c r="G63" s="74"/>
    </row>
    <row r="64" spans="1:7" x14ac:dyDescent="0.35">
      <c r="A64" s="5" t="s">
        <v>40</v>
      </c>
      <c r="B64" s="63" t="s">
        <v>16</v>
      </c>
      <c r="C64" s="63" t="s">
        <v>16</v>
      </c>
      <c r="D64" s="63" t="s">
        <v>16</v>
      </c>
      <c r="E64" s="63" t="s">
        <v>16</v>
      </c>
      <c r="F64" s="63" t="s">
        <v>16</v>
      </c>
      <c r="G64" s="74"/>
    </row>
    <row r="65" spans="1:7" x14ac:dyDescent="0.35">
      <c r="A65" s="5" t="s">
        <v>41</v>
      </c>
      <c r="B65" s="64" t="s">
        <v>21</v>
      </c>
      <c r="C65" s="64" t="s">
        <v>21</v>
      </c>
      <c r="D65" s="64" t="s">
        <v>21</v>
      </c>
      <c r="E65" s="64" t="s">
        <v>21</v>
      </c>
      <c r="F65" s="64" t="s">
        <v>21</v>
      </c>
      <c r="G65" s="74"/>
    </row>
    <row r="66" spans="1:7" x14ac:dyDescent="0.35">
      <c r="A66" s="5" t="s">
        <v>43</v>
      </c>
      <c r="B66" s="89" t="s">
        <v>26</v>
      </c>
      <c r="C66" s="89" t="s">
        <v>26</v>
      </c>
      <c r="D66" s="89" t="s">
        <v>26</v>
      </c>
      <c r="E66" s="89" t="s">
        <v>26</v>
      </c>
      <c r="F66" s="89" t="s">
        <v>26</v>
      </c>
      <c r="G66" s="74"/>
    </row>
    <row r="67" spans="1:7" x14ac:dyDescent="0.35">
      <c r="A67" s="5" t="s">
        <v>44</v>
      </c>
      <c r="B67" s="62" t="s">
        <v>27</v>
      </c>
      <c r="C67" s="62" t="s">
        <v>27</v>
      </c>
      <c r="D67" s="62" t="s">
        <v>27</v>
      </c>
      <c r="E67" s="22" t="s">
        <v>20</v>
      </c>
      <c r="F67" s="62" t="s">
        <v>27</v>
      </c>
      <c r="G67" s="74"/>
    </row>
    <row r="68" spans="1:7" x14ac:dyDescent="0.35">
      <c r="A68" s="5" t="s">
        <v>42</v>
      </c>
      <c r="B68" s="66" t="s">
        <v>22</v>
      </c>
      <c r="C68" s="66" t="s">
        <v>22</v>
      </c>
      <c r="D68" s="66" t="s">
        <v>22</v>
      </c>
      <c r="E68" s="66" t="s">
        <v>22</v>
      </c>
      <c r="F68" s="66" t="s">
        <v>22</v>
      </c>
      <c r="G68" s="74"/>
    </row>
    <row r="69" spans="1:7" x14ac:dyDescent="0.35">
      <c r="A69" s="5" t="s">
        <v>45</v>
      </c>
      <c r="B69" s="88" t="s">
        <v>24</v>
      </c>
      <c r="C69" s="22" t="s">
        <v>20</v>
      </c>
      <c r="D69" s="69" t="s">
        <v>19</v>
      </c>
      <c r="E69" s="62" t="s">
        <v>27</v>
      </c>
      <c r="F69" s="47" t="s">
        <v>12</v>
      </c>
      <c r="G69" s="74"/>
    </row>
    <row r="70" spans="1:7" ht="18" thickBot="1" x14ac:dyDescent="0.4">
      <c r="A70" s="6" t="s">
        <v>18</v>
      </c>
      <c r="B70" s="88" t="s">
        <v>24</v>
      </c>
      <c r="C70" s="22" t="s">
        <v>20</v>
      </c>
      <c r="D70" s="70" t="s">
        <v>19</v>
      </c>
      <c r="E70" s="62" t="s">
        <v>27</v>
      </c>
      <c r="F70" s="60" t="s">
        <v>12</v>
      </c>
      <c r="G70" s="94"/>
    </row>
  </sheetData>
  <mergeCells count="3">
    <mergeCell ref="B36:G36"/>
    <mergeCell ref="B18:G18"/>
    <mergeCell ref="B54:G54"/>
  </mergeCells>
  <phoneticPr fontId="0" type="noConversion"/>
  <conditionalFormatting sqref="N4:O4">
    <cfRule type="expression" dxfId="1" priority="2">
      <formula>$N$4&lt;&gt;$O$4</formula>
    </cfRule>
  </conditionalFormatting>
  <conditionalFormatting sqref="Q8:R21">
    <cfRule type="expression" dxfId="0" priority="1">
      <formula>$Q8&lt;&gt;$R8</formula>
    </cfRule>
  </conditionalFormatting>
  <dataValidations count="1">
    <dataValidation type="whole" allowBlank="1" showInputMessage="1" showErrorMessage="1" sqref="L4" xr:uid="{F0FFF903-C7C4-48D9-9E09-C961C950A755}">
      <formula1>1</formula1>
      <formula2>4</formula2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A42B31-F4FA-48C0-A9B0-2314E5D0F8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Essai Horaires complexes</vt:lpstr>
      <vt:lpstr>Feuil1</vt:lpstr>
      <vt:lpstr>Semaine1</vt:lpstr>
      <vt:lpstr>Semaine2</vt:lpstr>
      <vt:lpstr>Semaine3</vt:lpstr>
      <vt:lpstr>Semaine4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 NIESTEN</dc:creator>
  <cp:keywords/>
  <dc:description/>
  <cp:lastModifiedBy>BSA</cp:lastModifiedBy>
  <cp:revision/>
  <dcterms:created xsi:type="dcterms:W3CDTF">1999-12-24T10:05:06Z</dcterms:created>
  <dcterms:modified xsi:type="dcterms:W3CDTF">2026-04-21T12:54:59Z</dcterms:modified>
  <cp:category/>
  <cp:contentStatus/>
</cp:coreProperties>
</file>