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3BCEB57-3755-484B-B4B9-AA6D082EE10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 CMS" sheetId="4" r:id="rId1"/>
    <sheet name="Base articles" sheetId="5" r:id="rId2"/>
  </sheets>
  <definedNames>
    <definedName name="_xlpm.Ligne_" hidden="1" xlm="1">#NAME?</definedName>
    <definedName name="_xlpm.QTE_" hidden="1" xlm="1">#NAME?</definedName>
    <definedName name="Gantt_1">'PLANNING CMS'!$R$4:$CX$23</definedName>
    <definedName name="Gantt_2">'PLANNING CMS'!$R$26:$CX$45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4" l="1" a="1"/>
  <c r="F5" i="4" s="1"/>
  <c r="F6" i="4" a="1"/>
  <c r="F6" i="4" s="1"/>
  <c r="F7" i="4" a="1"/>
  <c r="F7" i="4" s="1"/>
  <c r="F8" i="4" a="1"/>
  <c r="F8" i="4"/>
  <c r="F9" i="4" a="1"/>
  <c r="F9" i="4" s="1"/>
  <c r="F10" i="4" a="1"/>
  <c r="F10" i="4"/>
  <c r="F11" i="4" a="1"/>
  <c r="F11" i="4" s="1"/>
  <c r="F12" i="4" a="1"/>
  <c r="F12" i="4"/>
  <c r="F13" i="4" a="1"/>
  <c r="F13" i="4" s="1"/>
  <c r="F14" i="4" a="1"/>
  <c r="F14" i="4"/>
  <c r="F15" i="4" a="1"/>
  <c r="F15" i="4" s="1"/>
  <c r="F16" i="4" a="1"/>
  <c r="F16" i="4"/>
  <c r="F17" i="4" a="1"/>
  <c r="F17" i="4" s="1"/>
  <c r="F18" i="4" a="1"/>
  <c r="F18" i="4"/>
  <c r="F19" i="4" a="1"/>
  <c r="F19" i="4" s="1"/>
  <c r="F20" i="4" a="1"/>
  <c r="F20" i="4"/>
  <c r="F21" i="4" a="1"/>
  <c r="F21" i="4" s="1"/>
  <c r="F22" i="4" a="1"/>
  <c r="F22" i="4"/>
  <c r="F23" i="4" a="1"/>
  <c r="F23" i="4" s="1"/>
  <c r="F4" i="4" a="1"/>
  <c r="F4" i="4" s="1"/>
  <c r="I45" i="4"/>
  <c r="I44" i="4"/>
  <c r="I42" i="4"/>
  <c r="I41" i="4"/>
  <c r="I40" i="4"/>
  <c r="I39" i="4"/>
  <c r="I38" i="4"/>
  <c r="I33" i="4"/>
  <c r="I32" i="4"/>
  <c r="I31" i="4"/>
  <c r="I30" i="4"/>
  <c r="I29" i="4"/>
  <c r="I28" i="4"/>
  <c r="I27" i="4"/>
  <c r="I26" i="4"/>
  <c r="CI25" i="4"/>
  <c r="CJ25" i="4" s="1"/>
  <c r="CK25" i="4" s="1"/>
  <c r="CL25" i="4" s="1"/>
  <c r="CM25" i="4" s="1"/>
  <c r="CN25" i="4" s="1"/>
  <c r="CO25" i="4" s="1"/>
  <c r="CP25" i="4" s="1"/>
  <c r="CQ25" i="4" s="1"/>
  <c r="CR25" i="4" s="1"/>
  <c r="CS25" i="4" s="1"/>
  <c r="CT25" i="4" s="1"/>
  <c r="CU25" i="4" s="1"/>
  <c r="CV25" i="4" s="1"/>
  <c r="CW25" i="4" s="1"/>
  <c r="CX25" i="4" s="1"/>
  <c r="BR25" i="4"/>
  <c r="BS25" i="4" s="1"/>
  <c r="BT25" i="4" s="1"/>
  <c r="BU25" i="4" s="1"/>
  <c r="BV25" i="4" s="1"/>
  <c r="BW25" i="4" s="1"/>
  <c r="BX25" i="4" s="1"/>
  <c r="BY25" i="4" s="1"/>
  <c r="BZ25" i="4" s="1"/>
  <c r="CA25" i="4" s="1"/>
  <c r="CB25" i="4" s="1"/>
  <c r="CC25" i="4" s="1"/>
  <c r="CD25" i="4" s="1"/>
  <c r="CE25" i="4" s="1"/>
  <c r="CF25" i="4" s="1"/>
  <c r="CG25" i="4" s="1"/>
  <c r="BA25" i="4"/>
  <c r="BB25" i="4" s="1"/>
  <c r="BC25" i="4" s="1"/>
  <c r="BD25" i="4" s="1"/>
  <c r="BE25" i="4" s="1"/>
  <c r="BF25" i="4" s="1"/>
  <c r="BG25" i="4" s="1"/>
  <c r="BH25" i="4" s="1"/>
  <c r="BI25" i="4" s="1"/>
  <c r="BJ25" i="4" s="1"/>
  <c r="BK25" i="4" s="1"/>
  <c r="BL25" i="4" s="1"/>
  <c r="BM25" i="4" s="1"/>
  <c r="BN25" i="4" s="1"/>
  <c r="BO25" i="4" s="1"/>
  <c r="BP25" i="4" s="1"/>
  <c r="AJ25" i="4"/>
  <c r="AK25" i="4" s="1"/>
  <c r="AL25" i="4" s="1"/>
  <c r="AM25" i="4" s="1"/>
  <c r="AN25" i="4" s="1"/>
  <c r="AO25" i="4" s="1"/>
  <c r="AP25" i="4" s="1"/>
  <c r="AQ25" i="4" s="1"/>
  <c r="AR25" i="4" s="1"/>
  <c r="AS25" i="4" s="1"/>
  <c r="AT25" i="4" s="1"/>
  <c r="AU25" i="4" s="1"/>
  <c r="AV25" i="4" s="1"/>
  <c r="AW25" i="4" s="1"/>
  <c r="AX25" i="4" s="1"/>
  <c r="AY25" i="4" s="1"/>
  <c r="S25" i="4"/>
  <c r="T25" i="4" s="1"/>
  <c r="U25" i="4" s="1"/>
  <c r="V25" i="4" s="1"/>
  <c r="W25" i="4" s="1"/>
  <c r="X25" i="4" s="1"/>
  <c r="Y25" i="4" s="1"/>
  <c r="Z25" i="4" s="1"/>
  <c r="AA25" i="4" s="1"/>
  <c r="AB25" i="4" s="1"/>
  <c r="AC25" i="4" s="1"/>
  <c r="AD25" i="4" s="1"/>
  <c r="AE25" i="4" s="1"/>
  <c r="AF25" i="4" s="1"/>
  <c r="AG25" i="4" s="1"/>
  <c r="AH25" i="4" s="1"/>
  <c r="CI3" i="4"/>
  <c r="CJ3" i="4" s="1"/>
  <c r="CK3" i="4" s="1"/>
  <c r="CL3" i="4" s="1"/>
  <c r="CM3" i="4" s="1"/>
  <c r="CN3" i="4" s="1"/>
  <c r="CO3" i="4" s="1"/>
  <c r="CP3" i="4" s="1"/>
  <c r="CQ3" i="4" s="1"/>
  <c r="CR3" i="4" s="1"/>
  <c r="CS3" i="4" s="1"/>
  <c r="CT3" i="4" s="1"/>
  <c r="CU3" i="4" s="1"/>
  <c r="CV3" i="4" s="1"/>
  <c r="CW3" i="4" s="1"/>
  <c r="CX3" i="4" s="1"/>
  <c r="BR3" i="4"/>
  <c r="BS3" i="4" s="1"/>
  <c r="BT3" i="4" s="1"/>
  <c r="BU3" i="4" s="1"/>
  <c r="BV3" i="4" s="1"/>
  <c r="BW3" i="4" s="1"/>
  <c r="BX3" i="4" s="1"/>
  <c r="BY3" i="4" s="1"/>
  <c r="BZ3" i="4" s="1"/>
  <c r="CA3" i="4" s="1"/>
  <c r="CB3" i="4" s="1"/>
  <c r="CC3" i="4" s="1"/>
  <c r="CD3" i="4" s="1"/>
  <c r="CE3" i="4" s="1"/>
  <c r="CF3" i="4" s="1"/>
  <c r="CG3" i="4" s="1"/>
  <c r="BA3" i="4"/>
  <c r="BB3" i="4" s="1"/>
  <c r="BC3" i="4" s="1"/>
  <c r="BD3" i="4" s="1"/>
  <c r="BE3" i="4" s="1"/>
  <c r="BF3" i="4" s="1"/>
  <c r="BG3" i="4" s="1"/>
  <c r="BH3" i="4" s="1"/>
  <c r="BI3" i="4" s="1"/>
  <c r="BJ3" i="4" s="1"/>
  <c r="BK3" i="4" s="1"/>
  <c r="BL3" i="4" s="1"/>
  <c r="BM3" i="4" s="1"/>
  <c r="BN3" i="4" s="1"/>
  <c r="BO3" i="4" s="1"/>
  <c r="BP3" i="4" s="1"/>
  <c r="AJ3" i="4"/>
  <c r="AK3" i="4" s="1"/>
  <c r="AL3" i="4" s="1"/>
  <c r="AM3" i="4" s="1"/>
  <c r="AN3" i="4" s="1"/>
  <c r="AO3" i="4" s="1"/>
  <c r="AP3" i="4" s="1"/>
  <c r="AQ3" i="4" s="1"/>
  <c r="AR3" i="4" s="1"/>
  <c r="AS3" i="4" s="1"/>
  <c r="AT3" i="4" s="1"/>
  <c r="AU3" i="4" s="1"/>
  <c r="AV3" i="4" s="1"/>
  <c r="AW3" i="4" s="1"/>
  <c r="AX3" i="4" s="1"/>
  <c r="AY3" i="4" s="1"/>
  <c r="S3" i="4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I17" i="4" l="1"/>
  <c r="I18" i="4"/>
  <c r="I19" i="4"/>
  <c r="I20" i="4"/>
  <c r="I21" i="4"/>
  <c r="I23" i="4"/>
  <c r="I16" i="4"/>
  <c r="I11" i="4"/>
  <c r="I10" i="4"/>
  <c r="I9" i="4"/>
  <c r="I8" i="4"/>
  <c r="I7" i="4"/>
  <c r="I6" i="4"/>
  <c r="I5" i="4"/>
  <c r="I4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<sst xmlns="http://schemas.openxmlformats.org/spreadsheetml/2006/main" count="63" uniqueCount="34">
  <si>
    <t>Check list</t>
  </si>
  <si>
    <t>REFERENCE</t>
  </si>
  <si>
    <t>OF</t>
  </si>
  <si>
    <t>QTE</t>
  </si>
  <si>
    <t>Durée (h)</t>
  </si>
  <si>
    <t>Matière mag (9)</t>
  </si>
  <si>
    <t>Matière BDL (8)</t>
  </si>
  <si>
    <t>Points particuliers</t>
  </si>
  <si>
    <t>Consignes particulières</t>
  </si>
  <si>
    <t>PCB
Date sortie Etuve</t>
  </si>
  <si>
    <t>Biblio</t>
  </si>
  <si>
    <t>Chargement</t>
  </si>
  <si>
    <t>Pochoir</t>
  </si>
  <si>
    <t>ETAT</t>
  </si>
  <si>
    <t>Pose
Manu</t>
  </si>
  <si>
    <t>LIGNE 1</t>
  </si>
  <si>
    <t>En cours</t>
  </si>
  <si>
    <t>Planifié</t>
  </si>
  <si>
    <t xml:space="preserve"> </t>
  </si>
  <si>
    <t>LIGNE 2</t>
  </si>
  <si>
    <t>INFOS PRODUCTION</t>
  </si>
  <si>
    <t>SUIVI PRODUCTION</t>
  </si>
  <si>
    <t>LUNDI</t>
  </si>
  <si>
    <t>MARDI</t>
  </si>
  <si>
    <t>MERCREDI</t>
  </si>
  <si>
    <t>JEUDI</t>
  </si>
  <si>
    <t>VENDREDI</t>
  </si>
  <si>
    <t>ARTICLE</t>
  </si>
  <si>
    <t>SET UP</t>
  </si>
  <si>
    <t>TEMPS U</t>
  </si>
  <si>
    <t>B</t>
  </si>
  <si>
    <t>C</t>
  </si>
  <si>
    <t>A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</si>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</sst>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2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4472C4"/>
      <name val="Calibri"/>
      <family val="2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242424"/>
      <name val="Aptos Narrow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ptos Narrow"/>
      <family val="2"/>
    </font>
    <font>
      <sz val="10"/>
      <name val="Arial"/>
      <family val="2"/>
    </font>
    <font>
      <sz val="10"/>
      <color rgb="FF242424"/>
      <name val="Aptos Narrow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110">
    <xf numFmtId="0" fontId="0" fillId="0" borderId="0" xfId="0"/>
    <xf numFmtId="0" fontId="8" fillId="0" borderId="1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3" borderId="2" xfId="0" applyFont="1" applyFill="1" applyBorder="1" applyAlignment="1" applyProtection="1">
      <alignment horizontal="center" vertical="center"/>
      <protection locked="0"/>
    </xf>
    <xf numFmtId="14" fontId="10" fillId="4" borderId="8" xfId="0" applyNumberFormat="1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4" borderId="7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0" fillId="4" borderId="9" xfId="0" applyFont="1" applyFill="1" applyBorder="1" applyAlignment="1" applyProtection="1">
      <alignment horizontal="center" vertical="center" wrapText="1"/>
      <protection locked="0"/>
    </xf>
    <xf numFmtId="0" fontId="10" fillId="4" borderId="9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top"/>
      <protection locked="0"/>
    </xf>
    <xf numFmtId="20" fontId="10" fillId="4" borderId="8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top"/>
    </xf>
    <xf numFmtId="0" fontId="10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top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10" fillId="4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14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/>
      <protection locked="0"/>
    </xf>
    <xf numFmtId="0" fontId="11" fillId="4" borderId="9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 textRotation="90"/>
      <protection locked="0"/>
    </xf>
    <xf numFmtId="0" fontId="8" fillId="0" borderId="22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22" xfId="0" applyFont="1" applyBorder="1" applyAlignment="1" applyProtection="1">
      <alignment horizontal="left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11" fillId="2" borderId="22" xfId="0" applyFont="1" applyFill="1" applyBorder="1" applyAlignment="1" applyProtection="1">
      <alignment horizontal="center" vertical="center"/>
      <protection locked="0"/>
    </xf>
    <xf numFmtId="0" fontId="10" fillId="2" borderId="22" xfId="0" applyFont="1" applyFill="1" applyBorder="1" applyAlignment="1" applyProtection="1">
      <alignment horizontal="center" vertical="center"/>
      <protection locked="0"/>
    </xf>
    <xf numFmtId="0" fontId="10" fillId="4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14" fontId="10" fillId="4" borderId="24" xfId="0" applyNumberFormat="1" applyFont="1" applyFill="1" applyBorder="1" applyAlignment="1" applyProtection="1">
      <alignment horizontal="center" vertical="center"/>
      <protection locked="0"/>
    </xf>
    <xf numFmtId="0" fontId="10" fillId="4" borderId="24" xfId="0" applyFont="1" applyFill="1" applyBorder="1" applyAlignment="1" applyProtection="1">
      <alignment horizontal="center" vertical="center"/>
      <protection locked="0"/>
    </xf>
    <xf numFmtId="0" fontId="10" fillId="4" borderId="25" xfId="0" applyFont="1" applyFill="1" applyBorder="1" applyAlignment="1" applyProtection="1">
      <alignment horizontal="center" vertical="center"/>
      <protection locked="0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10" fillId="4" borderId="26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3" borderId="0" xfId="0" applyFont="1" applyFill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 textRotation="90"/>
      <protection locked="0"/>
    </xf>
    <xf numFmtId="0" fontId="1" fillId="0" borderId="28" xfId="0" applyFont="1" applyBorder="1" applyAlignment="1" applyProtection="1">
      <alignment horizontal="center" vertical="center" textRotation="90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4" fillId="2" borderId="29" xfId="0" applyFont="1" applyFill="1" applyBorder="1" applyAlignment="1" applyProtection="1">
      <alignment horizontal="center" vertical="center" wrapText="1"/>
      <protection locked="0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2" borderId="28" xfId="0" applyFont="1" applyFill="1" applyBorder="1" applyAlignment="1" applyProtection="1">
      <alignment horizontal="center" vertical="center" wrapText="1"/>
      <protection locked="0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4" borderId="30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7" fillId="4" borderId="31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8" fillId="0" borderId="5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5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/>
      <protection locked="0"/>
    </xf>
    <xf numFmtId="14" fontId="10" fillId="4" borderId="7" xfId="0" applyNumberFormat="1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0" fontId="1" fillId="0" borderId="35" xfId="0" applyFont="1" applyBorder="1" applyAlignment="1" applyProtection="1">
      <alignment horizontal="center" vertical="center" textRotation="90"/>
      <protection locked="0"/>
    </xf>
    <xf numFmtId="0" fontId="4" fillId="3" borderId="36" xfId="0" applyFont="1" applyFill="1" applyBorder="1" applyAlignment="1" applyProtection="1">
      <alignment horizontal="center" vertical="center" wrapText="1"/>
      <protection locked="0"/>
    </xf>
    <xf numFmtId="0" fontId="4" fillId="4" borderId="37" xfId="0" applyFont="1" applyFill="1" applyBorder="1" applyAlignment="1" applyProtection="1">
      <alignment horizontal="center" vertical="center" wrapText="1"/>
      <protection locked="0"/>
    </xf>
    <xf numFmtId="0" fontId="7" fillId="4" borderId="28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2" fontId="0" fillId="0" borderId="0" xfId="0" applyNumberFormat="1"/>
    <xf numFmtId="0" fontId="0" fillId="5" borderId="0" xfId="0" applyFill="1"/>
    <xf numFmtId="0" fontId="0" fillId="5" borderId="13" xfId="0" applyFill="1" applyBorder="1"/>
    <xf numFmtId="0" fontId="0" fillId="5" borderId="14" xfId="0" applyFill="1" applyBorder="1"/>
    <xf numFmtId="0" fontId="3" fillId="0" borderId="19" xfId="0" applyFont="1" applyBorder="1" applyAlignment="1" applyProtection="1">
      <alignment horizontal="center" vertical="center" textRotation="90"/>
      <protection locked="0"/>
    </xf>
    <xf numFmtId="0" fontId="3" fillId="0" borderId="20" xfId="0" applyFont="1" applyBorder="1" applyAlignment="1" applyProtection="1">
      <alignment horizontal="center" vertical="center" textRotation="90"/>
      <protection locked="0"/>
    </xf>
    <xf numFmtId="0" fontId="3" fillId="0" borderId="21" xfId="0" applyFont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</cellXfs>
  <cellStyles count="2">
    <cellStyle name="Normal 3" xfId="1" xr:uid="{B0A1C913-13E4-4070-AE57-250AEC389F6C}"/>
    <cellStyle name="Standaard" xfId="0" builtinId="0"/>
  </cellStyles>
  <dxfs count="2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 patternType="solid">
          <fgColor theme="4" tint="0.39991454817346722"/>
          <bgColor theme="3" tint="0.39994506668294322"/>
        </patternFill>
      </fill>
    </dxf>
    <dxf>
      <font>
        <b/>
        <i val="0"/>
        <color theme="0"/>
      </font>
      <fill>
        <patternFill patternType="darkGray">
          <fgColor theme="4" tint="0.39994506668294322"/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 patternType="solid">
          <fgColor theme="4" tint="0.39991454817346722"/>
          <bgColor theme="3" tint="0.39994506668294322"/>
        </patternFill>
      </fill>
    </dxf>
    <dxf>
      <font>
        <b/>
        <i val="0"/>
        <color theme="0"/>
      </font>
      <fill>
        <patternFill patternType="darkGray">
          <fgColor theme="4" tint="0.39994506668294322"/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3</xdr:row>
      <xdr:rowOff>95250</xdr:rowOff>
    </xdr:from>
    <xdr:to>
      <xdr:col>0</xdr:col>
      <xdr:colOff>647700</xdr:colOff>
      <xdr:row>5</xdr:row>
      <xdr:rowOff>95250</xdr:rowOff>
    </xdr:to>
    <xdr:sp macro="[0]!Gantt_Ligne1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85A07B4-8B9B-4ADB-564F-D47D5353DDED}"/>
            </a:ext>
          </a:extLst>
        </xdr:cNvPr>
        <xdr:cNvSpPr/>
      </xdr:nvSpPr>
      <xdr:spPr>
        <a:xfrm>
          <a:off x="38100" y="1314450"/>
          <a:ext cx="609600" cy="4000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1</a:t>
          </a:r>
        </a:p>
      </xdr:txBody>
    </xdr:sp>
    <xdr:clientData/>
  </xdr:twoCellAnchor>
  <xdr:twoCellAnchor editAs="absolute">
    <xdr:from>
      <xdr:col>0</xdr:col>
      <xdr:colOff>57150</xdr:colOff>
      <xdr:row>25</xdr:row>
      <xdr:rowOff>95250</xdr:rowOff>
    </xdr:from>
    <xdr:to>
      <xdr:col>0</xdr:col>
      <xdr:colOff>666750</xdr:colOff>
      <xdr:row>27</xdr:row>
      <xdr:rowOff>95250</xdr:rowOff>
    </xdr:to>
    <xdr:sp macro="[0]!Gantt_Ligne2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40F5C629-1A5B-4A04-ADCA-D2FCF0406F3B}"/>
            </a:ext>
          </a:extLst>
        </xdr:cNvPr>
        <xdr:cNvSpPr/>
      </xdr:nvSpPr>
      <xdr:spPr>
        <a:xfrm>
          <a:off x="57150" y="6362700"/>
          <a:ext cx="609600" cy="4000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2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14F8E3-8C95-4132-8ED7-78340130F604}" name="Tabel1" displayName="Tabel1" ref="A1:C4" totalsRowShown="0">
  <autoFilter ref="A1:C4" xr:uid="{1C14F8E3-8C95-4132-8ED7-78340130F604}"/>
  <tableColumns count="3">
    <tableColumn id="1" xr3:uid="{8CFB4C1C-C9A2-469B-A5FC-F12B831D5F7C}" name="ARTICLE"/>
    <tableColumn id="2" xr3:uid="{055627FA-E141-4682-A4CA-0AEC79181100}" name="SET UP"/>
    <tableColumn id="3" xr3:uid="{E7D8CF5F-BC3D-4455-8D22-2B5126FFC7BD}" name="TEMPS 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DFA12-F1B6-4E32-9903-B804A039341A}">
  <sheetPr codeName="Feuil4"/>
  <dimension ref="A1:CX46"/>
  <sheetViews>
    <sheetView tabSelected="1" topLeftCell="B3" workbookViewId="0">
      <selection activeCell="E5" sqref="E5"/>
    </sheetView>
  </sheetViews>
  <sheetFormatPr defaultColWidth="11.42578125" defaultRowHeight="15" x14ac:dyDescent="0.25"/>
  <cols>
    <col min="11" max="11" width="3.42578125" customWidth="1"/>
    <col min="18" max="102" width="2.7109375" customWidth="1"/>
  </cols>
  <sheetData>
    <row r="1" spans="1:102" x14ac:dyDescent="0.25">
      <c r="R1" s="102" t="s">
        <v>22</v>
      </c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 t="s">
        <v>23</v>
      </c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 t="s">
        <v>24</v>
      </c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 t="s">
        <v>25</v>
      </c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 t="s">
        <v>26</v>
      </c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</row>
    <row r="2" spans="1:102" ht="15.75" thickBot="1" x14ac:dyDescent="0.3">
      <c r="C2" s="102" t="s">
        <v>20</v>
      </c>
      <c r="D2" s="102"/>
      <c r="E2" s="102"/>
      <c r="F2" s="102"/>
      <c r="G2" s="102"/>
      <c r="H2" s="102"/>
      <c r="I2" s="102"/>
      <c r="J2" s="102"/>
      <c r="L2" s="102" t="s">
        <v>21</v>
      </c>
      <c r="M2" s="102"/>
      <c r="N2" s="102"/>
      <c r="O2" s="102"/>
      <c r="P2" s="102"/>
      <c r="Q2" s="102"/>
      <c r="R2" s="103">
        <v>46034</v>
      </c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3">
        <v>46035</v>
      </c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3">
        <v>46036</v>
      </c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3">
        <v>46037</v>
      </c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2"/>
      <c r="CE2" s="102"/>
      <c r="CF2" s="102"/>
      <c r="CG2" s="102"/>
      <c r="CH2" s="103">
        <v>46038</v>
      </c>
      <c r="CI2" s="102"/>
      <c r="CJ2" s="102"/>
      <c r="CK2" s="102"/>
      <c r="CL2" s="102"/>
      <c r="CM2" s="102"/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</row>
    <row r="3" spans="1:102" ht="65.25" thickTop="1" thickBot="1" x14ac:dyDescent="0.3">
      <c r="A3" s="41"/>
      <c r="B3" s="86" t="s">
        <v>0</v>
      </c>
      <c r="C3" s="60" t="s">
        <v>1</v>
      </c>
      <c r="D3" s="61" t="s">
        <v>2</v>
      </c>
      <c r="E3" s="62" t="s">
        <v>3</v>
      </c>
      <c r="F3" s="63" t="s">
        <v>4</v>
      </c>
      <c r="G3" s="64" t="s">
        <v>5</v>
      </c>
      <c r="H3" s="64" t="s">
        <v>6</v>
      </c>
      <c r="I3" s="65" t="s">
        <v>7</v>
      </c>
      <c r="J3" s="66" t="s">
        <v>8</v>
      </c>
      <c r="K3" s="87"/>
      <c r="L3" s="88" t="s">
        <v>9</v>
      </c>
      <c r="M3" s="65" t="s">
        <v>10</v>
      </c>
      <c r="N3" s="65" t="s">
        <v>11</v>
      </c>
      <c r="O3" s="65" t="s">
        <v>12</v>
      </c>
      <c r="P3" s="89" t="s">
        <v>13</v>
      </c>
      <c r="Q3" s="65" t="s">
        <v>14</v>
      </c>
      <c r="R3" s="72">
        <v>5</v>
      </c>
      <c r="S3" s="72">
        <f>+R3+1</f>
        <v>6</v>
      </c>
      <c r="T3" s="72">
        <f t="shared" ref="T3:AH3" si="0">+S3+1</f>
        <v>7</v>
      </c>
      <c r="U3" s="72">
        <f t="shared" si="0"/>
        <v>8</v>
      </c>
      <c r="V3" s="72">
        <f t="shared" si="0"/>
        <v>9</v>
      </c>
      <c r="W3" s="72">
        <f t="shared" si="0"/>
        <v>10</v>
      </c>
      <c r="X3" s="72">
        <f t="shared" si="0"/>
        <v>11</v>
      </c>
      <c r="Y3" s="72">
        <f t="shared" si="0"/>
        <v>12</v>
      </c>
      <c r="Z3" s="72">
        <f t="shared" si="0"/>
        <v>13</v>
      </c>
      <c r="AA3" s="72">
        <f t="shared" si="0"/>
        <v>14</v>
      </c>
      <c r="AB3" s="72">
        <f t="shared" si="0"/>
        <v>15</v>
      </c>
      <c r="AC3" s="72">
        <f t="shared" si="0"/>
        <v>16</v>
      </c>
      <c r="AD3" s="72">
        <f t="shared" si="0"/>
        <v>17</v>
      </c>
      <c r="AE3" s="72">
        <f t="shared" si="0"/>
        <v>18</v>
      </c>
      <c r="AF3" s="72">
        <f t="shared" si="0"/>
        <v>19</v>
      </c>
      <c r="AG3" s="72">
        <f t="shared" si="0"/>
        <v>20</v>
      </c>
      <c r="AH3" s="73">
        <f t="shared" si="0"/>
        <v>21</v>
      </c>
      <c r="AI3" s="74">
        <v>5</v>
      </c>
      <c r="AJ3" s="72">
        <f>+AI3+1</f>
        <v>6</v>
      </c>
      <c r="AK3" s="72">
        <f t="shared" ref="AK3:AY3" si="1">+AJ3+1</f>
        <v>7</v>
      </c>
      <c r="AL3" s="72">
        <f t="shared" si="1"/>
        <v>8</v>
      </c>
      <c r="AM3" s="72">
        <f t="shared" si="1"/>
        <v>9</v>
      </c>
      <c r="AN3" s="72">
        <f t="shared" si="1"/>
        <v>10</v>
      </c>
      <c r="AO3" s="72">
        <f t="shared" si="1"/>
        <v>11</v>
      </c>
      <c r="AP3" s="72">
        <f t="shared" si="1"/>
        <v>12</v>
      </c>
      <c r="AQ3" s="72">
        <f t="shared" si="1"/>
        <v>13</v>
      </c>
      <c r="AR3" s="72">
        <f t="shared" si="1"/>
        <v>14</v>
      </c>
      <c r="AS3" s="72">
        <f t="shared" si="1"/>
        <v>15</v>
      </c>
      <c r="AT3" s="72">
        <f t="shared" si="1"/>
        <v>16</v>
      </c>
      <c r="AU3" s="72">
        <f t="shared" si="1"/>
        <v>17</v>
      </c>
      <c r="AV3" s="72">
        <f t="shared" si="1"/>
        <v>18</v>
      </c>
      <c r="AW3" s="72">
        <f t="shared" si="1"/>
        <v>19</v>
      </c>
      <c r="AX3" s="72">
        <f t="shared" si="1"/>
        <v>20</v>
      </c>
      <c r="AY3" s="73">
        <f t="shared" si="1"/>
        <v>21</v>
      </c>
      <c r="AZ3" s="74">
        <v>5</v>
      </c>
      <c r="BA3" s="72">
        <f>+AZ3+1</f>
        <v>6</v>
      </c>
      <c r="BB3" s="72">
        <f t="shared" ref="BB3:BP3" si="2">+BA3+1</f>
        <v>7</v>
      </c>
      <c r="BC3" s="72">
        <f t="shared" si="2"/>
        <v>8</v>
      </c>
      <c r="BD3" s="72">
        <f t="shared" si="2"/>
        <v>9</v>
      </c>
      <c r="BE3" s="72">
        <f t="shared" si="2"/>
        <v>10</v>
      </c>
      <c r="BF3" s="72">
        <f t="shared" si="2"/>
        <v>11</v>
      </c>
      <c r="BG3" s="72">
        <f t="shared" si="2"/>
        <v>12</v>
      </c>
      <c r="BH3" s="72">
        <f t="shared" si="2"/>
        <v>13</v>
      </c>
      <c r="BI3" s="72">
        <f t="shared" si="2"/>
        <v>14</v>
      </c>
      <c r="BJ3" s="72">
        <f t="shared" si="2"/>
        <v>15</v>
      </c>
      <c r="BK3" s="72">
        <f t="shared" si="2"/>
        <v>16</v>
      </c>
      <c r="BL3" s="72">
        <f t="shared" si="2"/>
        <v>17</v>
      </c>
      <c r="BM3" s="72">
        <f t="shared" si="2"/>
        <v>18</v>
      </c>
      <c r="BN3" s="72">
        <f t="shared" si="2"/>
        <v>19</v>
      </c>
      <c r="BO3" s="72">
        <f t="shared" si="2"/>
        <v>20</v>
      </c>
      <c r="BP3" s="73">
        <f t="shared" si="2"/>
        <v>21</v>
      </c>
      <c r="BQ3" s="74">
        <v>5</v>
      </c>
      <c r="BR3" s="72">
        <f>+BQ3+1</f>
        <v>6</v>
      </c>
      <c r="BS3" s="72">
        <f t="shared" ref="BS3:CG3" si="3">+BR3+1</f>
        <v>7</v>
      </c>
      <c r="BT3" s="72">
        <f t="shared" si="3"/>
        <v>8</v>
      </c>
      <c r="BU3" s="72">
        <f t="shared" si="3"/>
        <v>9</v>
      </c>
      <c r="BV3" s="72">
        <f t="shared" si="3"/>
        <v>10</v>
      </c>
      <c r="BW3" s="72">
        <f t="shared" si="3"/>
        <v>11</v>
      </c>
      <c r="BX3" s="72">
        <f t="shared" si="3"/>
        <v>12</v>
      </c>
      <c r="BY3" s="72">
        <f t="shared" si="3"/>
        <v>13</v>
      </c>
      <c r="BZ3" s="72">
        <f t="shared" si="3"/>
        <v>14</v>
      </c>
      <c r="CA3" s="72">
        <f t="shared" si="3"/>
        <v>15</v>
      </c>
      <c r="CB3" s="72">
        <f t="shared" si="3"/>
        <v>16</v>
      </c>
      <c r="CC3" s="72">
        <f t="shared" si="3"/>
        <v>17</v>
      </c>
      <c r="CD3" s="72">
        <f t="shared" si="3"/>
        <v>18</v>
      </c>
      <c r="CE3" s="72">
        <f t="shared" si="3"/>
        <v>19</v>
      </c>
      <c r="CF3" s="72">
        <f t="shared" si="3"/>
        <v>20</v>
      </c>
      <c r="CG3" s="73">
        <f t="shared" si="3"/>
        <v>21</v>
      </c>
      <c r="CH3" s="74">
        <v>5</v>
      </c>
      <c r="CI3" s="72">
        <f>+CH3+1</f>
        <v>6</v>
      </c>
      <c r="CJ3" s="72">
        <f t="shared" ref="CJ3:CX3" si="4">+CI3+1</f>
        <v>7</v>
      </c>
      <c r="CK3" s="72">
        <f t="shared" si="4"/>
        <v>8</v>
      </c>
      <c r="CL3" s="72">
        <f t="shared" si="4"/>
        <v>9</v>
      </c>
      <c r="CM3" s="72">
        <f t="shared" si="4"/>
        <v>10</v>
      </c>
      <c r="CN3" s="72">
        <f t="shared" si="4"/>
        <v>11</v>
      </c>
      <c r="CO3" s="72">
        <f t="shared" si="4"/>
        <v>12</v>
      </c>
      <c r="CP3" s="72">
        <f t="shared" si="4"/>
        <v>13</v>
      </c>
      <c r="CQ3" s="72">
        <f t="shared" si="4"/>
        <v>14</v>
      </c>
      <c r="CR3" s="72">
        <f t="shared" si="4"/>
        <v>15</v>
      </c>
      <c r="CS3" s="72">
        <f t="shared" si="4"/>
        <v>16</v>
      </c>
      <c r="CT3" s="72">
        <f t="shared" si="4"/>
        <v>17</v>
      </c>
      <c r="CU3" s="72">
        <f t="shared" si="4"/>
        <v>18</v>
      </c>
      <c r="CV3" s="72">
        <f t="shared" si="4"/>
        <v>19</v>
      </c>
      <c r="CW3" s="72">
        <f t="shared" si="4"/>
        <v>20</v>
      </c>
      <c r="CX3" s="73">
        <f t="shared" si="4"/>
        <v>21</v>
      </c>
    </row>
    <row r="4" spans="1:102" ht="15.75" customHeight="1" x14ac:dyDescent="0.25">
      <c r="A4" s="99" t="s">
        <v>15</v>
      </c>
      <c r="B4" s="1" t="b">
        <v>0</v>
      </c>
      <c r="C4" s="30" t="s">
        <v>32</v>
      </c>
      <c r="D4" s="31" t="s">
        <v>33</v>
      </c>
      <c r="E4" s="32">
        <v>11</v>
      </c>
      <c r="F4" s="33" cm="1">
        <f t="array" ref="F4">_xlfn.LET(_xlpm.Ligne_,IFERROR(MATCH(C4,Tabel1[ARTICLE],0),0),_xlpm.QTE_,E4,IF(OR(_xlpm.Ligne_=0,_xlpm.QTE_=0),0,ROUNDUP(INDEX(Tabel1[SET UP],_xlpm.Ligne_)+INDEX(Tabel1[TEMPS U],_xlpm.Ligne_)*_xlpm.QTE_,0)))</f>
        <v>24</v>
      </c>
      <c r="G4" s="34"/>
      <c r="H4" s="34"/>
      <c r="I4" s="35" t="str">
        <f>+IFERROR(VLOOKUP(C4,#REF!,2,FALSE),"")</f>
        <v/>
      </c>
      <c r="J4" s="36"/>
      <c r="K4" s="2"/>
      <c r="L4" s="37"/>
      <c r="M4" s="38"/>
      <c r="N4" s="39"/>
      <c r="O4" s="10"/>
      <c r="P4" s="40" t="s">
        <v>16</v>
      </c>
      <c r="Q4" s="9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7"/>
      <c r="AI4" s="98"/>
      <c r="AJ4" s="96"/>
      <c r="AK4" s="96"/>
      <c r="AL4" s="96"/>
      <c r="AM4" s="96"/>
      <c r="AN4" s="96"/>
      <c r="AO4" s="96"/>
      <c r="AP4" s="104"/>
      <c r="AQ4" s="104"/>
      <c r="AR4" s="104"/>
      <c r="AS4" s="104"/>
      <c r="AT4" s="104"/>
      <c r="AU4" s="104"/>
      <c r="AV4" s="104"/>
      <c r="AW4" s="104"/>
      <c r="AX4" s="104"/>
      <c r="AY4" s="105"/>
      <c r="AZ4" s="106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  <c r="BM4" s="104"/>
      <c r="BN4" s="104"/>
      <c r="BO4" s="104"/>
      <c r="BP4" s="105"/>
      <c r="BQ4" s="106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5"/>
      <c r="CH4" s="106"/>
      <c r="CI4" s="104"/>
      <c r="CJ4" s="104"/>
      <c r="CK4" s="104"/>
      <c r="CL4" s="104"/>
      <c r="CM4" s="104"/>
      <c r="CN4" s="104"/>
      <c r="CO4" s="104"/>
      <c r="CP4" s="104"/>
      <c r="CQ4" s="104"/>
      <c r="CR4" s="104"/>
      <c r="CS4" s="104"/>
      <c r="CT4" s="104"/>
      <c r="CU4" s="104"/>
      <c r="CV4" s="104"/>
      <c r="CW4" s="104"/>
      <c r="CX4" s="105"/>
    </row>
    <row r="5" spans="1:102" ht="15.75" x14ac:dyDescent="0.25">
      <c r="A5" s="100"/>
      <c r="B5" s="1" t="b">
        <v>0</v>
      </c>
      <c r="C5" s="30"/>
      <c r="D5" s="31"/>
      <c r="E5" s="32">
        <v>10</v>
      </c>
      <c r="F5" s="33" cm="1">
        <f t="array" ref="F5">_xlfn.LET(_xlpm.Ligne_,IFERROR(MATCH(C5,Tabel1[ARTICLE],0),0),_xlpm.QTE_,E5,IF(OR(_xlpm.Ligne_=0,_xlpm.QTE_=0),0,ROUNDUP(INDEX(Tabel1[SET UP],_xlpm.Ligne_)+INDEX(Tabel1[TEMPS U],_xlpm.Ligne_)*_xlpm.QTE_,0)))</f>
        <v>0</v>
      </c>
      <c r="G5" s="25"/>
      <c r="H5" s="20"/>
      <c r="I5" s="24" t="str">
        <f>+IFERROR(VLOOKUP(C5,#REF!,2,FALSE),"")</f>
        <v/>
      </c>
      <c r="J5" s="25"/>
      <c r="K5" s="2"/>
      <c r="L5" s="3"/>
      <c r="M5" s="4"/>
      <c r="N5" s="6"/>
      <c r="O5" s="7"/>
      <c r="P5" s="8" t="s">
        <v>17</v>
      </c>
      <c r="Q5" s="9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5"/>
      <c r="AI5" s="106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5"/>
      <c r="AZ5" s="106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5"/>
      <c r="BQ5" s="106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4"/>
      <c r="CD5" s="104"/>
      <c r="CE5" s="104"/>
      <c r="CF5" s="104"/>
      <c r="CG5" s="105"/>
      <c r="CH5" s="106"/>
      <c r="CI5" s="104"/>
      <c r="CJ5" s="104"/>
      <c r="CK5" s="104"/>
      <c r="CL5" s="104"/>
      <c r="CM5" s="104"/>
      <c r="CN5" s="104"/>
      <c r="CO5" s="104"/>
      <c r="CP5" s="104"/>
      <c r="CQ5" s="104"/>
      <c r="CR5" s="104"/>
      <c r="CS5" s="104"/>
      <c r="CT5" s="104"/>
      <c r="CU5" s="104"/>
      <c r="CV5" s="104"/>
      <c r="CW5" s="104"/>
      <c r="CX5" s="105"/>
    </row>
    <row r="6" spans="1:102" ht="15.75" x14ac:dyDescent="0.25">
      <c r="A6" s="100"/>
      <c r="B6" s="1" t="b">
        <v>0</v>
      </c>
      <c r="C6" s="30"/>
      <c r="D6" s="31"/>
      <c r="E6" s="32"/>
      <c r="F6" s="33" cm="1">
        <f t="array" ref="F6">_xlfn.LET(_xlpm.Ligne_,IFERROR(MATCH(C6,Tabel1[ARTICLE],0),0),_xlpm.QTE_,E6,IF(OR(_xlpm.Ligne_=0,_xlpm.QTE_=0),0,ROUNDUP(INDEX(Tabel1[SET UP],_xlpm.Ligne_)+INDEX(Tabel1[TEMPS U],_xlpm.Ligne_)*_xlpm.QTE_,0)))</f>
        <v>0</v>
      </c>
      <c r="G6" s="25"/>
      <c r="H6" s="20"/>
      <c r="I6" s="24" t="str">
        <f>+IFERROR(VLOOKUP(C6,#REF!,2,FALSE),"")</f>
        <v/>
      </c>
      <c r="J6" s="25"/>
      <c r="K6" s="11"/>
      <c r="L6" s="3"/>
      <c r="M6" s="4"/>
      <c r="N6" s="12"/>
      <c r="O6" s="7"/>
      <c r="P6" s="8" t="s">
        <v>17</v>
      </c>
      <c r="Q6" s="9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5"/>
      <c r="AI6" s="106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5"/>
      <c r="AZ6" s="106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5"/>
      <c r="BQ6" s="106"/>
      <c r="BR6" s="104"/>
      <c r="BS6" s="104"/>
      <c r="BT6" s="104"/>
      <c r="BU6" s="104"/>
      <c r="BV6" s="104"/>
      <c r="BW6" s="104"/>
      <c r="BX6" s="104"/>
      <c r="BY6" s="104"/>
      <c r="BZ6" s="104"/>
      <c r="CA6" s="104"/>
      <c r="CB6" s="104"/>
      <c r="CC6" s="104"/>
      <c r="CD6" s="104"/>
      <c r="CE6" s="104"/>
      <c r="CF6" s="104"/>
      <c r="CG6" s="105"/>
      <c r="CH6" s="106"/>
      <c r="CI6" s="104"/>
      <c r="CJ6" s="104"/>
      <c r="CK6" s="104"/>
      <c r="CL6" s="104"/>
      <c r="CM6" s="104"/>
      <c r="CN6" s="104"/>
      <c r="CO6" s="104"/>
      <c r="CP6" s="104"/>
      <c r="CQ6" s="104"/>
      <c r="CR6" s="104"/>
      <c r="CS6" s="104"/>
      <c r="CT6" s="104"/>
      <c r="CU6" s="104"/>
      <c r="CV6" s="104"/>
      <c r="CW6" s="104"/>
      <c r="CX6" s="105"/>
    </row>
    <row r="7" spans="1:102" ht="15.75" x14ac:dyDescent="0.25">
      <c r="A7" s="100"/>
      <c r="B7" s="1" t="b">
        <v>0</v>
      </c>
      <c r="C7" s="21"/>
      <c r="D7" s="22"/>
      <c r="E7" s="23"/>
      <c r="F7" s="33" cm="1">
        <f t="array" ref="F7">_xlfn.LET(_xlpm.Ligne_,IFERROR(MATCH(C7,Tabel1[ARTICLE],0),0),_xlpm.QTE_,E7,IF(OR(_xlpm.Ligne_=0,_xlpm.QTE_=0),0,ROUNDUP(INDEX(Tabel1[SET UP],_xlpm.Ligne_)+INDEX(Tabel1[TEMPS U],_xlpm.Ligne_)*_xlpm.QTE_,0)))</f>
        <v>0</v>
      </c>
      <c r="G7" s="25"/>
      <c r="H7" s="20"/>
      <c r="I7" s="24" t="str">
        <f>+IFERROR(VLOOKUP(C7,#REF!,2,FALSE),"")</f>
        <v/>
      </c>
      <c r="J7" s="25"/>
      <c r="K7" s="11"/>
      <c r="L7" s="3"/>
      <c r="M7" s="4"/>
      <c r="N7" s="12"/>
      <c r="O7" s="7"/>
      <c r="P7" s="8" t="s">
        <v>17</v>
      </c>
      <c r="Q7" s="9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5"/>
      <c r="AI7" s="106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5"/>
      <c r="AZ7" s="106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5"/>
      <c r="BQ7" s="106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  <c r="CD7" s="104"/>
      <c r="CE7" s="104"/>
      <c r="CF7" s="104"/>
      <c r="CG7" s="105"/>
      <c r="CH7" s="106"/>
      <c r="CI7" s="104"/>
      <c r="CJ7" s="104"/>
      <c r="CK7" s="104"/>
      <c r="CL7" s="104"/>
      <c r="CM7" s="104"/>
      <c r="CN7" s="104"/>
      <c r="CO7" s="104"/>
      <c r="CP7" s="104"/>
      <c r="CQ7" s="104"/>
      <c r="CR7" s="104"/>
      <c r="CS7" s="104"/>
      <c r="CT7" s="104"/>
      <c r="CU7" s="104"/>
      <c r="CV7" s="104"/>
      <c r="CW7" s="104"/>
      <c r="CX7" s="105"/>
    </row>
    <row r="8" spans="1:102" ht="15.75" x14ac:dyDescent="0.25">
      <c r="A8" s="100"/>
      <c r="B8" s="1" t="b">
        <v>0</v>
      </c>
      <c r="C8" s="21"/>
      <c r="D8" s="22"/>
      <c r="E8" s="23"/>
      <c r="F8" s="33" cm="1">
        <f t="array" ref="F8">_xlfn.LET(_xlpm.Ligne_,IFERROR(MATCH(C8,Tabel1[ARTICLE],0),0),_xlpm.QTE_,E8,IF(OR(_xlpm.Ligne_=0,_xlpm.QTE_=0),0,ROUNDUP(INDEX(Tabel1[SET UP],_xlpm.Ligne_)+INDEX(Tabel1[TEMPS U],_xlpm.Ligne_)*_xlpm.QTE_,0)))</f>
        <v>0</v>
      </c>
      <c r="G8" s="25"/>
      <c r="H8" s="20"/>
      <c r="I8" s="24" t="str">
        <f>+IFERROR(VLOOKUP(C8,#REF!,2,FALSE),"")</f>
        <v/>
      </c>
      <c r="J8" s="25"/>
      <c r="K8" s="2"/>
      <c r="L8" s="13"/>
      <c r="M8" s="4"/>
      <c r="N8" s="6"/>
      <c r="O8" s="7"/>
      <c r="P8" s="8" t="s">
        <v>17</v>
      </c>
      <c r="Q8" s="9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5"/>
      <c r="AI8" s="106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5"/>
      <c r="AZ8" s="106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5"/>
      <c r="BQ8" s="106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5"/>
    </row>
    <row r="9" spans="1:102" ht="15.75" x14ac:dyDescent="0.25">
      <c r="A9" s="100"/>
      <c r="B9" s="1" t="b">
        <v>0</v>
      </c>
      <c r="C9" s="27"/>
      <c r="D9" s="22"/>
      <c r="E9" s="28"/>
      <c r="F9" s="33" cm="1">
        <f t="array" ref="F9">_xlfn.LET(_xlpm.Ligne_,IFERROR(MATCH(C9,Tabel1[ARTICLE],0),0),_xlpm.QTE_,E9,IF(OR(_xlpm.Ligne_=0,_xlpm.QTE_=0),0,ROUNDUP(INDEX(Tabel1[SET UP],_xlpm.Ligne_)+INDEX(Tabel1[TEMPS U],_xlpm.Ligne_)*_xlpm.QTE_,0)))</f>
        <v>0</v>
      </c>
      <c r="G9" s="25"/>
      <c r="H9" s="20"/>
      <c r="I9" s="24" t="str">
        <f>+IFERROR(VLOOKUP(C9,#REF!,2,FALSE),"")</f>
        <v/>
      </c>
      <c r="J9" s="25"/>
      <c r="K9" s="2"/>
      <c r="L9" s="13"/>
      <c r="M9" s="4"/>
      <c r="N9" s="6"/>
      <c r="O9" s="7"/>
      <c r="P9" s="8" t="s">
        <v>17</v>
      </c>
      <c r="Q9" s="9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5"/>
      <c r="AI9" s="106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5"/>
      <c r="AZ9" s="106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5"/>
      <c r="BQ9" s="106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5"/>
      <c r="CH9" s="106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5"/>
    </row>
    <row r="10" spans="1:102" ht="15.75" x14ac:dyDescent="0.25">
      <c r="A10" s="100"/>
      <c r="B10" s="1" t="b">
        <v>0</v>
      </c>
      <c r="C10" s="15"/>
      <c r="D10" s="16"/>
      <c r="E10" s="17"/>
      <c r="F10" s="33" cm="1">
        <f t="array" ref="F10">_xlfn.LET(_xlpm.Ligne_,IFERROR(MATCH(C10,Tabel1[ARTICLE],0),0),_xlpm.QTE_,E10,IF(OR(_xlpm.Ligne_=0,_xlpm.QTE_=0),0,ROUNDUP(INDEX(Tabel1[SET UP],_xlpm.Ligne_)+INDEX(Tabel1[TEMPS U],_xlpm.Ligne_)*_xlpm.QTE_,0)))</f>
        <v>0</v>
      </c>
      <c r="G10" s="25"/>
      <c r="H10" s="20"/>
      <c r="I10" s="24" t="str">
        <f>+IFERROR(VLOOKUP(C10,#REF!,2,FALSE),"")</f>
        <v/>
      </c>
      <c r="J10" s="25"/>
      <c r="K10" s="2"/>
      <c r="L10" s="3"/>
      <c r="M10" s="4"/>
      <c r="N10" s="6"/>
      <c r="O10" s="7"/>
      <c r="P10" s="8" t="s">
        <v>17</v>
      </c>
      <c r="Q10" s="9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5"/>
      <c r="AI10" s="106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5"/>
      <c r="AZ10" s="106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5"/>
      <c r="BQ10" s="106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5"/>
      <c r="CH10" s="106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5"/>
    </row>
    <row r="11" spans="1:102" ht="15.75" x14ac:dyDescent="0.25">
      <c r="A11" s="100"/>
      <c r="B11" s="1" t="b">
        <v>0</v>
      </c>
      <c r="C11" s="18"/>
      <c r="D11" s="19" t="s">
        <v>18</v>
      </c>
      <c r="E11" s="17"/>
      <c r="F11" s="33" cm="1">
        <f t="array" ref="F11">_xlfn.LET(_xlpm.Ligne_,IFERROR(MATCH(C11,Tabel1[ARTICLE],0),0),_xlpm.QTE_,E11,IF(OR(_xlpm.Ligne_=0,_xlpm.QTE_=0),0,ROUNDUP(INDEX(Tabel1[SET UP],_xlpm.Ligne_)+INDEX(Tabel1[TEMPS U],_xlpm.Ligne_)*_xlpm.QTE_,0)))</f>
        <v>0</v>
      </c>
      <c r="G11" s="20"/>
      <c r="H11" s="20"/>
      <c r="I11" s="24" t="str">
        <f>+IFERROR(VLOOKUP(C11,#REF!,2,FALSE),"")</f>
        <v/>
      </c>
      <c r="J11" s="29"/>
      <c r="K11" s="2"/>
      <c r="L11" s="3"/>
      <c r="M11" s="4"/>
      <c r="N11" s="6"/>
      <c r="O11" s="7"/>
      <c r="P11" s="8"/>
      <c r="Q11" s="9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/>
      <c r="AI11" s="106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5"/>
      <c r="AZ11" s="106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5"/>
      <c r="BQ11" s="106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5"/>
      <c r="CH11" s="106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5"/>
    </row>
    <row r="12" spans="1:102" ht="15.75" x14ac:dyDescent="0.25">
      <c r="A12" s="100"/>
      <c r="B12" s="1" t="b">
        <v>0</v>
      </c>
      <c r="C12" s="18"/>
      <c r="D12" s="19"/>
      <c r="E12" s="17"/>
      <c r="F12" s="33" cm="1">
        <f t="array" ref="F12">_xlfn.LET(_xlpm.Ligne_,IFERROR(MATCH(C12,Tabel1[ARTICLE],0),0),_xlpm.QTE_,E12,IF(OR(_xlpm.Ligne_=0,_xlpm.QTE_=0),0,ROUNDUP(INDEX(Tabel1[SET UP],_xlpm.Ligne_)+INDEX(Tabel1[TEMPS U],_xlpm.Ligne_)*_xlpm.QTE_,0)))</f>
        <v>0</v>
      </c>
      <c r="G12" s="20"/>
      <c r="H12" s="20"/>
      <c r="I12" s="24"/>
      <c r="J12" s="29"/>
      <c r="K12" s="2"/>
      <c r="L12" s="3"/>
      <c r="M12" s="4"/>
      <c r="N12" s="6"/>
      <c r="O12" s="7"/>
      <c r="P12" s="8"/>
      <c r="Q12" s="9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5"/>
      <c r="AI12" s="106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5"/>
      <c r="AZ12" s="106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5"/>
      <c r="BQ12" s="106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5"/>
      <c r="CH12" s="106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5"/>
    </row>
    <row r="13" spans="1:102" ht="15.75" x14ac:dyDescent="0.25">
      <c r="A13" s="100"/>
      <c r="B13" s="1" t="b">
        <v>0</v>
      </c>
      <c r="C13" s="18"/>
      <c r="D13" s="19"/>
      <c r="E13" s="17"/>
      <c r="F13" s="33" cm="1">
        <f t="array" ref="F13">_xlfn.LET(_xlpm.Ligne_,IFERROR(MATCH(C13,Tabel1[ARTICLE],0),0),_xlpm.QTE_,E13,IF(OR(_xlpm.Ligne_=0,_xlpm.QTE_=0),0,ROUNDUP(INDEX(Tabel1[SET UP],_xlpm.Ligne_)+INDEX(Tabel1[TEMPS U],_xlpm.Ligne_)*_xlpm.QTE_,0)))</f>
        <v>0</v>
      </c>
      <c r="G13" s="20"/>
      <c r="H13" s="20"/>
      <c r="I13" s="24"/>
      <c r="J13" s="29"/>
      <c r="K13" s="2"/>
      <c r="L13" s="3"/>
      <c r="M13" s="4"/>
      <c r="N13" s="6"/>
      <c r="O13" s="7"/>
      <c r="P13" s="8"/>
      <c r="Q13" s="9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5"/>
      <c r="AI13" s="106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5"/>
      <c r="AZ13" s="106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5"/>
      <c r="BQ13" s="106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104"/>
      <c r="CF13" s="104"/>
      <c r="CG13" s="105"/>
      <c r="CH13" s="106"/>
      <c r="CI13" s="104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5"/>
    </row>
    <row r="14" spans="1:102" ht="15.75" x14ac:dyDescent="0.25">
      <c r="A14" s="100"/>
      <c r="B14" s="1" t="b">
        <v>0</v>
      </c>
      <c r="C14" s="18"/>
      <c r="D14" s="19"/>
      <c r="E14" s="17"/>
      <c r="F14" s="33" cm="1">
        <f t="array" ref="F14">_xlfn.LET(_xlpm.Ligne_,IFERROR(MATCH(C14,Tabel1[ARTICLE],0),0),_xlpm.QTE_,E14,IF(OR(_xlpm.Ligne_=0,_xlpm.QTE_=0),0,ROUNDUP(INDEX(Tabel1[SET UP],_xlpm.Ligne_)+INDEX(Tabel1[TEMPS U],_xlpm.Ligne_)*_xlpm.QTE_,0)))</f>
        <v>0</v>
      </c>
      <c r="G14" s="20"/>
      <c r="H14" s="20"/>
      <c r="I14" s="24"/>
      <c r="J14" s="29"/>
      <c r="K14" s="2"/>
      <c r="L14" s="3"/>
      <c r="M14" s="4"/>
      <c r="N14" s="6"/>
      <c r="O14" s="7"/>
      <c r="P14" s="8"/>
      <c r="Q14" s="9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5"/>
      <c r="AI14" s="106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5"/>
      <c r="AZ14" s="106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5"/>
      <c r="BQ14" s="106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5"/>
      <c r="CH14" s="106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5"/>
    </row>
    <row r="15" spans="1:102" ht="15.75" x14ac:dyDescent="0.25">
      <c r="A15" s="100"/>
      <c r="B15" s="1" t="b">
        <v>0</v>
      </c>
      <c r="C15" s="18"/>
      <c r="D15" s="19"/>
      <c r="E15" s="17"/>
      <c r="F15" s="33" cm="1">
        <f t="array" ref="F15">_xlfn.LET(_xlpm.Ligne_,IFERROR(MATCH(C15,Tabel1[ARTICLE],0),0),_xlpm.QTE_,E15,IF(OR(_xlpm.Ligne_=0,_xlpm.QTE_=0),0,ROUNDUP(INDEX(Tabel1[SET UP],_xlpm.Ligne_)+INDEX(Tabel1[TEMPS U],_xlpm.Ligne_)*_xlpm.QTE_,0)))</f>
        <v>0</v>
      </c>
      <c r="G15" s="20"/>
      <c r="H15" s="20"/>
      <c r="I15" s="24"/>
      <c r="J15" s="29"/>
      <c r="K15" s="2"/>
      <c r="L15" s="3"/>
      <c r="M15" s="4"/>
      <c r="N15" s="6"/>
      <c r="O15" s="7"/>
      <c r="P15" s="8"/>
      <c r="Q15" s="9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5"/>
      <c r="AI15" s="106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5"/>
      <c r="AZ15" s="106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5"/>
      <c r="BQ15" s="106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5"/>
      <c r="CH15" s="106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5"/>
    </row>
    <row r="16" spans="1:102" ht="15.75" x14ac:dyDescent="0.25">
      <c r="A16" s="100"/>
      <c r="B16" s="1" t="b">
        <v>0</v>
      </c>
      <c r="C16" s="18"/>
      <c r="D16" s="19"/>
      <c r="E16" s="17"/>
      <c r="F16" s="33" cm="1">
        <f t="array" ref="F16">_xlfn.LET(_xlpm.Ligne_,IFERROR(MATCH(C16,Tabel1[ARTICLE],0),0),_xlpm.QTE_,E16,IF(OR(_xlpm.Ligne_=0,_xlpm.QTE_=0),0,ROUNDUP(INDEX(Tabel1[SET UP],_xlpm.Ligne_)+INDEX(Tabel1[TEMPS U],_xlpm.Ligne_)*_xlpm.QTE_,0)))</f>
        <v>0</v>
      </c>
      <c r="G16" s="20"/>
      <c r="H16" s="20"/>
      <c r="I16" s="24" t="str">
        <f>+IFERROR(VLOOKUP(C16,#REF!,2,FALSE),"")</f>
        <v/>
      </c>
      <c r="J16" s="29"/>
      <c r="K16" s="2"/>
      <c r="L16" s="3"/>
      <c r="M16" s="4"/>
      <c r="N16" s="6"/>
      <c r="O16" s="7"/>
      <c r="P16" s="8"/>
      <c r="Q16" s="9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5"/>
      <c r="AI16" s="106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5"/>
      <c r="AZ16" s="106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5"/>
      <c r="BQ16" s="106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5"/>
      <c r="CH16" s="106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5"/>
    </row>
    <row r="17" spans="1:102" ht="15.75" x14ac:dyDescent="0.25">
      <c r="A17" s="100"/>
      <c r="B17" s="1" t="b">
        <v>0</v>
      </c>
      <c r="C17" s="18"/>
      <c r="D17" s="19"/>
      <c r="E17" s="17"/>
      <c r="F17" s="33" cm="1">
        <f t="array" ref="F17">_xlfn.LET(_xlpm.Ligne_,IFERROR(MATCH(C17,Tabel1[ARTICLE],0),0),_xlpm.QTE_,E17,IF(OR(_xlpm.Ligne_=0,_xlpm.QTE_=0),0,ROUNDUP(INDEX(Tabel1[SET UP],_xlpm.Ligne_)+INDEX(Tabel1[TEMPS U],_xlpm.Ligne_)*_xlpm.QTE_,0)))</f>
        <v>0</v>
      </c>
      <c r="G17" s="20"/>
      <c r="H17" s="20"/>
      <c r="I17" s="24" t="str">
        <f>+IFERROR(VLOOKUP(C17,#REF!,2,FALSE),"")</f>
        <v/>
      </c>
      <c r="J17" s="29"/>
      <c r="K17" s="2"/>
      <c r="L17" s="3"/>
      <c r="M17" s="4"/>
      <c r="N17" s="6"/>
      <c r="O17" s="7"/>
      <c r="P17" s="8"/>
      <c r="Q17" s="9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5"/>
      <c r="AI17" s="106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5"/>
      <c r="AZ17" s="106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5"/>
      <c r="BQ17" s="106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5"/>
      <c r="CH17" s="106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5"/>
    </row>
    <row r="18" spans="1:102" ht="15.75" x14ac:dyDescent="0.25">
      <c r="A18" s="100"/>
      <c r="B18" s="1" t="b">
        <v>0</v>
      </c>
      <c r="C18" s="18"/>
      <c r="D18" s="19"/>
      <c r="E18" s="17"/>
      <c r="F18" s="33" cm="1">
        <f t="array" ref="F18">_xlfn.LET(_xlpm.Ligne_,IFERROR(MATCH(C18,Tabel1[ARTICLE],0),0),_xlpm.QTE_,E18,IF(OR(_xlpm.Ligne_=0,_xlpm.QTE_=0),0,ROUNDUP(INDEX(Tabel1[SET UP],_xlpm.Ligne_)+INDEX(Tabel1[TEMPS U],_xlpm.Ligne_)*_xlpm.QTE_,0)))</f>
        <v>0</v>
      </c>
      <c r="G18" s="20"/>
      <c r="H18" s="20"/>
      <c r="I18" s="24" t="str">
        <f>+IFERROR(VLOOKUP(C18,#REF!,2,FALSE),"")</f>
        <v/>
      </c>
      <c r="J18" s="29"/>
      <c r="K18" s="2"/>
      <c r="L18" s="3"/>
      <c r="M18" s="4"/>
      <c r="N18" s="6"/>
      <c r="O18" s="7"/>
      <c r="P18" s="8"/>
      <c r="Q18" s="9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5"/>
      <c r="AI18" s="106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5"/>
      <c r="AZ18" s="106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5"/>
      <c r="BQ18" s="106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5"/>
      <c r="CH18" s="106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5"/>
    </row>
    <row r="19" spans="1:102" ht="15.75" x14ac:dyDescent="0.25">
      <c r="A19" s="100"/>
      <c r="B19" s="1" t="b">
        <v>0</v>
      </c>
      <c r="C19" s="18"/>
      <c r="D19" s="19"/>
      <c r="E19" s="17"/>
      <c r="F19" s="33" cm="1">
        <f t="array" ref="F19">_xlfn.LET(_xlpm.Ligne_,IFERROR(MATCH(C19,Tabel1[ARTICLE],0),0),_xlpm.QTE_,E19,IF(OR(_xlpm.Ligne_=0,_xlpm.QTE_=0),0,ROUNDUP(INDEX(Tabel1[SET UP],_xlpm.Ligne_)+INDEX(Tabel1[TEMPS U],_xlpm.Ligne_)*_xlpm.QTE_,0)))</f>
        <v>0</v>
      </c>
      <c r="G19" s="20"/>
      <c r="H19" s="20"/>
      <c r="I19" s="24" t="str">
        <f>+IFERROR(VLOOKUP(C19,#REF!,2,FALSE),"")</f>
        <v/>
      </c>
      <c r="J19" s="29"/>
      <c r="K19" s="2"/>
      <c r="L19" s="3"/>
      <c r="M19" s="4"/>
      <c r="N19" s="6"/>
      <c r="O19" s="7"/>
      <c r="P19" s="8"/>
      <c r="Q19" s="9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5"/>
      <c r="AI19" s="106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5"/>
      <c r="AZ19" s="106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5"/>
      <c r="BQ19" s="106"/>
      <c r="BR19" s="104"/>
      <c r="BS19" s="104"/>
      <c r="BT19" s="104"/>
      <c r="BU19" s="104"/>
      <c r="BV19" s="104"/>
      <c r="BW19" s="104"/>
      <c r="BX19" s="104"/>
      <c r="BY19" s="104"/>
      <c r="BZ19" s="104"/>
      <c r="CA19" s="104"/>
      <c r="CB19" s="104"/>
      <c r="CC19" s="104"/>
      <c r="CD19" s="104"/>
      <c r="CE19" s="104"/>
      <c r="CF19" s="104"/>
      <c r="CG19" s="105"/>
      <c r="CH19" s="106"/>
      <c r="CI19" s="104"/>
      <c r="CJ19" s="104"/>
      <c r="CK19" s="104"/>
      <c r="CL19" s="104"/>
      <c r="CM19" s="104"/>
      <c r="CN19" s="104"/>
      <c r="CO19" s="104"/>
      <c r="CP19" s="104"/>
      <c r="CQ19" s="104"/>
      <c r="CR19" s="104"/>
      <c r="CS19" s="104"/>
      <c r="CT19" s="104"/>
      <c r="CU19" s="104"/>
      <c r="CV19" s="104"/>
      <c r="CW19" s="104"/>
      <c r="CX19" s="105"/>
    </row>
    <row r="20" spans="1:102" ht="15.75" x14ac:dyDescent="0.25">
      <c r="A20" s="100"/>
      <c r="B20" s="1" t="b">
        <v>0</v>
      </c>
      <c r="C20" s="18"/>
      <c r="D20" s="19"/>
      <c r="E20" s="17"/>
      <c r="F20" s="33" cm="1">
        <f t="array" ref="F20">_xlfn.LET(_xlpm.Ligne_,IFERROR(MATCH(C20,Tabel1[ARTICLE],0),0),_xlpm.QTE_,E20,IF(OR(_xlpm.Ligne_=0,_xlpm.QTE_=0),0,ROUNDUP(INDEX(Tabel1[SET UP],_xlpm.Ligne_)+INDEX(Tabel1[TEMPS U],_xlpm.Ligne_)*_xlpm.QTE_,0)))</f>
        <v>0</v>
      </c>
      <c r="G20" s="20"/>
      <c r="H20" s="20"/>
      <c r="I20" s="24" t="str">
        <f>+IFERROR(VLOOKUP(C20,#REF!,2,FALSE),"")</f>
        <v/>
      </c>
      <c r="J20" s="29"/>
      <c r="K20" s="2"/>
      <c r="L20" s="3"/>
      <c r="M20" s="4"/>
      <c r="N20" s="6"/>
      <c r="O20" s="7"/>
      <c r="P20" s="8"/>
      <c r="Q20" s="9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5"/>
      <c r="AI20" s="106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5"/>
      <c r="AZ20" s="106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  <c r="BP20" s="105"/>
      <c r="BQ20" s="106"/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/>
      <c r="CC20" s="104"/>
      <c r="CD20" s="104"/>
      <c r="CE20" s="104"/>
      <c r="CF20" s="104"/>
      <c r="CG20" s="105"/>
      <c r="CH20" s="106"/>
      <c r="CI20" s="104"/>
      <c r="CJ20" s="104"/>
      <c r="CK20" s="104"/>
      <c r="CL20" s="104"/>
      <c r="CM20" s="104"/>
      <c r="CN20" s="104"/>
      <c r="CO20" s="104"/>
      <c r="CP20" s="104"/>
      <c r="CQ20" s="104"/>
      <c r="CR20" s="104"/>
      <c r="CS20" s="104"/>
      <c r="CT20" s="104"/>
      <c r="CU20" s="104"/>
      <c r="CV20" s="104"/>
      <c r="CW20" s="104"/>
      <c r="CX20" s="105"/>
    </row>
    <row r="21" spans="1:102" ht="15.75" x14ac:dyDescent="0.25">
      <c r="A21" s="100"/>
      <c r="B21" s="1" t="b">
        <v>0</v>
      </c>
      <c r="C21" s="18"/>
      <c r="D21" s="19"/>
      <c r="E21" s="17"/>
      <c r="F21" s="33" cm="1">
        <f t="array" ref="F21">_xlfn.LET(_xlpm.Ligne_,IFERROR(MATCH(C21,Tabel1[ARTICLE],0),0),_xlpm.QTE_,E21,IF(OR(_xlpm.Ligne_=0,_xlpm.QTE_=0),0,ROUNDUP(INDEX(Tabel1[SET UP],_xlpm.Ligne_)+INDEX(Tabel1[TEMPS U],_xlpm.Ligne_)*_xlpm.QTE_,0)))</f>
        <v>0</v>
      </c>
      <c r="G21" s="20"/>
      <c r="H21" s="20"/>
      <c r="I21" s="24" t="str">
        <f>+IFERROR(VLOOKUP(C21,#REF!,2,FALSE),"")</f>
        <v/>
      </c>
      <c r="J21" s="29"/>
      <c r="K21" s="2"/>
      <c r="L21" s="3"/>
      <c r="M21" s="4"/>
      <c r="N21" s="6"/>
      <c r="O21" s="7"/>
      <c r="P21" s="8"/>
      <c r="Q21" s="9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5"/>
      <c r="AI21" s="106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5"/>
      <c r="AZ21" s="106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  <c r="BP21" s="105"/>
      <c r="BQ21" s="106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5"/>
      <c r="CH21" s="106"/>
      <c r="CI21" s="104"/>
      <c r="CJ21" s="104"/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  <c r="CU21" s="104"/>
      <c r="CV21" s="104"/>
      <c r="CW21" s="104"/>
      <c r="CX21" s="105"/>
    </row>
    <row r="22" spans="1:102" ht="15.75" x14ac:dyDescent="0.25">
      <c r="A22" s="100"/>
      <c r="B22" s="75" t="b">
        <v>0</v>
      </c>
      <c r="C22" s="76"/>
      <c r="D22" s="77"/>
      <c r="E22" s="78"/>
      <c r="F22" s="33" cm="1">
        <f t="array" ref="F22">_xlfn.LET(_xlpm.Ligne_,IFERROR(MATCH(C22,Tabel1[ARTICLE],0),0),_xlpm.QTE_,E22,IF(OR(_xlpm.Ligne_=0,_xlpm.QTE_=0),0,ROUNDUP(INDEX(Tabel1[SET UP],_xlpm.Ligne_)+INDEX(Tabel1[TEMPS U],_xlpm.Ligne_)*_xlpm.QTE_,0)))</f>
        <v>0</v>
      </c>
      <c r="G22" s="79"/>
      <c r="H22" s="79"/>
      <c r="I22" s="80"/>
      <c r="J22" s="81"/>
      <c r="K22" s="2"/>
      <c r="L22" s="82"/>
      <c r="M22" s="5"/>
      <c r="N22" s="6"/>
      <c r="O22" s="6"/>
      <c r="P22" s="83"/>
      <c r="Q22" s="8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5"/>
      <c r="AI22" s="106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5"/>
      <c r="AZ22" s="106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5"/>
      <c r="BQ22" s="106"/>
      <c r="BR22" s="104"/>
      <c r="BS22" s="104"/>
      <c r="BT22" s="104"/>
      <c r="BU22" s="104"/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/>
      <c r="CG22" s="105"/>
      <c r="CH22" s="106"/>
      <c r="CI22" s="104"/>
      <c r="CJ22" s="104"/>
      <c r="CK22" s="104"/>
      <c r="CL22" s="104"/>
      <c r="CM22" s="104"/>
      <c r="CN22" s="104"/>
      <c r="CO22" s="104"/>
      <c r="CP22" s="104"/>
      <c r="CQ22" s="104"/>
      <c r="CR22" s="104"/>
      <c r="CS22" s="104"/>
      <c r="CT22" s="104"/>
      <c r="CU22" s="104"/>
      <c r="CV22" s="104"/>
      <c r="CW22" s="104"/>
      <c r="CX22" s="105"/>
    </row>
    <row r="23" spans="1:102" ht="16.5" thickBot="1" x14ac:dyDescent="0.3">
      <c r="A23" s="101"/>
      <c r="B23" s="42" t="b">
        <v>0</v>
      </c>
      <c r="C23" s="43"/>
      <c r="D23" s="44"/>
      <c r="E23" s="45"/>
      <c r="F23" s="33" cm="1">
        <f t="array" ref="F23">_xlfn.LET(_xlpm.Ligne_,IFERROR(MATCH(C23,Tabel1[ARTICLE],0),0),_xlpm.QTE_,E23,IF(OR(_xlpm.Ligne_=0,_xlpm.QTE_=0),0,ROUNDUP(INDEX(Tabel1[SET UP],_xlpm.Ligne_)+INDEX(Tabel1[TEMPS U],_xlpm.Ligne_)*_xlpm.QTE_,0)))</f>
        <v>0</v>
      </c>
      <c r="G23" s="47"/>
      <c r="H23" s="47"/>
      <c r="I23" s="48" t="str">
        <f>+IFERROR(VLOOKUP(C23,#REF!,2,FALSE),"")</f>
        <v/>
      </c>
      <c r="J23" s="49"/>
      <c r="K23" s="50"/>
      <c r="L23" s="51"/>
      <c r="M23" s="52"/>
      <c r="N23" s="53"/>
      <c r="O23" s="53"/>
      <c r="P23" s="54"/>
      <c r="Q23" s="55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8"/>
      <c r="AI23" s="109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107"/>
      <c r="AU23" s="107"/>
      <c r="AV23" s="107"/>
      <c r="AW23" s="107"/>
      <c r="AX23" s="107"/>
      <c r="AY23" s="108"/>
      <c r="AZ23" s="109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107"/>
      <c r="BM23" s="107"/>
      <c r="BN23" s="107"/>
      <c r="BO23" s="107"/>
      <c r="BP23" s="108"/>
      <c r="BQ23" s="109"/>
      <c r="BR23" s="107"/>
      <c r="BS23" s="107"/>
      <c r="BT23" s="107"/>
      <c r="BU23" s="107"/>
      <c r="BV23" s="107"/>
      <c r="BW23" s="107"/>
      <c r="BX23" s="107"/>
      <c r="BY23" s="107"/>
      <c r="BZ23" s="107"/>
      <c r="CA23" s="107"/>
      <c r="CB23" s="107"/>
      <c r="CC23" s="107"/>
      <c r="CD23" s="107"/>
      <c r="CE23" s="107"/>
      <c r="CF23" s="107"/>
      <c r="CG23" s="108"/>
      <c r="CH23" s="109"/>
      <c r="CI23" s="107"/>
      <c r="CJ23" s="107"/>
      <c r="CK23" s="107"/>
      <c r="CL23" s="107"/>
      <c r="CM23" s="107"/>
      <c r="CN23" s="107"/>
      <c r="CO23" s="107"/>
      <c r="CP23" s="107"/>
      <c r="CQ23" s="107"/>
      <c r="CR23" s="107"/>
      <c r="CS23" s="107"/>
      <c r="CT23" s="107"/>
      <c r="CU23" s="107"/>
      <c r="CV23" s="107"/>
      <c r="CW23" s="107"/>
      <c r="CX23" s="108"/>
    </row>
    <row r="24" spans="1:102" ht="16.5" thickTop="1" thickBot="1" x14ac:dyDescent="0.3">
      <c r="A24" s="8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5"/>
      <c r="CT24" s="85"/>
      <c r="CU24" s="85"/>
      <c r="CV24" s="85"/>
      <c r="CW24" s="85"/>
      <c r="CX24" s="85"/>
    </row>
    <row r="25" spans="1:102" ht="65.25" thickTop="1" thickBot="1" x14ac:dyDescent="0.3">
      <c r="A25" s="58"/>
      <c r="B25" s="59" t="s">
        <v>0</v>
      </c>
      <c r="C25" s="60" t="s">
        <v>1</v>
      </c>
      <c r="D25" s="61" t="s">
        <v>2</v>
      </c>
      <c r="E25" s="62" t="s">
        <v>3</v>
      </c>
      <c r="F25" s="63" t="s">
        <v>4</v>
      </c>
      <c r="G25" s="64" t="s">
        <v>5</v>
      </c>
      <c r="H25" s="64" t="s">
        <v>6</v>
      </c>
      <c r="I25" s="65" t="s">
        <v>7</v>
      </c>
      <c r="J25" s="66" t="s">
        <v>8</v>
      </c>
      <c r="K25" s="67"/>
      <c r="L25" s="68" t="s">
        <v>9</v>
      </c>
      <c r="M25" s="68" t="s">
        <v>10</v>
      </c>
      <c r="N25" s="69" t="s">
        <v>11</v>
      </c>
      <c r="O25" s="69" t="s">
        <v>12</v>
      </c>
      <c r="P25" s="70" t="s">
        <v>13</v>
      </c>
      <c r="Q25" s="71" t="s">
        <v>14</v>
      </c>
      <c r="R25" s="72">
        <v>5</v>
      </c>
      <c r="S25" s="72">
        <f>+R25+1</f>
        <v>6</v>
      </c>
      <c r="T25" s="72">
        <f t="shared" ref="T25:AH25" si="5">+S25+1</f>
        <v>7</v>
      </c>
      <c r="U25" s="72">
        <f t="shared" si="5"/>
        <v>8</v>
      </c>
      <c r="V25" s="72">
        <f t="shared" si="5"/>
        <v>9</v>
      </c>
      <c r="W25" s="72">
        <f t="shared" si="5"/>
        <v>10</v>
      </c>
      <c r="X25" s="72">
        <f t="shared" si="5"/>
        <v>11</v>
      </c>
      <c r="Y25" s="72">
        <f t="shared" si="5"/>
        <v>12</v>
      </c>
      <c r="Z25" s="72">
        <f t="shared" si="5"/>
        <v>13</v>
      </c>
      <c r="AA25" s="72">
        <f t="shared" si="5"/>
        <v>14</v>
      </c>
      <c r="AB25" s="72">
        <f t="shared" si="5"/>
        <v>15</v>
      </c>
      <c r="AC25" s="72">
        <f t="shared" si="5"/>
        <v>16</v>
      </c>
      <c r="AD25" s="72">
        <f t="shared" si="5"/>
        <v>17</v>
      </c>
      <c r="AE25" s="72">
        <f t="shared" si="5"/>
        <v>18</v>
      </c>
      <c r="AF25" s="72">
        <f t="shared" si="5"/>
        <v>19</v>
      </c>
      <c r="AG25" s="72">
        <f t="shared" si="5"/>
        <v>20</v>
      </c>
      <c r="AH25" s="73">
        <f t="shared" si="5"/>
        <v>21</v>
      </c>
      <c r="AI25" s="74">
        <v>5</v>
      </c>
      <c r="AJ25" s="72">
        <f>+AI25+1</f>
        <v>6</v>
      </c>
      <c r="AK25" s="72">
        <f t="shared" ref="AK25:AY25" si="6">+AJ25+1</f>
        <v>7</v>
      </c>
      <c r="AL25" s="72">
        <f t="shared" si="6"/>
        <v>8</v>
      </c>
      <c r="AM25" s="72">
        <f t="shared" si="6"/>
        <v>9</v>
      </c>
      <c r="AN25" s="72">
        <f t="shared" si="6"/>
        <v>10</v>
      </c>
      <c r="AO25" s="72">
        <f t="shared" si="6"/>
        <v>11</v>
      </c>
      <c r="AP25" s="72">
        <f t="shared" si="6"/>
        <v>12</v>
      </c>
      <c r="AQ25" s="72">
        <f t="shared" si="6"/>
        <v>13</v>
      </c>
      <c r="AR25" s="72">
        <f t="shared" si="6"/>
        <v>14</v>
      </c>
      <c r="AS25" s="72">
        <f t="shared" si="6"/>
        <v>15</v>
      </c>
      <c r="AT25" s="72">
        <f t="shared" si="6"/>
        <v>16</v>
      </c>
      <c r="AU25" s="72">
        <f t="shared" si="6"/>
        <v>17</v>
      </c>
      <c r="AV25" s="72">
        <f t="shared" si="6"/>
        <v>18</v>
      </c>
      <c r="AW25" s="72">
        <f t="shared" si="6"/>
        <v>19</v>
      </c>
      <c r="AX25" s="72">
        <f t="shared" si="6"/>
        <v>20</v>
      </c>
      <c r="AY25" s="73">
        <f t="shared" si="6"/>
        <v>21</v>
      </c>
      <c r="AZ25" s="74">
        <v>5</v>
      </c>
      <c r="BA25" s="72">
        <f>+AZ25+1</f>
        <v>6</v>
      </c>
      <c r="BB25" s="72">
        <f t="shared" ref="BB25:BP25" si="7">+BA25+1</f>
        <v>7</v>
      </c>
      <c r="BC25" s="72">
        <f t="shared" si="7"/>
        <v>8</v>
      </c>
      <c r="BD25" s="72">
        <f t="shared" si="7"/>
        <v>9</v>
      </c>
      <c r="BE25" s="72">
        <f t="shared" si="7"/>
        <v>10</v>
      </c>
      <c r="BF25" s="72">
        <f t="shared" si="7"/>
        <v>11</v>
      </c>
      <c r="BG25" s="72">
        <f t="shared" si="7"/>
        <v>12</v>
      </c>
      <c r="BH25" s="72">
        <f t="shared" si="7"/>
        <v>13</v>
      </c>
      <c r="BI25" s="72">
        <f t="shared" si="7"/>
        <v>14</v>
      </c>
      <c r="BJ25" s="72">
        <f t="shared" si="7"/>
        <v>15</v>
      </c>
      <c r="BK25" s="72">
        <f t="shared" si="7"/>
        <v>16</v>
      </c>
      <c r="BL25" s="72">
        <f t="shared" si="7"/>
        <v>17</v>
      </c>
      <c r="BM25" s="72">
        <f t="shared" si="7"/>
        <v>18</v>
      </c>
      <c r="BN25" s="72">
        <f t="shared" si="7"/>
        <v>19</v>
      </c>
      <c r="BO25" s="72">
        <f t="shared" si="7"/>
        <v>20</v>
      </c>
      <c r="BP25" s="73">
        <f t="shared" si="7"/>
        <v>21</v>
      </c>
      <c r="BQ25" s="74">
        <v>5</v>
      </c>
      <c r="BR25" s="72">
        <f>+BQ25+1</f>
        <v>6</v>
      </c>
      <c r="BS25" s="72">
        <f t="shared" ref="BS25:CG25" si="8">+BR25+1</f>
        <v>7</v>
      </c>
      <c r="BT25" s="72">
        <f t="shared" si="8"/>
        <v>8</v>
      </c>
      <c r="BU25" s="72">
        <f t="shared" si="8"/>
        <v>9</v>
      </c>
      <c r="BV25" s="72">
        <f t="shared" si="8"/>
        <v>10</v>
      </c>
      <c r="BW25" s="72">
        <f t="shared" si="8"/>
        <v>11</v>
      </c>
      <c r="BX25" s="72">
        <f t="shared" si="8"/>
        <v>12</v>
      </c>
      <c r="BY25" s="72">
        <f t="shared" si="8"/>
        <v>13</v>
      </c>
      <c r="BZ25" s="72">
        <f t="shared" si="8"/>
        <v>14</v>
      </c>
      <c r="CA25" s="72">
        <f t="shared" si="8"/>
        <v>15</v>
      </c>
      <c r="CB25" s="72">
        <f t="shared" si="8"/>
        <v>16</v>
      </c>
      <c r="CC25" s="72">
        <f t="shared" si="8"/>
        <v>17</v>
      </c>
      <c r="CD25" s="72">
        <f t="shared" si="8"/>
        <v>18</v>
      </c>
      <c r="CE25" s="72">
        <f t="shared" si="8"/>
        <v>19</v>
      </c>
      <c r="CF25" s="72">
        <f t="shared" si="8"/>
        <v>20</v>
      </c>
      <c r="CG25" s="73">
        <f t="shared" si="8"/>
        <v>21</v>
      </c>
      <c r="CH25" s="74">
        <v>5</v>
      </c>
      <c r="CI25" s="72">
        <f>+CH25+1</f>
        <v>6</v>
      </c>
      <c r="CJ25" s="72">
        <f t="shared" ref="CJ25:CX25" si="9">+CI25+1</f>
        <v>7</v>
      </c>
      <c r="CK25" s="72">
        <f t="shared" si="9"/>
        <v>8</v>
      </c>
      <c r="CL25" s="72">
        <f t="shared" si="9"/>
        <v>9</v>
      </c>
      <c r="CM25" s="72">
        <f t="shared" si="9"/>
        <v>10</v>
      </c>
      <c r="CN25" s="72">
        <f t="shared" si="9"/>
        <v>11</v>
      </c>
      <c r="CO25" s="72">
        <f t="shared" si="9"/>
        <v>12</v>
      </c>
      <c r="CP25" s="72">
        <f t="shared" si="9"/>
        <v>13</v>
      </c>
      <c r="CQ25" s="72">
        <f t="shared" si="9"/>
        <v>14</v>
      </c>
      <c r="CR25" s="72">
        <f t="shared" si="9"/>
        <v>15</v>
      </c>
      <c r="CS25" s="72">
        <f t="shared" si="9"/>
        <v>16</v>
      </c>
      <c r="CT25" s="72">
        <f t="shared" si="9"/>
        <v>17</v>
      </c>
      <c r="CU25" s="72">
        <f t="shared" si="9"/>
        <v>18</v>
      </c>
      <c r="CV25" s="72">
        <f t="shared" si="9"/>
        <v>19</v>
      </c>
      <c r="CW25" s="72">
        <f t="shared" si="9"/>
        <v>20</v>
      </c>
      <c r="CX25" s="73">
        <f t="shared" si="9"/>
        <v>21</v>
      </c>
    </row>
    <row r="26" spans="1:102" ht="15.75" x14ac:dyDescent="0.25">
      <c r="A26" s="100" t="s">
        <v>19</v>
      </c>
      <c r="B26" s="56" t="b">
        <v>0</v>
      </c>
      <c r="C26" s="30"/>
      <c r="D26" s="31"/>
      <c r="E26" s="32"/>
      <c r="F26" s="33"/>
      <c r="G26" s="34"/>
      <c r="H26" s="34"/>
      <c r="I26" s="35" t="str">
        <f>+IFERROR(VLOOKUP(C26,#REF!,2,FALSE),"")</f>
        <v/>
      </c>
      <c r="J26" s="36"/>
      <c r="K26" s="57"/>
      <c r="L26" s="37"/>
      <c r="M26" s="38"/>
      <c r="N26" s="39"/>
      <c r="O26" s="10"/>
      <c r="P26" s="40" t="s">
        <v>16</v>
      </c>
      <c r="Q26" s="9"/>
      <c r="AH26" s="90"/>
      <c r="AI26" s="91"/>
      <c r="AY26" s="90"/>
      <c r="AZ26" s="91"/>
      <c r="BP26" s="90"/>
      <c r="BQ26" s="91"/>
      <c r="CG26" s="90"/>
      <c r="CH26" s="91"/>
      <c r="CX26" s="90"/>
    </row>
    <row r="27" spans="1:102" ht="15.75" x14ac:dyDescent="0.25">
      <c r="A27" s="100"/>
      <c r="B27" s="1" t="b">
        <v>0</v>
      </c>
      <c r="C27" s="21"/>
      <c r="D27" s="22"/>
      <c r="E27" s="23"/>
      <c r="F27" s="26"/>
      <c r="G27" s="25"/>
      <c r="H27" s="20"/>
      <c r="I27" s="24" t="str">
        <f>+IFERROR(VLOOKUP(C27,#REF!,2,FALSE),"")</f>
        <v/>
      </c>
      <c r="J27" s="25"/>
      <c r="K27" s="2"/>
      <c r="L27" s="3"/>
      <c r="M27" s="4"/>
      <c r="N27" s="6"/>
      <c r="O27" s="7"/>
      <c r="P27" s="8" t="s">
        <v>17</v>
      </c>
      <c r="Q27" s="9"/>
      <c r="AH27" s="90"/>
      <c r="AI27" s="91"/>
      <c r="AY27" s="90"/>
      <c r="AZ27" s="91"/>
      <c r="BP27" s="90"/>
      <c r="BQ27" s="91"/>
      <c r="CG27" s="90"/>
      <c r="CH27" s="91"/>
      <c r="CX27" s="90"/>
    </row>
    <row r="28" spans="1:102" ht="15.75" x14ac:dyDescent="0.25">
      <c r="A28" s="100"/>
      <c r="B28" s="1" t="b">
        <v>0</v>
      </c>
      <c r="C28" s="21"/>
      <c r="D28" s="22"/>
      <c r="E28" s="23"/>
      <c r="F28" s="26"/>
      <c r="G28" s="25"/>
      <c r="H28" s="20"/>
      <c r="I28" s="24" t="str">
        <f>+IFERROR(VLOOKUP(C28,#REF!,2,FALSE),"")</f>
        <v/>
      </c>
      <c r="J28" s="25"/>
      <c r="K28" s="11"/>
      <c r="L28" s="3"/>
      <c r="M28" s="4"/>
      <c r="N28" s="12"/>
      <c r="O28" s="7"/>
      <c r="P28" s="8" t="s">
        <v>17</v>
      </c>
      <c r="Q28" s="9"/>
      <c r="AH28" s="90"/>
      <c r="AI28" s="91"/>
      <c r="AY28" s="90"/>
      <c r="AZ28" s="91"/>
      <c r="BP28" s="90"/>
      <c r="BQ28" s="91"/>
      <c r="CG28" s="90"/>
      <c r="CH28" s="91"/>
      <c r="CX28" s="90"/>
    </row>
    <row r="29" spans="1:102" ht="15.75" x14ac:dyDescent="0.25">
      <c r="A29" s="100"/>
      <c r="B29" s="1" t="b">
        <v>0</v>
      </c>
      <c r="C29" s="21"/>
      <c r="D29" s="22"/>
      <c r="E29" s="23"/>
      <c r="F29" s="26"/>
      <c r="G29" s="25"/>
      <c r="H29" s="20"/>
      <c r="I29" s="24" t="str">
        <f>+IFERROR(VLOOKUP(C29,#REF!,2,FALSE),"")</f>
        <v/>
      </c>
      <c r="J29" s="25"/>
      <c r="K29" s="11"/>
      <c r="L29" s="3"/>
      <c r="M29" s="4"/>
      <c r="N29" s="12"/>
      <c r="O29" s="7"/>
      <c r="P29" s="8" t="s">
        <v>17</v>
      </c>
      <c r="Q29" s="9"/>
      <c r="AH29" s="90"/>
      <c r="AI29" s="91"/>
      <c r="AY29" s="90"/>
      <c r="AZ29" s="91"/>
      <c r="BP29" s="90"/>
      <c r="BQ29" s="91"/>
      <c r="CG29" s="90"/>
      <c r="CH29" s="91"/>
      <c r="CX29" s="90"/>
    </row>
    <row r="30" spans="1:102" ht="15.75" x14ac:dyDescent="0.25">
      <c r="A30" s="100"/>
      <c r="B30" s="1" t="b">
        <v>0</v>
      </c>
      <c r="C30" s="21"/>
      <c r="D30" s="22"/>
      <c r="E30" s="23"/>
      <c r="F30" s="14"/>
      <c r="G30" s="25"/>
      <c r="H30" s="20"/>
      <c r="I30" s="24" t="str">
        <f>+IFERROR(VLOOKUP(C30,#REF!,2,FALSE),"")</f>
        <v/>
      </c>
      <c r="J30" s="25"/>
      <c r="K30" s="2"/>
      <c r="L30" s="13"/>
      <c r="M30" s="4"/>
      <c r="N30" s="6"/>
      <c r="O30" s="7"/>
      <c r="P30" s="8" t="s">
        <v>17</v>
      </c>
      <c r="Q30" s="9"/>
      <c r="AH30" s="90"/>
      <c r="AI30" s="91"/>
      <c r="AY30" s="90"/>
      <c r="AZ30" s="91"/>
      <c r="BP30" s="90"/>
      <c r="BQ30" s="91"/>
      <c r="CG30" s="90"/>
      <c r="CH30" s="91"/>
      <c r="CX30" s="90"/>
    </row>
    <row r="31" spans="1:102" ht="15.75" x14ac:dyDescent="0.25">
      <c r="A31" s="100"/>
      <c r="B31" s="1" t="b">
        <v>0</v>
      </c>
      <c r="C31" s="27"/>
      <c r="D31" s="22"/>
      <c r="E31" s="28"/>
      <c r="F31" s="14"/>
      <c r="G31" s="25"/>
      <c r="H31" s="20"/>
      <c r="I31" s="24" t="str">
        <f>+IFERROR(VLOOKUP(C31,#REF!,2,FALSE),"")</f>
        <v/>
      </c>
      <c r="J31" s="25"/>
      <c r="K31" s="2"/>
      <c r="L31" s="13"/>
      <c r="M31" s="4"/>
      <c r="N31" s="6"/>
      <c r="O31" s="7"/>
      <c r="P31" s="8" t="s">
        <v>17</v>
      </c>
      <c r="Q31" s="9"/>
      <c r="AH31" s="90"/>
      <c r="AI31" s="91"/>
      <c r="AY31" s="90"/>
      <c r="AZ31" s="91"/>
      <c r="BP31" s="90"/>
      <c r="BQ31" s="91"/>
      <c r="CG31" s="90"/>
      <c r="CH31" s="91"/>
      <c r="CX31" s="90"/>
    </row>
    <row r="32" spans="1:102" ht="15.75" x14ac:dyDescent="0.25">
      <c r="A32" s="100"/>
      <c r="B32" s="1" t="b">
        <v>0</v>
      </c>
      <c r="C32" s="15"/>
      <c r="D32" s="16"/>
      <c r="E32" s="17"/>
      <c r="F32" s="25"/>
      <c r="G32" s="25"/>
      <c r="H32" s="20"/>
      <c r="I32" s="24" t="str">
        <f>+IFERROR(VLOOKUP(C32,#REF!,2,FALSE),"")</f>
        <v/>
      </c>
      <c r="J32" s="25"/>
      <c r="K32" s="2"/>
      <c r="L32" s="3"/>
      <c r="M32" s="4"/>
      <c r="N32" s="6"/>
      <c r="O32" s="7"/>
      <c r="P32" s="8" t="s">
        <v>17</v>
      </c>
      <c r="Q32" s="9"/>
      <c r="AH32" s="90"/>
      <c r="AI32" s="91"/>
      <c r="AY32" s="90"/>
      <c r="AZ32" s="91"/>
      <c r="BP32" s="90"/>
      <c r="BQ32" s="91"/>
      <c r="CG32" s="90"/>
      <c r="CH32" s="91"/>
      <c r="CX32" s="90"/>
    </row>
    <row r="33" spans="1:102" ht="15.75" x14ac:dyDescent="0.25">
      <c r="A33" s="100"/>
      <c r="B33" s="1" t="b">
        <v>0</v>
      </c>
      <c r="C33" s="18"/>
      <c r="D33" s="19" t="s">
        <v>18</v>
      </c>
      <c r="E33" s="17"/>
      <c r="F33" s="25"/>
      <c r="G33" s="20"/>
      <c r="H33" s="20"/>
      <c r="I33" s="24" t="str">
        <f>+IFERROR(VLOOKUP(C33,#REF!,2,FALSE),"")</f>
        <v/>
      </c>
      <c r="J33" s="29"/>
      <c r="K33" s="2"/>
      <c r="L33" s="3"/>
      <c r="M33" s="4"/>
      <c r="N33" s="6"/>
      <c r="O33" s="7"/>
      <c r="P33" s="8"/>
      <c r="Q33" s="9"/>
      <c r="AH33" s="90"/>
      <c r="AI33" s="91"/>
      <c r="AY33" s="90"/>
      <c r="AZ33" s="91"/>
      <c r="BP33" s="90"/>
      <c r="BQ33" s="91"/>
      <c r="CG33" s="90"/>
      <c r="CH33" s="91"/>
      <c r="CX33" s="90"/>
    </row>
    <row r="34" spans="1:102" ht="15.75" x14ac:dyDescent="0.25">
      <c r="A34" s="100"/>
      <c r="B34" s="1" t="b">
        <v>0</v>
      </c>
      <c r="C34" s="18"/>
      <c r="D34" s="19"/>
      <c r="E34" s="17"/>
      <c r="F34" s="25"/>
      <c r="G34" s="20"/>
      <c r="H34" s="20"/>
      <c r="I34" s="24"/>
      <c r="J34" s="29"/>
      <c r="K34" s="2"/>
      <c r="L34" s="3"/>
      <c r="M34" s="4"/>
      <c r="N34" s="6"/>
      <c r="O34" s="7"/>
      <c r="P34" s="8"/>
      <c r="Q34" s="9"/>
      <c r="AH34" s="90"/>
      <c r="AI34" s="91"/>
      <c r="AY34" s="90"/>
      <c r="AZ34" s="91"/>
      <c r="BP34" s="90"/>
      <c r="BQ34" s="91"/>
      <c r="CG34" s="90"/>
      <c r="CH34" s="91"/>
      <c r="CX34" s="90"/>
    </row>
    <row r="35" spans="1:102" ht="15.75" x14ac:dyDescent="0.25">
      <c r="A35" s="100"/>
      <c r="B35" s="1" t="b">
        <v>0</v>
      </c>
      <c r="C35" s="18"/>
      <c r="D35" s="19"/>
      <c r="E35" s="17"/>
      <c r="F35" s="25"/>
      <c r="G35" s="20"/>
      <c r="H35" s="20"/>
      <c r="I35" s="24"/>
      <c r="J35" s="29"/>
      <c r="K35" s="2"/>
      <c r="L35" s="3"/>
      <c r="M35" s="4"/>
      <c r="N35" s="6"/>
      <c r="O35" s="7"/>
      <c r="P35" s="8"/>
      <c r="Q35" s="9"/>
      <c r="AH35" s="90"/>
      <c r="AI35" s="91"/>
      <c r="AY35" s="90"/>
      <c r="AZ35" s="91"/>
      <c r="BP35" s="90"/>
      <c r="BQ35" s="91"/>
      <c r="CG35" s="90"/>
      <c r="CH35" s="91"/>
      <c r="CX35" s="90"/>
    </row>
    <row r="36" spans="1:102" ht="15.75" x14ac:dyDescent="0.25">
      <c r="A36" s="100"/>
      <c r="B36" s="1" t="b">
        <v>0</v>
      </c>
      <c r="C36" s="18"/>
      <c r="D36" s="19"/>
      <c r="E36" s="17"/>
      <c r="F36" s="25"/>
      <c r="G36" s="20"/>
      <c r="H36" s="20"/>
      <c r="I36" s="24"/>
      <c r="J36" s="29"/>
      <c r="K36" s="2"/>
      <c r="L36" s="3"/>
      <c r="M36" s="4"/>
      <c r="N36" s="6"/>
      <c r="O36" s="7"/>
      <c r="P36" s="8"/>
      <c r="Q36" s="9"/>
      <c r="AH36" s="90"/>
      <c r="AI36" s="91"/>
      <c r="AY36" s="90"/>
      <c r="AZ36" s="91"/>
      <c r="BP36" s="90"/>
      <c r="BQ36" s="91"/>
      <c r="CG36" s="90"/>
      <c r="CH36" s="91"/>
      <c r="CX36" s="90"/>
    </row>
    <row r="37" spans="1:102" ht="15.75" x14ac:dyDescent="0.25">
      <c r="A37" s="100"/>
      <c r="B37" s="1" t="b">
        <v>0</v>
      </c>
      <c r="C37" s="18"/>
      <c r="D37" s="19"/>
      <c r="E37" s="17"/>
      <c r="F37" s="25"/>
      <c r="G37" s="20"/>
      <c r="H37" s="20"/>
      <c r="I37" s="24"/>
      <c r="J37" s="29"/>
      <c r="K37" s="2"/>
      <c r="L37" s="3"/>
      <c r="M37" s="4"/>
      <c r="N37" s="6"/>
      <c r="O37" s="7"/>
      <c r="P37" s="8"/>
      <c r="Q37" s="9"/>
      <c r="AH37" s="90"/>
      <c r="AI37" s="91"/>
      <c r="AY37" s="90"/>
      <c r="AZ37" s="91"/>
      <c r="BP37" s="90"/>
      <c r="BQ37" s="91"/>
      <c r="CG37" s="90"/>
      <c r="CH37" s="91"/>
      <c r="CX37" s="90"/>
    </row>
    <row r="38" spans="1:102" ht="15.75" x14ac:dyDescent="0.25">
      <c r="A38" s="100"/>
      <c r="B38" s="1" t="b">
        <v>0</v>
      </c>
      <c r="C38" s="18"/>
      <c r="D38" s="19"/>
      <c r="E38" s="17"/>
      <c r="F38" s="25"/>
      <c r="G38" s="20"/>
      <c r="H38" s="20"/>
      <c r="I38" s="24" t="str">
        <f>+IFERROR(VLOOKUP(C38,#REF!,2,FALSE),"")</f>
        <v/>
      </c>
      <c r="J38" s="29"/>
      <c r="K38" s="2"/>
      <c r="L38" s="3"/>
      <c r="M38" s="4"/>
      <c r="N38" s="6"/>
      <c r="O38" s="7"/>
      <c r="P38" s="8"/>
      <c r="Q38" s="9"/>
      <c r="AH38" s="90"/>
      <c r="AI38" s="91"/>
      <c r="AY38" s="90"/>
      <c r="AZ38" s="91"/>
      <c r="BP38" s="90"/>
      <c r="BQ38" s="91"/>
      <c r="CG38" s="90"/>
      <c r="CH38" s="91"/>
      <c r="CX38" s="90"/>
    </row>
    <row r="39" spans="1:102" ht="15.75" x14ac:dyDescent="0.25">
      <c r="A39" s="100"/>
      <c r="B39" s="1" t="b">
        <v>0</v>
      </c>
      <c r="C39" s="18"/>
      <c r="D39" s="19"/>
      <c r="E39" s="17"/>
      <c r="F39" s="25"/>
      <c r="G39" s="20"/>
      <c r="H39" s="20"/>
      <c r="I39" s="24" t="str">
        <f>+IFERROR(VLOOKUP(C39,#REF!,2,FALSE),"")</f>
        <v/>
      </c>
      <c r="J39" s="29"/>
      <c r="K39" s="2"/>
      <c r="L39" s="3"/>
      <c r="M39" s="4"/>
      <c r="N39" s="6"/>
      <c r="O39" s="7"/>
      <c r="P39" s="8"/>
      <c r="Q39" s="9"/>
      <c r="AH39" s="90"/>
      <c r="AI39" s="91"/>
      <c r="AY39" s="90"/>
      <c r="AZ39" s="91"/>
      <c r="BP39" s="90"/>
      <c r="BQ39" s="91"/>
      <c r="CG39" s="90"/>
      <c r="CH39" s="91"/>
      <c r="CX39" s="90"/>
    </row>
    <row r="40" spans="1:102" ht="15.75" x14ac:dyDescent="0.25">
      <c r="A40" s="100"/>
      <c r="B40" s="1" t="b">
        <v>0</v>
      </c>
      <c r="C40" s="18"/>
      <c r="D40" s="19"/>
      <c r="E40" s="17"/>
      <c r="F40" s="25"/>
      <c r="G40" s="20"/>
      <c r="H40" s="20"/>
      <c r="I40" s="24" t="str">
        <f>+IFERROR(VLOOKUP(C40,#REF!,2,FALSE),"")</f>
        <v/>
      </c>
      <c r="J40" s="29"/>
      <c r="K40" s="2"/>
      <c r="L40" s="3"/>
      <c r="M40" s="4"/>
      <c r="N40" s="6"/>
      <c r="O40" s="7"/>
      <c r="P40" s="8"/>
      <c r="Q40" s="9"/>
      <c r="AH40" s="90"/>
      <c r="AI40" s="91"/>
      <c r="AY40" s="90"/>
      <c r="AZ40" s="91"/>
      <c r="BP40" s="90"/>
      <c r="BQ40" s="91"/>
      <c r="CG40" s="90"/>
      <c r="CH40" s="91"/>
      <c r="CX40" s="90"/>
    </row>
    <row r="41" spans="1:102" ht="15.75" x14ac:dyDescent="0.25">
      <c r="A41" s="100"/>
      <c r="B41" s="1" t="b">
        <v>0</v>
      </c>
      <c r="C41" s="18"/>
      <c r="D41" s="19"/>
      <c r="E41" s="17"/>
      <c r="F41" s="25"/>
      <c r="G41" s="20"/>
      <c r="H41" s="20"/>
      <c r="I41" s="24" t="str">
        <f>+IFERROR(VLOOKUP(C41,#REF!,2,FALSE),"")</f>
        <v/>
      </c>
      <c r="J41" s="29"/>
      <c r="K41" s="2"/>
      <c r="L41" s="3"/>
      <c r="M41" s="4"/>
      <c r="N41" s="6"/>
      <c r="O41" s="7"/>
      <c r="P41" s="8"/>
      <c r="Q41" s="9"/>
      <c r="AH41" s="90"/>
      <c r="AI41" s="91"/>
      <c r="AY41" s="90"/>
      <c r="AZ41" s="91"/>
      <c r="BP41" s="90"/>
      <c r="BQ41" s="91"/>
      <c r="CG41" s="90"/>
      <c r="CH41" s="91"/>
      <c r="CX41" s="90"/>
    </row>
    <row r="42" spans="1:102" ht="15.75" x14ac:dyDescent="0.25">
      <c r="A42" s="100"/>
      <c r="B42" s="1" t="b">
        <v>0</v>
      </c>
      <c r="C42" s="18"/>
      <c r="D42" s="19"/>
      <c r="E42" s="17"/>
      <c r="F42" s="25"/>
      <c r="G42" s="20"/>
      <c r="H42" s="20"/>
      <c r="I42" s="24" t="str">
        <f>+IFERROR(VLOOKUP(C42,#REF!,2,FALSE),"")</f>
        <v/>
      </c>
      <c r="J42" s="29"/>
      <c r="K42" s="2"/>
      <c r="L42" s="3"/>
      <c r="M42" s="4"/>
      <c r="N42" s="6"/>
      <c r="O42" s="7"/>
      <c r="P42" s="8"/>
      <c r="Q42" s="9"/>
      <c r="AH42" s="90"/>
      <c r="AI42" s="91"/>
      <c r="AY42" s="90"/>
      <c r="AZ42" s="91"/>
      <c r="BP42" s="90"/>
      <c r="BQ42" s="91"/>
      <c r="CG42" s="90"/>
      <c r="CH42" s="91"/>
      <c r="CX42" s="90"/>
    </row>
    <row r="43" spans="1:102" ht="15.75" x14ac:dyDescent="0.25">
      <c r="A43" s="100"/>
      <c r="B43" s="1" t="b">
        <v>0</v>
      </c>
      <c r="C43" s="18"/>
      <c r="D43" s="19"/>
      <c r="E43" s="17"/>
      <c r="F43" s="25"/>
      <c r="G43" s="20"/>
      <c r="H43" s="20"/>
      <c r="I43" s="24"/>
      <c r="J43" s="29"/>
      <c r="K43" s="2"/>
      <c r="L43" s="3"/>
      <c r="M43" s="4"/>
      <c r="N43" s="6"/>
      <c r="O43" s="7"/>
      <c r="P43" s="8"/>
      <c r="Q43" s="9"/>
      <c r="AH43" s="90"/>
      <c r="AI43" s="91"/>
      <c r="AY43" s="90"/>
      <c r="AZ43" s="91"/>
      <c r="BP43" s="90"/>
      <c r="BQ43" s="91"/>
      <c r="CG43" s="90"/>
      <c r="CH43" s="91"/>
      <c r="CX43" s="90"/>
    </row>
    <row r="44" spans="1:102" ht="15.75" x14ac:dyDescent="0.25">
      <c r="A44" s="100"/>
      <c r="B44" s="1" t="b">
        <v>0</v>
      </c>
      <c r="C44" s="18"/>
      <c r="D44" s="19"/>
      <c r="E44" s="17"/>
      <c r="F44" s="25"/>
      <c r="G44" s="20"/>
      <c r="H44" s="20"/>
      <c r="I44" s="24" t="str">
        <f>+IFERROR(VLOOKUP(C44,#REF!,2,FALSE),"")</f>
        <v/>
      </c>
      <c r="J44" s="29"/>
      <c r="K44" s="2"/>
      <c r="L44" s="3"/>
      <c r="M44" s="4"/>
      <c r="N44" s="6"/>
      <c r="O44" s="7"/>
      <c r="P44" s="8"/>
      <c r="Q44" s="9"/>
      <c r="AH44" s="90"/>
      <c r="AI44" s="91"/>
      <c r="AY44" s="90"/>
      <c r="AZ44" s="91"/>
      <c r="BP44" s="90"/>
      <c r="BQ44" s="91"/>
      <c r="CG44" s="90"/>
      <c r="CH44" s="91"/>
      <c r="CX44" s="90"/>
    </row>
    <row r="45" spans="1:102" ht="16.5" thickBot="1" x14ac:dyDescent="0.3">
      <c r="A45" s="101"/>
      <c r="B45" s="42" t="b">
        <v>0</v>
      </c>
      <c r="C45" s="43"/>
      <c r="D45" s="44"/>
      <c r="E45" s="45"/>
      <c r="F45" s="46"/>
      <c r="G45" s="47"/>
      <c r="H45" s="47"/>
      <c r="I45" s="48" t="str">
        <f>+IFERROR(VLOOKUP(C45,#REF!,2,FALSE),"")</f>
        <v/>
      </c>
      <c r="J45" s="49"/>
      <c r="K45" s="50"/>
      <c r="L45" s="51"/>
      <c r="M45" s="52"/>
      <c r="N45" s="53"/>
      <c r="O45" s="53"/>
      <c r="P45" s="54"/>
      <c r="Q45" s="55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3"/>
      <c r="AI45" s="94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3"/>
      <c r="AZ45" s="94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3"/>
      <c r="BQ45" s="94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92"/>
      <c r="CC45" s="92"/>
      <c r="CD45" s="92"/>
      <c r="CE45" s="92"/>
      <c r="CF45" s="92"/>
      <c r="CG45" s="93"/>
      <c r="CH45" s="94"/>
      <c r="CI45" s="92"/>
      <c r="CJ45" s="92"/>
      <c r="CK45" s="92"/>
      <c r="CL45" s="92"/>
      <c r="CM45" s="92"/>
      <c r="CN45" s="92"/>
      <c r="CO45" s="92"/>
      <c r="CP45" s="92"/>
      <c r="CQ45" s="92"/>
      <c r="CR45" s="92"/>
      <c r="CS45" s="92"/>
      <c r="CT45" s="92"/>
      <c r="CU45" s="92"/>
      <c r="CV45" s="92"/>
      <c r="CW45" s="92"/>
      <c r="CX45" s="93"/>
    </row>
    <row r="46" spans="1:102" ht="15.75" thickTop="1" x14ac:dyDescent="0.25"/>
  </sheetData>
  <mergeCells count="14">
    <mergeCell ref="AI1:AY1"/>
    <mergeCell ref="AZ1:BP1"/>
    <mergeCell ref="BQ1:CG1"/>
    <mergeCell ref="CH1:CX1"/>
    <mergeCell ref="R2:AH2"/>
    <mergeCell ref="AI2:AY2"/>
    <mergeCell ref="AZ2:BP2"/>
    <mergeCell ref="BQ2:CG2"/>
    <mergeCell ref="CH2:CX2"/>
    <mergeCell ref="A4:A23"/>
    <mergeCell ref="A26:A45"/>
    <mergeCell ref="C2:J2"/>
    <mergeCell ref="L2:Q2"/>
    <mergeCell ref="R1:AH1"/>
  </mergeCells>
  <phoneticPr fontId="17" type="noConversion"/>
  <conditionalFormatting sqref="D8:D10 D16:D23">
    <cfRule type="expression" dxfId="27" priority="37" stopIfTrue="1">
      <formula>OR(#REF!="NOK",#REF!= "NOK",#REF!= "NOK",#REF!= "NOK")</formula>
    </cfRule>
  </conditionalFormatting>
  <conditionalFormatting sqref="N4:O23 N26:O45 G4:I23 G26:I45">
    <cfRule type="cellIs" dxfId="26" priority="25" operator="equal">
      <formula>"NOK"</formula>
    </cfRule>
    <cfRule type="cellIs" dxfId="25" priority="26" operator="equal">
      <formula>"OK"</formula>
    </cfRule>
  </conditionalFormatting>
  <conditionalFormatting sqref="L4:L23">
    <cfRule type="containsBlanks" dxfId="24" priority="30" stopIfTrue="1">
      <formula>LEN(TRIM(L4))=0</formula>
    </cfRule>
    <cfRule type="expression" dxfId="23" priority="31" stopIfTrue="1">
      <formula>AND(P4&lt;&gt;"Planifié",P4&lt;&gt;"Bloqué")</formula>
    </cfRule>
    <cfRule type="expression" dxfId="22" priority="32">
      <formula>TODAY()-L4&lt;2</formula>
    </cfRule>
    <cfRule type="expression" dxfId="21" priority="33">
      <formula>TODAY()-L4&gt;3</formula>
    </cfRule>
    <cfRule type="expression" dxfId="20" priority="34" stopIfTrue="1">
      <formula>TODAY()-L4&gt;=2</formula>
    </cfRule>
  </conditionalFormatting>
  <conditionalFormatting sqref="M4:M23">
    <cfRule type="cellIs" dxfId="19" priority="28" operator="equal">
      <formula>"Ancienne"</formula>
    </cfRule>
    <cfRule type="cellIs" dxfId="18" priority="29" operator="equal">
      <formula>"Nouvelle"</formula>
    </cfRule>
  </conditionalFormatting>
  <conditionalFormatting sqref="P4:P23">
    <cfRule type="expression" dxfId="17" priority="35">
      <formula>ISBLANK(C4)</formula>
    </cfRule>
  </conditionalFormatting>
  <conditionalFormatting sqref="D30:D32 D38:D45">
    <cfRule type="expression" dxfId="16" priority="17" stopIfTrue="1">
      <formula>OR(#REF!="NOK",#REF!= "NOK",#REF!= "NOK",#REF!= "NOK")</formula>
    </cfRule>
  </conditionalFormatting>
  <conditionalFormatting sqref="L26:L45">
    <cfRule type="containsBlanks" dxfId="15" priority="10" stopIfTrue="1">
      <formula>LEN(TRIM(L26))=0</formula>
    </cfRule>
    <cfRule type="expression" dxfId="14" priority="11" stopIfTrue="1">
      <formula>AND(P26&lt;&gt;"Planifié",P26&lt;&gt;"Bloqué")</formula>
    </cfRule>
    <cfRule type="expression" dxfId="13" priority="12">
      <formula>TODAY()-L26&lt;2</formula>
    </cfRule>
    <cfRule type="expression" dxfId="12" priority="13">
      <formula>TODAY()-L26&gt;3</formula>
    </cfRule>
    <cfRule type="expression" dxfId="11" priority="14" stopIfTrue="1">
      <formula>TODAY()-L26&gt;=2</formula>
    </cfRule>
  </conditionalFormatting>
  <conditionalFormatting sqref="M26:M45">
    <cfRule type="cellIs" dxfId="10" priority="8" operator="equal">
      <formula>"Ancienne"</formula>
    </cfRule>
    <cfRule type="cellIs" dxfId="9" priority="9" operator="equal">
      <formula>"Nouvelle"</formula>
    </cfRule>
  </conditionalFormatting>
  <conditionalFormatting sqref="P26:P45">
    <cfRule type="expression" dxfId="8" priority="15">
      <formula>ISBLANK(C26)</formula>
    </cfRule>
  </conditionalFormatting>
  <conditionalFormatting sqref="C4:C23 C26:C45">
    <cfRule type="containsBlanks" priority="50" stopIfTrue="1">
      <formula>LEN(TRIM(C4))=0</formula>
    </cfRule>
    <cfRule type="expression" dxfId="7" priority="51">
      <formula>ISBLANK(L4)</formula>
    </cfRule>
    <cfRule type="expression" dxfId="6" priority="52">
      <formula>OR($P4="Bloqué",AND(TODAY()-L4&gt;3,$P4="Planifié"))</formula>
    </cfRule>
  </conditionalFormatting>
  <conditionalFormatting sqref="D4:D6 D26:D28">
    <cfRule type="expression" dxfId="5" priority="61" stopIfTrue="1">
      <formula>OR($G16="NOK", $H16="NOK", $N16="NOK", $O16="NOK")</formula>
    </cfRule>
  </conditionalFormatting>
  <conditionalFormatting sqref="D4:D23 D26:D45">
    <cfRule type="expression" dxfId="4" priority="63" stopIfTrue="1">
      <formula>AND($G4="OK", $H4="OK", $N4="OK", $O4="OK", ISNUMBER($L4), $L4&lt;=TODAY())</formula>
    </cfRule>
  </conditionalFormatting>
  <conditionalFormatting sqref="D7 D29">
    <cfRule type="expression" dxfId="3" priority="65" stopIfTrue="1">
      <formula>OR($G18="NOK", $H18="NOK", $N18="NOK", $O18="NOK")</formula>
    </cfRule>
  </conditionalFormatting>
  <conditionalFormatting sqref="D11:D13 D33:D35">
    <cfRule type="expression" dxfId="2" priority="67" stopIfTrue="1">
      <formula>OR($G17="NOK", $H17="NOK", $N17="NOK", $O17="NOK")</formula>
    </cfRule>
  </conditionalFormatting>
  <conditionalFormatting sqref="D14 D36">
    <cfRule type="expression" dxfId="1" priority="69" stopIfTrue="1">
      <formula>OR($G18="NOK", $H18="NOK", $N18="NOK", $O18="NOK")</formula>
    </cfRule>
  </conditionalFormatting>
  <conditionalFormatting sqref="D15 D37">
    <cfRule type="expression" dxfId="0" priority="71" stopIfTrue="1">
      <formula>OR($G18="NOK", $H18="NOK", $N18="NOK", $O18="NOK")</formula>
    </cfRule>
  </conditionalFormatting>
  <dataValidations count="3">
    <dataValidation type="list" allowBlank="1" showInputMessage="1" showErrorMessage="1" sqref="G4:H23 G26:H45 N26:O45 N4:O23" xr:uid="{54647661-5EB4-4602-B1F0-9F3B18B3D182}">
      <formula1>"NOK,OK"</formula1>
    </dataValidation>
    <dataValidation type="list" showInputMessage="1" showErrorMessage="1" sqref="P4:P23 P26:P45" xr:uid="{E8144C20-5D80-4514-94D4-9C724F313B49}">
      <formula1>"Planifié,En cours,Terminé,Bloqué"</formula1>
    </dataValidation>
    <dataValidation type="list" allowBlank="1" showInputMessage="1" showErrorMessage="1" sqref="M4:M23 M26:M45" xr:uid="{2B38534D-EDF4-4798-929C-88DBBAD89938}">
      <formula1>"Ancienne,Nouvelle"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EB4C0-0D06-49C5-8DDB-737D9284F6FE}">
  <sheetPr codeName="Feuil1"/>
  <dimension ref="A1:C4"/>
  <sheetViews>
    <sheetView workbookViewId="0">
      <selection activeCell="B17" sqref="B17"/>
    </sheetView>
  </sheetViews>
  <sheetFormatPr defaultColWidth="11.42578125" defaultRowHeight="15" x14ac:dyDescent="0.25"/>
  <sheetData>
    <row r="1" spans="1:3" x14ac:dyDescent="0.25">
      <c r="A1" s="95" t="s">
        <v>27</v>
      </c>
      <c r="B1" s="95" t="s">
        <v>28</v>
      </c>
      <c r="C1" t="s">
        <v>29</v>
      </c>
    </row>
    <row r="2" spans="1:3" x14ac:dyDescent="0.25">
      <c r="A2" t="s">
        <v>32</v>
      </c>
      <c r="B2">
        <v>1.25</v>
      </c>
      <c r="C2">
        <v>2</v>
      </c>
    </row>
    <row r="3" spans="1:3" x14ac:dyDescent="0.25">
      <c r="A3" t="s">
        <v>30</v>
      </c>
      <c r="B3">
        <v>1.25</v>
      </c>
      <c r="C3">
        <v>5</v>
      </c>
    </row>
    <row r="4" spans="1:3" x14ac:dyDescent="0.25">
      <c r="A4" t="s">
        <v>31</v>
      </c>
      <c r="B4">
        <v>1.25</v>
      </c>
      <c r="C4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PLANNING CMS</vt:lpstr>
      <vt:lpstr>Base articles</vt:lpstr>
      <vt:lpstr>Gantt_1</vt:lpstr>
      <vt:lpstr>Gantt_2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BSA</cp:lastModifiedBy>
  <dcterms:created xsi:type="dcterms:W3CDTF">2015-06-05T18:19:34Z</dcterms:created>
  <dcterms:modified xsi:type="dcterms:W3CDTF">2026-01-20T12:02:11Z</dcterms:modified>
</cp:coreProperties>
</file>