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C38A216-85A2-40AF-8AAE-91749B0665D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Planning Caserne" sheetId="1" r:id="rId1"/>
  </sheets>
  <definedNames>
    <definedName name="_xlnm._FilterDatabase" localSheetId="0" hidden="1">'Planning Caserne'!$A$5:$AH$32</definedName>
    <definedName name="_X">'Planning Caserne'!$E$32:$AH$32</definedName>
    <definedName name="cPrevious">'Planning Caserne'!$E$6:$G$32</definedName>
    <definedName name="MaColonne">'Planning Caserne'!$AH$6:$AH$32</definedName>
    <definedName name="MesPostes">Tabel1[Poste]</definedName>
    <definedName name="Nom">Tabel1[Nom]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4" i="1" l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M4" i="1"/>
  <c r="F4" i="1"/>
  <c r="G4" i="1"/>
  <c r="H4" i="1"/>
  <c r="I4" i="1"/>
  <c r="J4" i="1"/>
  <c r="K4" i="1"/>
  <c r="L4" i="1"/>
  <c r="E4" i="1"/>
  <c r="O1" i="1"/>
  <c r="P1" i="1"/>
  <c r="Q1" i="1"/>
  <c r="R1" i="1"/>
  <c r="S1" i="1"/>
  <c r="T1" i="1"/>
  <c r="U1" i="1"/>
  <c r="V1" i="1"/>
  <c r="W1" i="1"/>
  <c r="X1" i="1"/>
  <c r="Y1" i="1"/>
  <c r="Z1" i="1"/>
  <c r="AA1" i="1"/>
  <c r="AB1" i="1"/>
  <c r="AC1" i="1"/>
  <c r="AD1" i="1"/>
  <c r="AE1" i="1"/>
  <c r="AF1" i="1"/>
  <c r="AG1" i="1"/>
  <c r="AH1" i="1"/>
  <c r="O2" i="1"/>
  <c r="P2" i="1"/>
  <c r="Q2" i="1"/>
  <c r="R2" i="1"/>
  <c r="S2" i="1"/>
  <c r="T2" i="1"/>
  <c r="U2" i="1"/>
  <c r="V2" i="1"/>
  <c r="W2" i="1"/>
  <c r="X2" i="1"/>
  <c r="Y2" i="1"/>
  <c r="Z2" i="1"/>
  <c r="AA2" i="1"/>
  <c r="AB2" i="1"/>
  <c r="AC2" i="1"/>
  <c r="AD2" i="1"/>
  <c r="AE2" i="1"/>
  <c r="AF2" i="1"/>
  <c r="AG2" i="1"/>
  <c r="AH2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E1" i="1"/>
  <c r="F1" i="1"/>
  <c r="G1" i="1"/>
  <c r="H1" i="1"/>
  <c r="I1" i="1"/>
  <c r="J1" i="1"/>
  <c r="K1" i="1"/>
  <c r="L1" i="1"/>
  <c r="M1" i="1"/>
  <c r="E2" i="1"/>
  <c r="F2" i="1"/>
  <c r="G2" i="1"/>
  <c r="H2" i="1"/>
  <c r="I2" i="1"/>
  <c r="J2" i="1"/>
  <c r="K2" i="1"/>
  <c r="L2" i="1"/>
  <c r="M2" i="1"/>
  <c r="E3" i="1"/>
  <c r="F3" i="1"/>
  <c r="G3" i="1"/>
  <c r="H3" i="1"/>
  <c r="I3" i="1"/>
  <c r="J3" i="1"/>
  <c r="K3" i="1"/>
  <c r="L3" i="1"/>
  <c r="M3" i="1"/>
  <c r="N1" i="1"/>
  <c r="N2" i="1"/>
  <c r="N3" i="1"/>
</calcChain>
</file>

<file path=xl/sharedStrings.xml><?xml version="1.0" encoding="utf-8"?>
<sst xmlns="http://schemas.openxmlformats.org/spreadsheetml/2006/main" count="235" uniqueCount="50">
  <si>
    <t>Unnamed: 0</t>
  </si>
  <si>
    <t>Nom</t>
  </si>
  <si>
    <t>Poste</t>
  </si>
  <si>
    <t>DORBES</t>
  </si>
  <si>
    <t>VSAV</t>
  </si>
  <si>
    <t>X</t>
  </si>
  <si>
    <t>VPI</t>
  </si>
  <si>
    <t>SMS</t>
  </si>
  <si>
    <t>PASTOR</t>
  </si>
  <si>
    <t>MORCILLO</t>
  </si>
  <si>
    <t>ANGELINI</t>
  </si>
  <si>
    <t>HOLIN</t>
  </si>
  <si>
    <t>RAHIEL</t>
  </si>
  <si>
    <t>GIAMBRONE</t>
  </si>
  <si>
    <t>BARBIER</t>
  </si>
  <si>
    <t>FANARA</t>
  </si>
  <si>
    <t>2-nov.</t>
  </si>
  <si>
    <t>4-nov.</t>
  </si>
  <si>
    <t>6-nov.</t>
  </si>
  <si>
    <t>8-nov.</t>
  </si>
  <si>
    <t>10-nov.</t>
  </si>
  <si>
    <t>12-nov.</t>
  </si>
  <si>
    <t>14-nov.</t>
  </si>
  <si>
    <t>16-nov.</t>
  </si>
  <si>
    <t>18-nov.</t>
  </si>
  <si>
    <t>20-nov.</t>
  </si>
  <si>
    <t>22-nov.</t>
  </si>
  <si>
    <t>24-nov.</t>
  </si>
  <si>
    <t>26-nov.</t>
  </si>
  <si>
    <t>28-nov.</t>
  </si>
  <si>
    <t>30-nov.</t>
  </si>
  <si>
    <t>2-déc.</t>
  </si>
  <si>
    <t>4-déc.</t>
  </si>
  <si>
    <t>6-déc.</t>
  </si>
  <si>
    <t>8-déc.</t>
  </si>
  <si>
    <t>10-déc.</t>
  </si>
  <si>
    <t>12-déc.</t>
  </si>
  <si>
    <t>14-déc.</t>
  </si>
  <si>
    <t>16-déc.</t>
  </si>
  <si>
    <t>18-déc.</t>
  </si>
  <si>
    <t>20-déc.</t>
  </si>
  <si>
    <t>22-déc.</t>
  </si>
  <si>
    <t>24-déc.</t>
  </si>
  <si>
    <t>26-déc.</t>
  </si>
  <si>
    <t>28-déc.</t>
  </si>
  <si>
    <t>30-déc.</t>
  </si>
  <si>
    <t>Unnamed: 1</t>
  </si>
  <si>
    <t>ABSENT</t>
  </si>
  <si>
    <t>absent</t>
  </si>
  <si>
    <t>cycle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</si>
</sst>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;@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4506668294322"/>
        <bgColor theme="4" tint="0.59999389629810485"/>
      </patternFill>
    </fill>
    <fill>
      <patternFill patternType="solid">
        <fgColor theme="6" tint="0.3999450666829432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Protection="1">
      <protection locked="0"/>
    </xf>
    <xf numFmtId="0" fontId="1" fillId="0" borderId="1" xfId="0" applyFont="1" applyBorder="1" applyAlignment="1">
      <alignment horizontal="center" vertical="top"/>
    </xf>
    <xf numFmtId="164" fontId="1" fillId="0" borderId="1" xfId="0" applyNumberFormat="1" applyFont="1" applyBorder="1" applyAlignment="1">
      <alignment horizontal="center" vertical="top"/>
    </xf>
    <xf numFmtId="0" fontId="0" fillId="0" borderId="3" xfId="0" applyBorder="1" applyAlignment="1">
      <alignment horizontal="center" vertic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3" borderId="8" xfId="0" applyFill="1" applyBorder="1"/>
    <xf numFmtId="0" fontId="0" fillId="2" borderId="7" xfId="0" applyFill="1" applyBorder="1"/>
    <xf numFmtId="0" fontId="0" fillId="0" borderId="0" xfId="0" applyAlignment="1" applyProtection="1">
      <alignment horizontal="center"/>
      <protection locked="0"/>
    </xf>
    <xf numFmtId="0" fontId="0" fillId="4" borderId="0" xfId="0" applyFill="1" applyProtection="1">
      <protection locked="0"/>
    </xf>
    <xf numFmtId="0" fontId="0" fillId="2" borderId="9" xfId="0" applyFill="1" applyBorder="1"/>
    <xf numFmtId="0" fontId="3" fillId="5" borderId="10" xfId="0" applyFont="1" applyFill="1" applyBorder="1" applyAlignment="1">
      <alignment horizontal="center"/>
    </xf>
    <xf numFmtId="0" fontId="3" fillId="6" borderId="11" xfId="0" applyFont="1" applyFill="1" applyBorder="1" applyAlignment="1" applyProtection="1">
      <alignment horizontal="center"/>
      <protection locked="0"/>
    </xf>
    <xf numFmtId="0" fontId="3" fillId="6" borderId="12" xfId="0" applyFont="1" applyFill="1" applyBorder="1" applyAlignment="1" applyProtection="1">
      <alignment horizontal="center"/>
      <protection locked="0"/>
    </xf>
  </cellXfs>
  <cellStyles count="1">
    <cellStyle name="Standaard" xfId="0" builtinId="0"/>
  </cellStyles>
  <dxfs count="52">
    <dxf>
      <font>
        <b/>
        <i/>
        <color theme="0"/>
      </font>
      <fill>
        <patternFill>
          <bgColor rgb="FFFF0000"/>
        </patternFill>
      </fill>
    </dxf>
    <dxf>
      <border>
        <bottom style="thin">
          <color rgb="FF00206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border>
        <bottom style="thin">
          <color rgb="FF002060"/>
        </bottom>
        <vertical/>
        <horizontal/>
      </border>
    </dxf>
    <dxf>
      <border>
        <bottom style="thin">
          <color rgb="FFFF0000"/>
        </bottom>
        <vertical/>
        <horizontal/>
      </border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/>
        <bottom/>
        <vertical/>
        <horizontal/>
      </border>
      <protection locked="1" hidden="0"/>
    </dxf>
    <dxf>
      <border outline="0">
        <top style="thin">
          <color auto="1"/>
        </top>
      </border>
    </dxf>
    <dxf>
      <numFmt numFmtId="164" formatCode="[$-40C]d\-mmm;@"/>
      <alignment horizontal="center" vertical="bottom" textRotation="0" wrapText="0" indent="0" justifyLastLine="0" shrinkToFit="0" readingOrder="0"/>
      <protection locked="1" hidden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64" formatCode="[$-40C]d\-mmm;@"/>
      <alignment horizontal="center" vertical="top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419100</xdr:colOff>
      <xdr:row>0</xdr:row>
      <xdr:rowOff>47625</xdr:rowOff>
    </xdr:from>
    <xdr:to>
      <xdr:col>2</xdr:col>
      <xdr:colOff>57150</xdr:colOff>
      <xdr:row>2</xdr:row>
      <xdr:rowOff>104775</xdr:rowOff>
    </xdr:to>
    <xdr:sp macro="[0]!M_plannifi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2F1FD9B3-E481-2B3F-9FF6-43246A6F44FF}"/>
            </a:ext>
          </a:extLst>
        </xdr:cNvPr>
        <xdr:cNvSpPr/>
      </xdr:nvSpPr>
      <xdr:spPr>
        <a:xfrm>
          <a:off x="419100" y="47625"/>
          <a:ext cx="1485900" cy="438150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800"/>
            <a:t>MACRO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F999B0-F47C-455C-8952-F91F31915953}" name="Tabel1" displayName="Tabel1" ref="A5:AH32" totalsRowShown="0" headerRowDxfId="51" dataDxfId="49" headerRowBorderDxfId="50" tableBorderDxfId="48">
  <autoFilter ref="A5:AH32" xr:uid="{00000000-0001-0000-0000-000000000000}"/>
  <tableColumns count="34">
    <tableColumn id="1" xr3:uid="{E30476F0-5A18-494B-B687-7309479F21C8}" name="Unnamed: 0" dataDxfId="47"/>
    <tableColumn id="36" xr3:uid="{070360F5-FC1D-4E56-A01F-78258C42FFBD}" name="Unnamed: 1" dataDxfId="46"/>
    <tableColumn id="2" xr3:uid="{8E10CF51-1AB4-41AC-8903-50EF1CE94D55}" name="Nom" dataDxfId="45"/>
    <tableColumn id="3" xr3:uid="{614B1D5F-81F7-4083-A416-CE3A855511ED}" name="Poste" dataDxfId="44"/>
    <tableColumn id="4" xr3:uid="{81FD9265-BB90-4D5D-83C4-CB64D501E5EB}" name="2-nov." dataDxfId="43"/>
    <tableColumn id="5" xr3:uid="{D5DAEFE3-810A-4A85-992A-2F15C2674FBB}" name="4-nov." dataDxfId="42"/>
    <tableColumn id="6" xr3:uid="{CFFEBCFF-CD77-4513-B826-A9A5A69D69AE}" name="6-nov." dataDxfId="41"/>
    <tableColumn id="7" xr3:uid="{6E307515-1A7F-47B0-9CEC-D2836D4F8167}" name="8-nov." dataDxfId="40"/>
    <tableColumn id="8" xr3:uid="{8CFB3A5F-2D3B-4228-A3E2-C88454DA1D3B}" name="10-nov." dataDxfId="39"/>
    <tableColumn id="9" xr3:uid="{B712ED29-3453-410E-AFD7-B27D039969E2}" name="12-nov." dataDxfId="38"/>
    <tableColumn id="10" xr3:uid="{494E1C26-9EDB-4FFF-B3D4-4BAC5E55484F}" name="14-nov." dataDxfId="37"/>
    <tableColumn id="11" xr3:uid="{1F46FB28-08A8-44B6-A61E-E8F989AAAA00}" name="16-nov." dataDxfId="36"/>
    <tableColumn id="12" xr3:uid="{DCD2E25A-554B-4E18-831A-971FF4162B81}" name="18-nov." dataDxfId="35"/>
    <tableColumn id="13" xr3:uid="{AD746476-C5F1-487B-90BF-2CCE0E9E7753}" name="20-nov." dataDxfId="34"/>
    <tableColumn id="14" xr3:uid="{35F2F8F5-B3BD-4E49-8DDC-F92764BDB0B1}" name="22-nov." dataDxfId="33"/>
    <tableColumn id="15" xr3:uid="{BD1B8EAD-B643-4CF5-9185-1ADD46B18320}" name="24-nov." dataDxfId="32"/>
    <tableColumn id="16" xr3:uid="{3F2E5164-C394-4151-B0E7-76393EE153BD}" name="26-nov." dataDxfId="31"/>
    <tableColumn id="17" xr3:uid="{CEBB9C74-C91A-4C35-A136-B70A0BFA9D8D}" name="28-nov." dataDxfId="30"/>
    <tableColumn id="18" xr3:uid="{7440857B-5E19-4B8F-959D-ECA88B339D71}" name="30-nov." dataDxfId="29"/>
    <tableColumn id="19" xr3:uid="{479787D5-8D04-4AF0-A5C2-85E16E3A4DA4}" name="2-déc." dataDxfId="28"/>
    <tableColumn id="20" xr3:uid="{991B5C2C-251B-4A55-9D93-247B36842B45}" name="4-déc." dataDxfId="27"/>
    <tableColumn id="21" xr3:uid="{8EC94C1B-5D00-4C91-A4EA-DE7611133635}" name="6-déc." dataDxfId="26"/>
    <tableColumn id="22" xr3:uid="{B887C2D9-A265-41C0-A7A5-B85E88076648}" name="8-déc." dataDxfId="25"/>
    <tableColumn id="23" xr3:uid="{A9132F68-7338-4119-AA06-A06014292FC9}" name="10-déc." dataDxfId="24"/>
    <tableColumn id="24" xr3:uid="{AE1D2C41-F194-44F8-81ED-CF99DF44E894}" name="12-déc." dataDxfId="23"/>
    <tableColumn id="25" xr3:uid="{1705ADCA-55F2-44C6-9D97-2B22E46F7A02}" name="14-déc." dataDxfId="22"/>
    <tableColumn id="26" xr3:uid="{9D7608D3-2847-40F7-A14E-D60ADD89123B}" name="16-déc." dataDxfId="21"/>
    <tableColumn id="27" xr3:uid="{0022A6B1-6ACF-4F87-A576-AC7C5199ECD9}" name="18-déc." dataDxfId="20"/>
    <tableColumn id="28" xr3:uid="{9CC4E8DF-A20A-41F6-97CA-C37F5C959146}" name="20-déc." dataDxfId="19"/>
    <tableColumn id="29" xr3:uid="{27A9A5DA-5DDF-4ACB-B5E2-DA84BC719B05}" name="22-déc." dataDxfId="18"/>
    <tableColumn id="30" xr3:uid="{ECD6276A-2D2B-4F05-82C2-0A754AB92689}" name="24-déc." dataDxfId="17"/>
    <tableColumn id="31" xr3:uid="{0480F8BE-7D29-4142-81A9-BB602FE3885C}" name="26-déc." dataDxfId="16"/>
    <tableColumn id="32" xr3:uid="{A9211BA1-939A-4D43-A070-986F4BDC7BA5}" name="28-déc." dataDxfId="15"/>
    <tableColumn id="33" xr3:uid="{9CE876EB-EF89-4248-BCE7-B0D75D7585AA}" name="30-déc." dataDxfId="1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32"/>
  <sheetViews>
    <sheetView tabSelected="1" workbookViewId="0">
      <pane xSplit="4" ySplit="5" topLeftCell="M6" activePane="bottomRight" state="frozen"/>
      <selection pane="topRight" activeCell="D1" sqref="D1"/>
      <selection pane="bottomLeft" activeCell="A2" sqref="A2"/>
      <selection pane="bottomRight" activeCell="O26" sqref="O26"/>
    </sheetView>
  </sheetViews>
  <sheetFormatPr defaultColWidth="8.85546875" defaultRowHeight="15" x14ac:dyDescent="0.25"/>
  <cols>
    <col min="1" max="3" width="13.85546875" style="1" customWidth="1"/>
    <col min="4" max="4" width="8.85546875" style="1"/>
    <col min="5" max="8" width="8.7109375" style="1" customWidth="1"/>
    <col min="9" max="19" width="9.7109375" style="1" customWidth="1"/>
    <col min="20" max="23" width="8.5703125" style="1" customWidth="1"/>
    <col min="24" max="34" width="9.5703125" style="1" customWidth="1"/>
    <col min="35" max="16384" width="8.85546875" style="1"/>
  </cols>
  <sheetData>
    <row r="1" spans="1:34" x14ac:dyDescent="0.25">
      <c r="D1" s="13" t="s">
        <v>4</v>
      </c>
      <c r="E1" s="1">
        <f>COUNTIFS(Tabel1[2-nov.],"x",Tabel1[[Poste]:[Poste]],$D1)</f>
        <v>1</v>
      </c>
      <c r="F1" s="1">
        <f>COUNTIFS(Tabel1[4-nov.],"x",Tabel1[[Poste]:[Poste]],$D1)</f>
        <v>1</v>
      </c>
      <c r="G1" s="1">
        <f>COUNTIFS(Tabel1[6-nov.],"x",Tabel1[[Poste]:[Poste]],$D1)</f>
        <v>1</v>
      </c>
      <c r="H1" s="1">
        <f>COUNTIFS(Tabel1[8-nov.],"x",Tabel1[[Poste]:[Poste]],$D1)</f>
        <v>1</v>
      </c>
      <c r="I1" s="1">
        <f>COUNTIFS(Tabel1[10-nov.],"x",Tabel1[[Poste]:[Poste]],$D1)</f>
        <v>1</v>
      </c>
      <c r="J1" s="1">
        <f>COUNTIFS(Tabel1[12-nov.],"x",Tabel1[[Poste]:[Poste]],$D1)</f>
        <v>1</v>
      </c>
      <c r="K1" s="1">
        <f>COUNTIFS(Tabel1[14-nov.],"x",Tabel1[[Poste]:[Poste]],$D1)</f>
        <v>1</v>
      </c>
      <c r="L1" s="1">
        <f>COUNTIFS(Tabel1[16-nov.],"x",Tabel1[[Poste]:[Poste]],$D1)</f>
        <v>1</v>
      </c>
      <c r="M1" s="1">
        <f>COUNTIFS(Tabel1[18-nov.],"x",Tabel1[[Poste]:[Poste]],$D1)</f>
        <v>1</v>
      </c>
      <c r="N1" s="14">
        <f>COUNTIFS(Tabel1[20-nov.],"x",Tabel1[[Poste]:[Poste]],$D1)</f>
        <v>1</v>
      </c>
      <c r="O1" s="14">
        <f>COUNTIFS(Tabel1[22-nov.],"x",Tabel1[[Poste]:[Poste]],$D1)</f>
        <v>1</v>
      </c>
      <c r="P1" s="14">
        <f>COUNTIFS(Tabel1[24-nov.],"x",Tabel1[[Poste]:[Poste]],$D1)</f>
        <v>1</v>
      </c>
      <c r="Q1" s="14">
        <f>COUNTIFS(Tabel1[26-nov.],"x",Tabel1[[Poste]:[Poste]],$D1)</f>
        <v>1</v>
      </c>
      <c r="R1" s="14">
        <f>COUNTIFS(Tabel1[28-nov.],"x",Tabel1[[Poste]:[Poste]],$D1)</f>
        <v>1</v>
      </c>
      <c r="S1" s="14">
        <f>COUNTIFS(Tabel1[30-nov.],"x",Tabel1[[Poste]:[Poste]],$D1)</f>
        <v>2</v>
      </c>
      <c r="T1" s="14">
        <f>COUNTIFS(Tabel1[2-déc.],"x",Tabel1[[Poste]:[Poste]],$D1)</f>
        <v>1</v>
      </c>
      <c r="U1" s="14">
        <f>COUNTIFS(Tabel1[4-déc.],"x",Tabel1[[Poste]:[Poste]],$D1)</f>
        <v>1</v>
      </c>
      <c r="V1" s="14">
        <f>COUNTIFS(Tabel1[6-déc.],"x",Tabel1[[Poste]:[Poste]],$D1)</f>
        <v>1</v>
      </c>
      <c r="W1" s="14">
        <f>COUNTIFS(Tabel1[8-déc.],"x",Tabel1[[Poste]:[Poste]],$D1)</f>
        <v>1</v>
      </c>
      <c r="X1" s="14">
        <f>COUNTIFS(Tabel1[10-déc.],"x",Tabel1[[Poste]:[Poste]],$D1)</f>
        <v>1</v>
      </c>
      <c r="Y1" s="14">
        <f>COUNTIFS(Tabel1[12-déc.],"x",Tabel1[[Poste]:[Poste]],$D1)</f>
        <v>1</v>
      </c>
      <c r="Z1" s="14">
        <f>COUNTIFS(Tabel1[14-déc.],"x",Tabel1[[Poste]:[Poste]],$D1)</f>
        <v>1</v>
      </c>
      <c r="AA1" s="14">
        <f>COUNTIFS(Tabel1[16-déc.],"x",Tabel1[[Poste]:[Poste]],$D1)</f>
        <v>1</v>
      </c>
      <c r="AB1" s="14">
        <f>COUNTIFS(Tabel1[18-déc.],"x",Tabel1[[Poste]:[Poste]],$D1)</f>
        <v>1</v>
      </c>
      <c r="AC1" s="14">
        <f>COUNTIFS(Tabel1[20-déc.],"x",Tabel1[[Poste]:[Poste]],$D1)</f>
        <v>1</v>
      </c>
      <c r="AD1" s="14">
        <f>COUNTIFS(Tabel1[22-déc.],"x",Tabel1[[Poste]:[Poste]],$D1)</f>
        <v>1</v>
      </c>
      <c r="AE1" s="14">
        <f>COUNTIFS(Tabel1[24-déc.],"x",Tabel1[[Poste]:[Poste]],$D1)</f>
        <v>1</v>
      </c>
      <c r="AF1" s="14">
        <f>COUNTIFS(Tabel1[26-déc.],"x",Tabel1[[Poste]:[Poste]],$D1)</f>
        <v>1</v>
      </c>
      <c r="AG1" s="14">
        <f>COUNTIFS(Tabel1[28-déc.],"x",Tabel1[[Poste]:[Poste]],$D1)</f>
        <v>1</v>
      </c>
      <c r="AH1" s="14">
        <f>COUNTIFS(Tabel1[30-déc.],"x",Tabel1[[Poste]:[Poste]],$D1)</f>
        <v>1</v>
      </c>
    </row>
    <row r="2" spans="1:34" x14ac:dyDescent="0.25">
      <c r="D2" s="12" t="s">
        <v>6</v>
      </c>
      <c r="E2" s="1">
        <f>COUNTIFS(Tabel1[2-nov.],"x",Tabel1[[Poste]:[Poste]],$D2)</f>
        <v>1</v>
      </c>
      <c r="F2" s="1">
        <f>COUNTIFS(Tabel1[4-nov.],"x",Tabel1[[Poste]:[Poste]],$D2)</f>
        <v>1</v>
      </c>
      <c r="G2" s="1">
        <f>COUNTIFS(Tabel1[6-nov.],"x",Tabel1[[Poste]:[Poste]],$D2)</f>
        <v>1</v>
      </c>
      <c r="H2" s="1">
        <f>COUNTIFS(Tabel1[8-nov.],"x",Tabel1[[Poste]:[Poste]],$D2)</f>
        <v>1</v>
      </c>
      <c r="I2" s="1">
        <f>COUNTIFS(Tabel1[10-nov.],"x",Tabel1[[Poste]:[Poste]],$D2)</f>
        <v>1</v>
      </c>
      <c r="J2" s="1">
        <f>COUNTIFS(Tabel1[12-nov.],"x",Tabel1[[Poste]:[Poste]],$D2)</f>
        <v>1</v>
      </c>
      <c r="K2" s="1">
        <f>COUNTIFS(Tabel1[14-nov.],"x",Tabel1[[Poste]:[Poste]],$D2)</f>
        <v>1</v>
      </c>
      <c r="L2" s="1">
        <f>COUNTIFS(Tabel1[16-nov.],"x",Tabel1[[Poste]:[Poste]],$D2)</f>
        <v>1</v>
      </c>
      <c r="M2" s="1">
        <f>COUNTIFS(Tabel1[18-nov.],"x",Tabel1[[Poste]:[Poste]],$D2)</f>
        <v>1</v>
      </c>
      <c r="N2" s="14">
        <f>COUNTIFS(Tabel1[20-nov.],"x",Tabel1[[Poste]:[Poste]],$D2)</f>
        <v>1</v>
      </c>
      <c r="O2" s="14">
        <f>COUNTIFS(Tabel1[22-nov.],"x",Tabel1[[Poste]:[Poste]],$D2)</f>
        <v>2</v>
      </c>
      <c r="P2" s="14">
        <f>COUNTIFS(Tabel1[24-nov.],"x",Tabel1[[Poste]:[Poste]],$D2)</f>
        <v>1</v>
      </c>
      <c r="Q2" s="14">
        <f>COUNTIFS(Tabel1[26-nov.],"x",Tabel1[[Poste]:[Poste]],$D2)</f>
        <v>1</v>
      </c>
      <c r="R2" s="14">
        <f>COUNTIFS(Tabel1[28-nov.],"x",Tabel1[[Poste]:[Poste]],$D2)</f>
        <v>1</v>
      </c>
      <c r="S2" s="14">
        <f>COUNTIFS(Tabel1[30-nov.],"x",Tabel1[[Poste]:[Poste]],$D2)</f>
        <v>1</v>
      </c>
      <c r="T2" s="14">
        <f>COUNTIFS(Tabel1[2-déc.],"x",Tabel1[[Poste]:[Poste]],$D2)</f>
        <v>1</v>
      </c>
      <c r="U2" s="14">
        <f>COUNTIFS(Tabel1[4-déc.],"x",Tabel1[[Poste]:[Poste]],$D2)</f>
        <v>1</v>
      </c>
      <c r="V2" s="14">
        <f>COUNTIFS(Tabel1[6-déc.],"x",Tabel1[[Poste]:[Poste]],$D2)</f>
        <v>1</v>
      </c>
      <c r="W2" s="14">
        <f>COUNTIFS(Tabel1[8-déc.],"x",Tabel1[[Poste]:[Poste]],$D2)</f>
        <v>1</v>
      </c>
      <c r="X2" s="14">
        <f>COUNTIFS(Tabel1[10-déc.],"x",Tabel1[[Poste]:[Poste]],$D2)</f>
        <v>1</v>
      </c>
      <c r="Y2" s="14">
        <f>COUNTIFS(Tabel1[12-déc.],"x",Tabel1[[Poste]:[Poste]],$D2)</f>
        <v>1</v>
      </c>
      <c r="Z2" s="14">
        <f>COUNTIFS(Tabel1[14-déc.],"x",Tabel1[[Poste]:[Poste]],$D2)</f>
        <v>1</v>
      </c>
      <c r="AA2" s="14">
        <f>COUNTIFS(Tabel1[16-déc.],"x",Tabel1[[Poste]:[Poste]],$D2)</f>
        <v>1</v>
      </c>
      <c r="AB2" s="14">
        <f>COUNTIFS(Tabel1[18-déc.],"x",Tabel1[[Poste]:[Poste]],$D2)</f>
        <v>1</v>
      </c>
      <c r="AC2" s="14">
        <f>COUNTIFS(Tabel1[20-déc.],"x",Tabel1[[Poste]:[Poste]],$D2)</f>
        <v>1</v>
      </c>
      <c r="AD2" s="14">
        <f>COUNTIFS(Tabel1[22-déc.],"x",Tabel1[[Poste]:[Poste]],$D2)</f>
        <v>1</v>
      </c>
      <c r="AE2" s="14">
        <f>COUNTIFS(Tabel1[24-déc.],"x",Tabel1[[Poste]:[Poste]],$D2)</f>
        <v>1</v>
      </c>
      <c r="AF2" s="14">
        <f>COUNTIFS(Tabel1[26-déc.],"x",Tabel1[[Poste]:[Poste]],$D2)</f>
        <v>1</v>
      </c>
      <c r="AG2" s="14">
        <f>COUNTIFS(Tabel1[28-déc.],"x",Tabel1[[Poste]:[Poste]],$D2)</f>
        <v>1</v>
      </c>
      <c r="AH2" s="14">
        <f>COUNTIFS(Tabel1[30-déc.],"x",Tabel1[[Poste]:[Poste]],$D2)</f>
        <v>1</v>
      </c>
    </row>
    <row r="3" spans="1:34" ht="15.75" thickBot="1" x14ac:dyDescent="0.3">
      <c r="D3" s="16" t="s">
        <v>7</v>
      </c>
      <c r="E3" s="1">
        <f>COUNTIFS(Tabel1[2-nov.],"x",Tabel1[[Poste]:[Poste]],$D3)</f>
        <v>1</v>
      </c>
      <c r="F3" s="1">
        <f>COUNTIFS(Tabel1[4-nov.],"x",Tabel1[[Poste]:[Poste]],$D3)</f>
        <v>1</v>
      </c>
      <c r="G3" s="1">
        <f>COUNTIFS(Tabel1[6-nov.],"x",Tabel1[[Poste]:[Poste]],$D3)</f>
        <v>1</v>
      </c>
      <c r="H3" s="1">
        <f>COUNTIFS(Tabel1[8-nov.],"x",Tabel1[[Poste]:[Poste]],$D3)</f>
        <v>1</v>
      </c>
      <c r="I3" s="1">
        <f>COUNTIFS(Tabel1[10-nov.],"x",Tabel1[[Poste]:[Poste]],$D3)</f>
        <v>1</v>
      </c>
      <c r="J3" s="1">
        <f>COUNTIFS(Tabel1[12-nov.],"x",Tabel1[[Poste]:[Poste]],$D3)</f>
        <v>1</v>
      </c>
      <c r="K3" s="1">
        <f>COUNTIFS(Tabel1[14-nov.],"x",Tabel1[[Poste]:[Poste]],$D3)</f>
        <v>1</v>
      </c>
      <c r="L3" s="1">
        <f>COUNTIFS(Tabel1[16-nov.],"x",Tabel1[[Poste]:[Poste]],$D3)</f>
        <v>1</v>
      </c>
      <c r="M3" s="1">
        <f>COUNTIFS(Tabel1[18-nov.],"x",Tabel1[[Poste]:[Poste]],$D3)</f>
        <v>1</v>
      </c>
      <c r="N3" s="14">
        <f>COUNTIFS(Tabel1[20-nov.],"x",Tabel1[[Poste]:[Poste]],$D3)</f>
        <v>1</v>
      </c>
      <c r="O3" s="14">
        <f>COUNTIFS(Tabel1[22-nov.],"x",Tabel1[[Poste]:[Poste]],$D3)</f>
        <v>1</v>
      </c>
      <c r="P3" s="14">
        <f>COUNTIFS(Tabel1[24-nov.],"x",Tabel1[[Poste]:[Poste]],$D3)</f>
        <v>1</v>
      </c>
      <c r="Q3" s="14">
        <f>COUNTIFS(Tabel1[26-nov.],"x",Tabel1[[Poste]:[Poste]],$D3)</f>
        <v>1</v>
      </c>
      <c r="R3" s="14">
        <f>COUNTIFS(Tabel1[28-nov.],"x",Tabel1[[Poste]:[Poste]],$D3)</f>
        <v>1</v>
      </c>
      <c r="S3" s="14">
        <f>COUNTIFS(Tabel1[30-nov.],"x",Tabel1[[Poste]:[Poste]],$D3)</f>
        <v>1</v>
      </c>
      <c r="T3" s="14">
        <f>COUNTIFS(Tabel1[2-déc.],"x",Tabel1[[Poste]:[Poste]],$D3)</f>
        <v>1</v>
      </c>
      <c r="U3" s="14">
        <f>COUNTIFS(Tabel1[4-déc.],"x",Tabel1[[Poste]:[Poste]],$D3)</f>
        <v>1</v>
      </c>
      <c r="V3" s="14">
        <f>COUNTIFS(Tabel1[6-déc.],"x",Tabel1[[Poste]:[Poste]],$D3)</f>
        <v>1</v>
      </c>
      <c r="W3" s="14">
        <f>COUNTIFS(Tabel1[8-déc.],"x",Tabel1[[Poste]:[Poste]],$D3)</f>
        <v>1</v>
      </c>
      <c r="X3" s="14">
        <f>COUNTIFS(Tabel1[10-déc.],"x",Tabel1[[Poste]:[Poste]],$D3)</f>
        <v>1</v>
      </c>
      <c r="Y3" s="14">
        <f>COUNTIFS(Tabel1[12-déc.],"x",Tabel1[[Poste]:[Poste]],$D3)</f>
        <v>1</v>
      </c>
      <c r="Z3" s="14">
        <f>COUNTIFS(Tabel1[14-déc.],"x",Tabel1[[Poste]:[Poste]],$D3)</f>
        <v>1</v>
      </c>
      <c r="AA3" s="14">
        <f>COUNTIFS(Tabel1[16-déc.],"x",Tabel1[[Poste]:[Poste]],$D3)</f>
        <v>1</v>
      </c>
      <c r="AB3" s="14">
        <f>COUNTIFS(Tabel1[18-déc.],"x",Tabel1[[Poste]:[Poste]],$D3)</f>
        <v>1</v>
      </c>
      <c r="AC3" s="14">
        <f>COUNTIFS(Tabel1[20-déc.],"x",Tabel1[[Poste]:[Poste]],$D3)</f>
        <v>1</v>
      </c>
      <c r="AD3" s="14">
        <f>COUNTIFS(Tabel1[22-déc.],"x",Tabel1[[Poste]:[Poste]],$D3)</f>
        <v>1</v>
      </c>
      <c r="AE3" s="14">
        <f>COUNTIFS(Tabel1[24-déc.],"x",Tabel1[[Poste]:[Poste]],$D3)</f>
        <v>1</v>
      </c>
      <c r="AF3" s="14">
        <f>COUNTIFS(Tabel1[26-déc.],"x",Tabel1[[Poste]:[Poste]],$D3)</f>
        <v>1</v>
      </c>
      <c r="AG3" s="14">
        <f>COUNTIFS(Tabel1[28-déc.],"x",Tabel1[[Poste]:[Poste]],$D3)</f>
        <v>1</v>
      </c>
      <c r="AH3" s="14">
        <f>COUNTIFS(Tabel1[30-déc.],"x",Tabel1[[Poste]:[Poste]],$D3)</f>
        <v>1</v>
      </c>
    </row>
    <row r="4" spans="1:34" ht="15.75" thickBot="1" x14ac:dyDescent="0.3">
      <c r="C4" s="15">
        <v>1</v>
      </c>
      <c r="D4" s="17" t="s">
        <v>49</v>
      </c>
      <c r="E4" s="18">
        <f>MOD(COLUMN()+0,3)+1</f>
        <v>3</v>
      </c>
      <c r="F4" s="18">
        <f t="shared" ref="F4:AH4" si="0">MOD(COLUMN()+0,3)+1</f>
        <v>1</v>
      </c>
      <c r="G4" s="18">
        <f t="shared" si="0"/>
        <v>2</v>
      </c>
      <c r="H4" s="18">
        <f t="shared" si="0"/>
        <v>3</v>
      </c>
      <c r="I4" s="18">
        <f t="shared" si="0"/>
        <v>1</v>
      </c>
      <c r="J4" s="18">
        <f t="shared" si="0"/>
        <v>2</v>
      </c>
      <c r="K4" s="18">
        <f t="shared" si="0"/>
        <v>3</v>
      </c>
      <c r="L4" s="18">
        <f t="shared" si="0"/>
        <v>1</v>
      </c>
      <c r="M4" s="18">
        <f>MOD(COLUMN()+$C$4,3)+1</f>
        <v>3</v>
      </c>
      <c r="N4" s="18">
        <f t="shared" ref="N4:AH4" si="1">MOD(COLUMN()+$C$4,3)+1</f>
        <v>1</v>
      </c>
      <c r="O4" s="18">
        <f t="shared" si="1"/>
        <v>2</v>
      </c>
      <c r="P4" s="18">
        <f t="shared" si="1"/>
        <v>3</v>
      </c>
      <c r="Q4" s="18">
        <f t="shared" si="1"/>
        <v>1</v>
      </c>
      <c r="R4" s="18">
        <f t="shared" si="1"/>
        <v>2</v>
      </c>
      <c r="S4" s="18">
        <f t="shared" si="1"/>
        <v>3</v>
      </c>
      <c r="T4" s="18">
        <f t="shared" si="1"/>
        <v>1</v>
      </c>
      <c r="U4" s="18">
        <f t="shared" si="1"/>
        <v>2</v>
      </c>
      <c r="V4" s="18">
        <f t="shared" si="1"/>
        <v>3</v>
      </c>
      <c r="W4" s="18">
        <f t="shared" si="1"/>
        <v>1</v>
      </c>
      <c r="X4" s="18">
        <f t="shared" si="1"/>
        <v>2</v>
      </c>
      <c r="Y4" s="18">
        <f t="shared" si="1"/>
        <v>3</v>
      </c>
      <c r="Z4" s="18">
        <f t="shared" si="1"/>
        <v>1</v>
      </c>
      <c r="AA4" s="18">
        <f t="shared" si="1"/>
        <v>2</v>
      </c>
      <c r="AB4" s="18">
        <f t="shared" si="1"/>
        <v>3</v>
      </c>
      <c r="AC4" s="18">
        <f t="shared" si="1"/>
        <v>1</v>
      </c>
      <c r="AD4" s="18">
        <f t="shared" si="1"/>
        <v>2</v>
      </c>
      <c r="AE4" s="18">
        <f t="shared" si="1"/>
        <v>3</v>
      </c>
      <c r="AF4" s="18">
        <f t="shared" si="1"/>
        <v>1</v>
      </c>
      <c r="AG4" s="18">
        <f t="shared" si="1"/>
        <v>2</v>
      </c>
      <c r="AH4" s="19">
        <f t="shared" si="1"/>
        <v>3</v>
      </c>
    </row>
    <row r="5" spans="1:34" x14ac:dyDescent="0.25">
      <c r="A5" s="2" t="s">
        <v>0</v>
      </c>
      <c r="B5" s="2" t="s">
        <v>46</v>
      </c>
      <c r="C5" s="2" t="s">
        <v>1</v>
      </c>
      <c r="D5" s="2" t="s">
        <v>2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22</v>
      </c>
      <c r="L5" s="3" t="s">
        <v>23</v>
      </c>
      <c r="M5" s="3" t="s">
        <v>24</v>
      </c>
      <c r="N5" s="3" t="s">
        <v>25</v>
      </c>
      <c r="O5" s="3" t="s">
        <v>26</v>
      </c>
      <c r="P5" s="3" t="s">
        <v>27</v>
      </c>
      <c r="Q5" s="3" t="s">
        <v>28</v>
      </c>
      <c r="R5" s="3" t="s">
        <v>29</v>
      </c>
      <c r="S5" s="3" t="s">
        <v>30</v>
      </c>
      <c r="T5" s="3" t="s">
        <v>31</v>
      </c>
      <c r="U5" s="3" t="s">
        <v>32</v>
      </c>
      <c r="V5" s="3" t="s">
        <v>33</v>
      </c>
      <c r="W5" s="3" t="s">
        <v>34</v>
      </c>
      <c r="X5" s="3" t="s">
        <v>35</v>
      </c>
      <c r="Y5" s="3" t="s">
        <v>36</v>
      </c>
      <c r="Z5" s="3" t="s">
        <v>37</v>
      </c>
      <c r="AA5" s="3" t="s">
        <v>38</v>
      </c>
      <c r="AB5" s="3" t="s">
        <v>39</v>
      </c>
      <c r="AC5" s="3" t="s">
        <v>40</v>
      </c>
      <c r="AD5" s="3" t="s">
        <v>41</v>
      </c>
      <c r="AE5" s="3" t="s">
        <v>42</v>
      </c>
      <c r="AF5" s="3" t="s">
        <v>43</v>
      </c>
      <c r="AG5" s="3" t="s">
        <v>44</v>
      </c>
      <c r="AH5" s="3" t="s">
        <v>45</v>
      </c>
    </row>
    <row r="6" spans="1:34" x14ac:dyDescent="0.25">
      <c r="A6" s="4">
        <v>2</v>
      </c>
      <c r="B6" s="5">
        <v>2</v>
      </c>
      <c r="C6" s="5" t="s">
        <v>3</v>
      </c>
      <c r="D6" s="5" t="s">
        <v>4</v>
      </c>
      <c r="E6" s="6"/>
      <c r="F6" s="6"/>
      <c r="G6" s="6"/>
      <c r="H6" s="6" t="s">
        <v>47</v>
      </c>
      <c r="I6" s="6" t="s">
        <v>5</v>
      </c>
      <c r="J6" s="6"/>
      <c r="K6" s="6" t="s">
        <v>47</v>
      </c>
      <c r="L6" s="6"/>
      <c r="M6" s="6"/>
      <c r="N6" s="8" t="s">
        <v>47</v>
      </c>
      <c r="O6" s="6" t="s">
        <v>5</v>
      </c>
      <c r="P6" s="6"/>
      <c r="Q6" s="6" t="s">
        <v>5</v>
      </c>
      <c r="R6" s="6"/>
      <c r="S6" s="6"/>
      <c r="T6" s="6" t="s">
        <v>5</v>
      </c>
      <c r="U6" s="6"/>
      <c r="V6" s="6"/>
      <c r="W6" s="6"/>
      <c r="X6" s="6"/>
      <c r="Y6" s="6"/>
      <c r="Z6" s="6"/>
      <c r="AA6" s="6" t="s">
        <v>5</v>
      </c>
      <c r="AB6" s="6"/>
      <c r="AC6" s="6"/>
      <c r="AD6" s="6"/>
      <c r="AE6" s="6"/>
      <c r="AF6" s="6"/>
      <c r="AG6" s="6"/>
      <c r="AH6" s="6"/>
    </row>
    <row r="7" spans="1:34" x14ac:dyDescent="0.25">
      <c r="A7" s="7"/>
      <c r="B7">
        <v>2</v>
      </c>
      <c r="C7" t="s">
        <v>3</v>
      </c>
      <c r="D7" t="s">
        <v>6</v>
      </c>
      <c r="E7" s="8"/>
      <c r="F7" s="8"/>
      <c r="G7" s="8" t="s">
        <v>47</v>
      </c>
      <c r="H7" s="8"/>
      <c r="I7" s="8"/>
      <c r="J7" s="8" t="s">
        <v>47</v>
      </c>
      <c r="K7" s="8"/>
      <c r="L7" s="8"/>
      <c r="M7" s="8" t="s">
        <v>47</v>
      </c>
      <c r="N7" s="8" t="s">
        <v>47</v>
      </c>
      <c r="O7" s="8"/>
      <c r="P7" s="8"/>
      <c r="Q7" s="8"/>
      <c r="R7" s="8"/>
      <c r="S7" s="8" t="s">
        <v>5</v>
      </c>
      <c r="T7" s="8"/>
      <c r="U7" s="8"/>
      <c r="V7" s="8"/>
      <c r="W7" s="8"/>
      <c r="X7" s="8"/>
      <c r="Y7" s="8"/>
      <c r="Z7" s="8"/>
      <c r="AA7" s="8"/>
      <c r="AB7" s="8"/>
      <c r="AC7" s="8" t="s">
        <v>5</v>
      </c>
      <c r="AD7" s="8"/>
      <c r="AE7" s="8"/>
      <c r="AF7" s="8"/>
      <c r="AG7" s="8"/>
      <c r="AH7" s="8"/>
    </row>
    <row r="8" spans="1:34" x14ac:dyDescent="0.25">
      <c r="A8" s="7"/>
      <c r="B8">
        <v>2</v>
      </c>
      <c r="C8" t="s">
        <v>3</v>
      </c>
      <c r="D8" t="s">
        <v>7</v>
      </c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 t="s">
        <v>5</v>
      </c>
      <c r="Q8" s="8"/>
      <c r="R8" s="8"/>
      <c r="S8" s="8"/>
      <c r="T8" s="8"/>
      <c r="U8" s="8"/>
      <c r="V8" s="8"/>
      <c r="W8" s="8"/>
      <c r="X8" s="8"/>
      <c r="Y8" s="8"/>
      <c r="Z8" s="8" t="s">
        <v>5</v>
      </c>
      <c r="AA8" s="8"/>
      <c r="AB8" s="8"/>
      <c r="AC8" s="8"/>
      <c r="AD8" s="8"/>
      <c r="AE8" s="8"/>
      <c r="AF8" s="8"/>
      <c r="AG8" s="8"/>
      <c r="AH8" s="8"/>
    </row>
    <row r="9" spans="1:34" x14ac:dyDescent="0.25">
      <c r="A9" s="7"/>
      <c r="B9">
        <v>2</v>
      </c>
      <c r="C9" t="s">
        <v>8</v>
      </c>
      <c r="D9" t="s">
        <v>4</v>
      </c>
      <c r="E9" s="8" t="s">
        <v>5</v>
      </c>
      <c r="F9" s="8"/>
      <c r="G9" s="8" t="s">
        <v>47</v>
      </c>
      <c r="H9" s="8"/>
      <c r="I9" s="8"/>
      <c r="J9" s="8" t="s">
        <v>47</v>
      </c>
      <c r="K9" s="8" t="s">
        <v>47</v>
      </c>
      <c r="L9" s="8"/>
      <c r="M9" s="8"/>
      <c r="N9" s="8" t="s">
        <v>5</v>
      </c>
      <c r="O9" s="8"/>
      <c r="P9" s="8"/>
      <c r="Q9" s="8" t="s">
        <v>47</v>
      </c>
      <c r="R9" s="8"/>
      <c r="S9" s="8" t="s">
        <v>47</v>
      </c>
      <c r="T9" s="8" t="s">
        <v>47</v>
      </c>
      <c r="U9" s="8"/>
      <c r="V9" s="8"/>
      <c r="W9" s="8"/>
      <c r="X9" s="8"/>
      <c r="Y9" s="8"/>
      <c r="Z9" s="8" t="s">
        <v>5</v>
      </c>
      <c r="AA9" s="8"/>
      <c r="AB9" s="8"/>
      <c r="AC9" s="8"/>
      <c r="AD9" s="8"/>
      <c r="AE9" s="8"/>
      <c r="AF9" s="8"/>
      <c r="AG9" s="8"/>
      <c r="AH9" s="8"/>
    </row>
    <row r="10" spans="1:34" x14ac:dyDescent="0.25">
      <c r="A10" s="7"/>
      <c r="B10">
        <v>2</v>
      </c>
      <c r="C10" t="s">
        <v>8</v>
      </c>
      <c r="D10" t="s">
        <v>6</v>
      </c>
      <c r="E10" s="8"/>
      <c r="F10" s="8"/>
      <c r="G10" s="8"/>
      <c r="H10" s="8"/>
      <c r="I10" s="8"/>
      <c r="J10" s="8"/>
      <c r="K10" s="8"/>
      <c r="L10" s="8"/>
      <c r="M10" s="8" t="s">
        <v>5</v>
      </c>
      <c r="N10" s="8"/>
      <c r="O10" s="8"/>
      <c r="P10" s="8" t="s">
        <v>5</v>
      </c>
      <c r="Q10" s="8" t="s">
        <v>47</v>
      </c>
      <c r="R10" s="8"/>
      <c r="S10" s="8" t="s">
        <v>47</v>
      </c>
      <c r="T10" s="8" t="s">
        <v>47</v>
      </c>
      <c r="U10" s="8"/>
      <c r="V10" s="8"/>
      <c r="W10" s="8"/>
      <c r="X10" s="8"/>
      <c r="Y10" s="8"/>
      <c r="Z10" s="8"/>
      <c r="AA10" s="8" t="s">
        <v>5</v>
      </c>
      <c r="AB10" s="8"/>
      <c r="AC10" s="8"/>
      <c r="AD10" s="8"/>
      <c r="AE10" s="8"/>
      <c r="AF10" s="8"/>
      <c r="AG10" s="8"/>
      <c r="AH10" s="8"/>
    </row>
    <row r="11" spans="1:34" x14ac:dyDescent="0.25">
      <c r="A11" s="7"/>
      <c r="B11">
        <v>2</v>
      </c>
      <c r="C11" t="s">
        <v>8</v>
      </c>
      <c r="D11" t="s">
        <v>7</v>
      </c>
      <c r="E11" s="8"/>
      <c r="F11" s="8"/>
      <c r="G11" s="8"/>
      <c r="H11" s="8" t="s">
        <v>5</v>
      </c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 t="s">
        <v>5</v>
      </c>
      <c r="V11" s="8"/>
      <c r="W11" s="8"/>
      <c r="X11" s="8"/>
      <c r="Y11" s="8"/>
      <c r="Z11" s="8"/>
      <c r="AA11" s="8"/>
      <c r="AB11" s="8"/>
      <c r="AC11" s="8"/>
      <c r="AD11" s="8" t="s">
        <v>5</v>
      </c>
      <c r="AE11" s="8"/>
      <c r="AF11" s="8"/>
      <c r="AG11" s="8"/>
      <c r="AH11" s="8"/>
    </row>
    <row r="12" spans="1:34" x14ac:dyDescent="0.25">
      <c r="A12" s="7"/>
      <c r="B12">
        <v>2</v>
      </c>
      <c r="C12" t="s">
        <v>9</v>
      </c>
      <c r="D12" t="s">
        <v>4</v>
      </c>
      <c r="E12" s="8"/>
      <c r="F12" s="8"/>
      <c r="G12" s="8"/>
      <c r="H12" s="8"/>
      <c r="I12" s="8"/>
      <c r="J12" s="8"/>
      <c r="K12" s="8" t="s">
        <v>5</v>
      </c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 t="s">
        <v>47</v>
      </c>
      <c r="X12" s="8" t="s">
        <v>5</v>
      </c>
      <c r="Y12" s="8"/>
      <c r="Z12" s="8"/>
      <c r="AA12" s="8"/>
      <c r="AB12" s="8"/>
      <c r="AC12" s="8"/>
      <c r="AD12" s="8"/>
      <c r="AE12" s="8"/>
      <c r="AF12" s="8"/>
      <c r="AG12" s="8" t="s">
        <v>5</v>
      </c>
      <c r="AH12" s="8"/>
    </row>
    <row r="13" spans="1:34" x14ac:dyDescent="0.25">
      <c r="A13" s="7"/>
      <c r="B13">
        <v>2</v>
      </c>
      <c r="C13" t="s">
        <v>9</v>
      </c>
      <c r="D13" t="s">
        <v>6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 t="s">
        <v>5</v>
      </c>
      <c r="U13" s="8"/>
      <c r="V13" s="8"/>
      <c r="W13" s="8" t="s">
        <v>47</v>
      </c>
      <c r="X13" s="8"/>
      <c r="Y13" s="8"/>
      <c r="Z13" s="8"/>
      <c r="AA13" s="8"/>
      <c r="AB13" s="8"/>
      <c r="AC13" s="8"/>
      <c r="AD13" s="8" t="s">
        <v>5</v>
      </c>
      <c r="AE13" s="8"/>
      <c r="AF13" s="8"/>
      <c r="AG13" s="8"/>
      <c r="AH13" s="8"/>
    </row>
    <row r="14" spans="1:34" x14ac:dyDescent="0.25">
      <c r="A14" s="7"/>
      <c r="B14">
        <v>2</v>
      </c>
      <c r="C14" t="s">
        <v>9</v>
      </c>
      <c r="D14" t="s">
        <v>7</v>
      </c>
      <c r="E14" s="8"/>
      <c r="F14" s="8"/>
      <c r="G14" s="8"/>
      <c r="H14" s="8"/>
      <c r="I14" s="8"/>
      <c r="J14" s="8"/>
      <c r="K14" s="8"/>
      <c r="L14" s="8"/>
      <c r="M14" s="8" t="s">
        <v>5</v>
      </c>
      <c r="N14" s="8" t="s">
        <v>5</v>
      </c>
      <c r="O14" s="8"/>
      <c r="P14" s="8"/>
      <c r="Q14" s="8" t="s">
        <v>5</v>
      </c>
      <c r="R14" s="8"/>
      <c r="S14" s="8"/>
      <c r="T14" s="8"/>
      <c r="U14" s="8"/>
      <c r="V14" s="8"/>
      <c r="W14" s="8"/>
      <c r="X14" s="8"/>
      <c r="Y14" s="8"/>
      <c r="Z14" s="8"/>
      <c r="AA14" s="8" t="s">
        <v>5</v>
      </c>
      <c r="AB14" s="8"/>
      <c r="AC14" s="8"/>
      <c r="AD14" s="8"/>
      <c r="AE14" s="8"/>
      <c r="AF14" s="8"/>
      <c r="AG14" s="8"/>
      <c r="AH14" s="8"/>
    </row>
    <row r="15" spans="1:34" x14ac:dyDescent="0.25">
      <c r="A15" s="7">
        <v>4</v>
      </c>
      <c r="B15">
        <v>4</v>
      </c>
      <c r="C15" t="s">
        <v>10</v>
      </c>
      <c r="D15" t="s">
        <v>4</v>
      </c>
      <c r="E15" s="8"/>
      <c r="F15" s="8"/>
      <c r="G15" s="8"/>
      <c r="H15" s="8" t="s">
        <v>5</v>
      </c>
      <c r="I15" s="8"/>
      <c r="J15" s="8"/>
      <c r="K15" s="8"/>
      <c r="L15" s="8" t="s">
        <v>5</v>
      </c>
      <c r="M15" s="8"/>
      <c r="N15" s="8" t="s">
        <v>47</v>
      </c>
      <c r="O15" s="8"/>
      <c r="P15" s="8"/>
      <c r="Q15" s="8" t="s">
        <v>47</v>
      </c>
      <c r="R15" s="8" t="s">
        <v>47</v>
      </c>
      <c r="S15" s="8" t="s">
        <v>5</v>
      </c>
      <c r="T15" s="8"/>
      <c r="U15" s="8" t="s">
        <v>5</v>
      </c>
      <c r="V15" s="8"/>
      <c r="W15" s="8"/>
      <c r="X15" s="8"/>
      <c r="Y15" s="8"/>
      <c r="Z15" s="8"/>
      <c r="AA15" s="8"/>
      <c r="AB15" s="8"/>
      <c r="AC15" s="8"/>
      <c r="AD15" s="8" t="s">
        <v>5</v>
      </c>
      <c r="AE15" s="8"/>
      <c r="AF15" s="8"/>
      <c r="AG15" s="8"/>
      <c r="AH15" s="8"/>
    </row>
    <row r="16" spans="1:34" x14ac:dyDescent="0.25">
      <c r="A16" s="7"/>
      <c r="B16">
        <v>4</v>
      </c>
      <c r="C16" t="s">
        <v>10</v>
      </c>
      <c r="D16" t="s">
        <v>6</v>
      </c>
      <c r="E16" s="8"/>
      <c r="F16" s="8" t="s">
        <v>5</v>
      </c>
      <c r="G16" s="8"/>
      <c r="H16" s="8"/>
      <c r="I16" s="8" t="s">
        <v>5</v>
      </c>
      <c r="J16" s="8"/>
      <c r="K16" s="8"/>
      <c r="L16" s="8"/>
      <c r="M16" s="8"/>
      <c r="N16" s="8" t="s">
        <v>47</v>
      </c>
      <c r="O16" s="8"/>
      <c r="P16" s="8"/>
      <c r="Q16" s="8" t="s">
        <v>47</v>
      </c>
      <c r="R16" s="8" t="s">
        <v>47</v>
      </c>
      <c r="S16" s="8"/>
      <c r="T16" s="8"/>
      <c r="U16" s="8"/>
      <c r="V16" s="8" t="s">
        <v>5</v>
      </c>
      <c r="W16" s="8"/>
      <c r="X16" s="8"/>
      <c r="Y16" s="8"/>
      <c r="Z16" s="8"/>
      <c r="AA16" s="8"/>
      <c r="AB16" s="8" t="s">
        <v>5</v>
      </c>
      <c r="AC16" s="8"/>
      <c r="AD16" s="8"/>
      <c r="AE16" s="8"/>
      <c r="AF16" s="8"/>
      <c r="AG16" s="8"/>
      <c r="AH16" s="8"/>
    </row>
    <row r="17" spans="1:34" x14ac:dyDescent="0.25">
      <c r="A17" s="7"/>
      <c r="B17">
        <v>4</v>
      </c>
      <c r="C17" t="s">
        <v>10</v>
      </c>
      <c r="D17" t="s">
        <v>7</v>
      </c>
      <c r="E17" s="8" t="s">
        <v>5</v>
      </c>
      <c r="F17" s="8"/>
      <c r="G17" s="8"/>
      <c r="H17" s="8"/>
      <c r="I17" s="8"/>
      <c r="J17" s="8"/>
      <c r="K17" s="8" t="s">
        <v>5</v>
      </c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 t="s">
        <v>5</v>
      </c>
      <c r="Y17" s="8"/>
      <c r="Z17" s="8"/>
      <c r="AA17" s="8"/>
      <c r="AB17" s="8"/>
      <c r="AC17" s="8"/>
      <c r="AD17" s="8"/>
      <c r="AE17" s="8"/>
      <c r="AF17" s="8"/>
      <c r="AG17" s="8" t="s">
        <v>5</v>
      </c>
      <c r="AH17" s="8"/>
    </row>
    <row r="18" spans="1:34" x14ac:dyDescent="0.25">
      <c r="A18" s="7"/>
      <c r="B18">
        <v>4</v>
      </c>
      <c r="C18" t="s">
        <v>11</v>
      </c>
      <c r="D18" t="s">
        <v>4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 t="s">
        <v>47</v>
      </c>
      <c r="R18" s="8" t="s">
        <v>48</v>
      </c>
      <c r="S18" s="8"/>
      <c r="T18" s="8" t="s">
        <v>47</v>
      </c>
      <c r="U18" s="8" t="s">
        <v>47</v>
      </c>
      <c r="V18" s="8" t="s">
        <v>5</v>
      </c>
      <c r="W18" s="8"/>
      <c r="X18" s="8"/>
      <c r="Y18" s="8"/>
      <c r="Z18" s="8"/>
      <c r="AA18" s="8"/>
      <c r="AB18" s="8"/>
      <c r="AC18" s="8"/>
      <c r="AD18" s="8"/>
      <c r="AE18" s="8" t="s">
        <v>5</v>
      </c>
      <c r="AF18" s="8"/>
      <c r="AG18" s="8"/>
      <c r="AH18" s="8"/>
    </row>
    <row r="19" spans="1:34" x14ac:dyDescent="0.25">
      <c r="A19" s="7"/>
      <c r="B19">
        <v>4</v>
      </c>
      <c r="C19" t="s">
        <v>11</v>
      </c>
      <c r="D19" t="s">
        <v>6</v>
      </c>
      <c r="E19" s="8" t="s">
        <v>5</v>
      </c>
      <c r="F19" s="8"/>
      <c r="G19" s="8"/>
      <c r="H19" s="8"/>
      <c r="I19" s="8"/>
      <c r="J19" s="8"/>
      <c r="K19" s="8" t="s">
        <v>47</v>
      </c>
      <c r="L19" s="8" t="s">
        <v>47</v>
      </c>
      <c r="M19" s="8"/>
      <c r="N19" s="8" t="s">
        <v>5</v>
      </c>
      <c r="O19" s="8" t="s">
        <v>5</v>
      </c>
      <c r="P19" s="8"/>
      <c r="Q19" s="8" t="s">
        <v>47</v>
      </c>
      <c r="R19" s="8" t="s">
        <v>48</v>
      </c>
      <c r="S19" s="8"/>
      <c r="T19" s="8" t="s">
        <v>47</v>
      </c>
      <c r="U19" s="8" t="s">
        <v>47</v>
      </c>
      <c r="V19" s="8"/>
      <c r="W19" s="8"/>
      <c r="X19" s="8" t="s">
        <v>5</v>
      </c>
      <c r="Y19" s="8"/>
      <c r="Z19" s="8"/>
      <c r="AA19" s="8"/>
      <c r="AB19" s="8"/>
      <c r="AC19" s="8"/>
      <c r="AD19" s="8"/>
      <c r="AE19" s="8"/>
      <c r="AF19" s="8"/>
      <c r="AG19" s="8" t="s">
        <v>5</v>
      </c>
      <c r="AH19" s="8"/>
    </row>
    <row r="20" spans="1:34" x14ac:dyDescent="0.25">
      <c r="A20" s="7"/>
      <c r="B20">
        <v>4</v>
      </c>
      <c r="C20" t="s">
        <v>11</v>
      </c>
      <c r="D20" t="s">
        <v>7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 t="s">
        <v>5</v>
      </c>
      <c r="U20" s="8"/>
      <c r="V20" s="8"/>
      <c r="W20" s="8"/>
      <c r="X20" s="8"/>
      <c r="Y20" s="8"/>
      <c r="Z20" s="8"/>
      <c r="AA20" s="8"/>
      <c r="AB20" s="8" t="s">
        <v>5</v>
      </c>
      <c r="AC20" s="8"/>
      <c r="AD20" s="8"/>
      <c r="AE20" s="8"/>
      <c r="AF20" s="8"/>
      <c r="AG20" s="8"/>
      <c r="AH20" s="8"/>
    </row>
    <row r="21" spans="1:34" x14ac:dyDescent="0.25">
      <c r="A21" s="7">
        <v>6</v>
      </c>
      <c r="B21">
        <v>6</v>
      </c>
      <c r="C21" t="s">
        <v>12</v>
      </c>
      <c r="D21" t="s">
        <v>4</v>
      </c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 t="s">
        <v>5</v>
      </c>
      <c r="Q21" s="8"/>
      <c r="R21" s="8"/>
      <c r="S21" s="8"/>
      <c r="T21" s="8"/>
      <c r="U21" s="8" t="s">
        <v>48</v>
      </c>
      <c r="V21" s="8" t="s">
        <v>47</v>
      </c>
      <c r="W21" s="8"/>
      <c r="X21" s="8"/>
      <c r="Y21" s="8" t="s">
        <v>5</v>
      </c>
      <c r="Z21" s="8"/>
      <c r="AA21" s="8"/>
      <c r="AB21" s="8"/>
      <c r="AC21" s="8"/>
      <c r="AD21" s="8"/>
      <c r="AE21" s="8"/>
      <c r="AF21" s="8"/>
      <c r="AG21" s="8"/>
      <c r="AH21" s="8" t="s">
        <v>5</v>
      </c>
    </row>
    <row r="22" spans="1:34" x14ac:dyDescent="0.25">
      <c r="A22" s="7"/>
      <c r="B22">
        <v>6</v>
      </c>
      <c r="C22" t="s">
        <v>12</v>
      </c>
      <c r="D22" t="s">
        <v>6</v>
      </c>
      <c r="E22" s="8"/>
      <c r="F22" s="8" t="s">
        <v>47</v>
      </c>
      <c r="G22" s="8"/>
      <c r="H22" s="8" t="s">
        <v>5</v>
      </c>
      <c r="I22" s="8"/>
      <c r="J22" s="8" t="s">
        <v>5</v>
      </c>
      <c r="K22" s="8"/>
      <c r="L22" s="8"/>
      <c r="M22" s="8"/>
      <c r="N22" s="8"/>
      <c r="O22" s="8"/>
      <c r="P22" s="8"/>
      <c r="Q22" s="8"/>
      <c r="R22" s="8" t="s">
        <v>5</v>
      </c>
      <c r="S22" s="8"/>
      <c r="T22" s="8"/>
      <c r="U22" s="8" t="s">
        <v>48</v>
      </c>
      <c r="V22" s="8" t="s">
        <v>47</v>
      </c>
      <c r="W22" s="8"/>
      <c r="X22" s="8"/>
      <c r="Y22" s="8"/>
      <c r="Z22" s="8" t="s">
        <v>5</v>
      </c>
      <c r="AA22" s="8"/>
      <c r="AB22" s="8"/>
      <c r="AC22" s="8"/>
      <c r="AD22" s="8"/>
      <c r="AE22" s="8"/>
      <c r="AF22" s="8"/>
      <c r="AG22" s="8"/>
      <c r="AH22" s="8"/>
    </row>
    <row r="23" spans="1:34" x14ac:dyDescent="0.25">
      <c r="A23" s="7"/>
      <c r="B23">
        <v>6</v>
      </c>
      <c r="C23" t="s">
        <v>12</v>
      </c>
      <c r="D23" t="s">
        <v>7</v>
      </c>
      <c r="E23" s="8"/>
      <c r="F23" s="8"/>
      <c r="G23" s="8" t="s">
        <v>5</v>
      </c>
      <c r="H23" s="8"/>
      <c r="I23" s="8"/>
      <c r="J23" s="8"/>
      <c r="K23" s="8"/>
      <c r="L23" s="8"/>
      <c r="M23" s="8"/>
      <c r="N23" s="8"/>
      <c r="O23" s="8" t="s">
        <v>5</v>
      </c>
      <c r="P23" s="8"/>
      <c r="Q23" s="8"/>
      <c r="R23" s="8"/>
      <c r="S23" s="8"/>
      <c r="T23" s="8"/>
      <c r="U23" s="8"/>
      <c r="V23" s="8"/>
      <c r="W23" s="8" t="s">
        <v>5</v>
      </c>
      <c r="X23" s="8"/>
      <c r="Y23" s="8"/>
      <c r="Z23" s="8"/>
      <c r="AA23" s="8"/>
      <c r="AB23" s="8"/>
      <c r="AC23" s="8"/>
      <c r="AD23" s="8"/>
      <c r="AE23" s="8"/>
      <c r="AF23" s="8" t="s">
        <v>5</v>
      </c>
      <c r="AG23" s="8"/>
      <c r="AH23" s="8"/>
    </row>
    <row r="24" spans="1:34" x14ac:dyDescent="0.25">
      <c r="A24" s="7"/>
      <c r="B24">
        <v>6</v>
      </c>
      <c r="C24" t="s">
        <v>13</v>
      </c>
      <c r="D24" t="s">
        <v>4</v>
      </c>
      <c r="E24" s="8"/>
      <c r="F24" s="8"/>
      <c r="G24" s="8" t="s">
        <v>5</v>
      </c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 t="s">
        <v>5</v>
      </c>
      <c r="T24" s="8"/>
      <c r="U24" s="8" t="s">
        <v>48</v>
      </c>
      <c r="V24" s="8" t="s">
        <v>47</v>
      </c>
      <c r="W24" s="8"/>
      <c r="X24" s="8"/>
      <c r="Y24" s="8"/>
      <c r="Z24" s="8"/>
      <c r="AA24" s="8"/>
      <c r="AB24" s="8"/>
      <c r="AC24" s="8" t="s">
        <v>5</v>
      </c>
      <c r="AD24" s="8"/>
      <c r="AE24" s="8"/>
      <c r="AF24" s="8"/>
      <c r="AG24" s="8"/>
      <c r="AH24" s="8"/>
    </row>
    <row r="25" spans="1:34" x14ac:dyDescent="0.25">
      <c r="A25" s="7"/>
      <c r="B25">
        <v>6</v>
      </c>
      <c r="C25" t="s">
        <v>13</v>
      </c>
      <c r="D25" t="s">
        <v>6</v>
      </c>
      <c r="E25" s="8"/>
      <c r="F25" s="8"/>
      <c r="G25" s="8"/>
      <c r="H25" s="8"/>
      <c r="I25" s="8"/>
      <c r="J25" s="8"/>
      <c r="K25" s="8" t="s">
        <v>5</v>
      </c>
      <c r="L25" s="8" t="s">
        <v>5</v>
      </c>
      <c r="M25" s="8"/>
      <c r="N25" s="8"/>
      <c r="O25" s="8"/>
      <c r="P25" s="8"/>
      <c r="Q25" s="8"/>
      <c r="R25" s="8"/>
      <c r="S25" s="8"/>
      <c r="T25" s="8"/>
      <c r="U25" s="8" t="s">
        <v>48</v>
      </c>
      <c r="V25" s="8" t="s">
        <v>47</v>
      </c>
      <c r="W25" s="8" t="s">
        <v>5</v>
      </c>
      <c r="X25" s="8"/>
      <c r="Y25" s="8"/>
      <c r="Z25" s="8"/>
      <c r="AA25" s="8"/>
      <c r="AB25" s="8"/>
      <c r="AC25" s="8"/>
      <c r="AD25" s="8"/>
      <c r="AE25" s="8"/>
      <c r="AF25" s="8" t="s">
        <v>5</v>
      </c>
      <c r="AG25" s="8"/>
      <c r="AH25" s="8"/>
    </row>
    <row r="26" spans="1:34" x14ac:dyDescent="0.25">
      <c r="A26" s="7"/>
      <c r="B26">
        <v>6</v>
      </c>
      <c r="C26" t="s">
        <v>13</v>
      </c>
      <c r="D26" t="s">
        <v>7</v>
      </c>
      <c r="E26" s="8"/>
      <c r="F26" s="8" t="s">
        <v>5</v>
      </c>
      <c r="G26" s="8"/>
      <c r="H26" s="8"/>
      <c r="I26" s="8"/>
      <c r="J26" s="8" t="s">
        <v>5</v>
      </c>
      <c r="K26" s="8"/>
      <c r="L26" s="8"/>
      <c r="M26" s="8"/>
      <c r="N26" s="8"/>
      <c r="O26" s="8"/>
      <c r="P26" s="8"/>
      <c r="Q26" s="8"/>
      <c r="R26" s="8" t="s">
        <v>5</v>
      </c>
      <c r="S26" s="8"/>
      <c r="T26" s="8"/>
      <c r="U26" s="8"/>
      <c r="V26" s="8"/>
      <c r="W26" s="8"/>
      <c r="X26" s="8"/>
      <c r="Y26" s="8" t="s">
        <v>5</v>
      </c>
      <c r="Z26" s="8"/>
      <c r="AA26" s="8"/>
      <c r="AB26" s="8"/>
      <c r="AC26" s="8"/>
      <c r="AD26" s="8"/>
      <c r="AE26" s="8"/>
      <c r="AF26" s="8"/>
      <c r="AG26" s="8"/>
      <c r="AH26" s="8" t="s">
        <v>5</v>
      </c>
    </row>
    <row r="27" spans="1:34" x14ac:dyDescent="0.25">
      <c r="A27" s="7"/>
      <c r="B27">
        <v>6</v>
      </c>
      <c r="C27" t="s">
        <v>14</v>
      </c>
      <c r="D27" t="s">
        <v>4</v>
      </c>
      <c r="E27" s="8"/>
      <c r="F27" s="8"/>
      <c r="G27" s="8"/>
      <c r="H27" s="8"/>
      <c r="I27" s="8" t="s">
        <v>47</v>
      </c>
      <c r="J27" s="8" t="s">
        <v>47</v>
      </c>
      <c r="K27" s="8"/>
      <c r="L27" s="8"/>
      <c r="M27" s="8" t="s">
        <v>5</v>
      </c>
      <c r="N27" s="8"/>
      <c r="O27" s="8"/>
      <c r="P27" s="8"/>
      <c r="Q27" s="8"/>
      <c r="R27" s="8"/>
      <c r="S27" s="8"/>
      <c r="T27" s="8"/>
      <c r="U27" s="8"/>
      <c r="V27" s="8"/>
      <c r="W27" s="8" t="s">
        <v>5</v>
      </c>
      <c r="X27" s="8"/>
      <c r="Y27" s="8"/>
      <c r="Z27" s="8"/>
      <c r="AA27" s="8"/>
      <c r="AB27" s="8"/>
      <c r="AC27" s="8"/>
      <c r="AD27" s="8"/>
      <c r="AE27" s="8"/>
      <c r="AF27" s="8" t="s">
        <v>5</v>
      </c>
      <c r="AG27" s="8"/>
      <c r="AH27" s="8"/>
    </row>
    <row r="28" spans="1:34" x14ac:dyDescent="0.25">
      <c r="A28" s="7"/>
      <c r="B28">
        <v>6</v>
      </c>
      <c r="C28" t="s">
        <v>14</v>
      </c>
      <c r="D28" t="s">
        <v>6</v>
      </c>
      <c r="E28" s="8"/>
      <c r="F28" s="8"/>
      <c r="G28" s="8" t="s">
        <v>48</v>
      </c>
      <c r="H28" s="8"/>
      <c r="I28" s="8"/>
      <c r="J28" s="8"/>
      <c r="K28" s="8"/>
      <c r="L28" s="8"/>
      <c r="M28" s="8"/>
      <c r="N28" s="8"/>
      <c r="O28" s="8" t="s">
        <v>5</v>
      </c>
      <c r="P28" s="8"/>
      <c r="Q28" s="8"/>
      <c r="R28" s="8"/>
      <c r="S28" s="8"/>
      <c r="T28" s="8"/>
      <c r="U28" s="8"/>
      <c r="V28" s="8"/>
      <c r="W28" s="8"/>
      <c r="X28" s="8"/>
      <c r="Y28" s="8" t="s">
        <v>5</v>
      </c>
      <c r="Z28" s="8"/>
      <c r="AA28" s="8"/>
      <c r="AB28" s="8"/>
      <c r="AC28" s="8"/>
      <c r="AD28" s="8"/>
      <c r="AE28" s="8"/>
      <c r="AF28" s="8"/>
      <c r="AG28" s="8"/>
      <c r="AH28" s="8" t="s">
        <v>5</v>
      </c>
    </row>
    <row r="29" spans="1:34" x14ac:dyDescent="0.25">
      <c r="A29" s="7"/>
      <c r="B29">
        <v>6</v>
      </c>
      <c r="C29" t="s">
        <v>14</v>
      </c>
      <c r="D29" t="s">
        <v>7</v>
      </c>
      <c r="E29" s="8"/>
      <c r="F29" s="8"/>
      <c r="G29" s="8"/>
      <c r="H29" s="8"/>
      <c r="I29" s="8"/>
      <c r="J29" s="8"/>
      <c r="K29" s="8"/>
      <c r="L29" s="8" t="s">
        <v>5</v>
      </c>
      <c r="M29" s="8"/>
      <c r="N29" s="8"/>
      <c r="O29" s="8"/>
      <c r="P29" s="8"/>
      <c r="Q29" s="8"/>
      <c r="R29" s="8"/>
      <c r="S29" s="8"/>
      <c r="T29" s="8"/>
      <c r="U29" s="8"/>
      <c r="V29" s="8" t="s">
        <v>5</v>
      </c>
      <c r="W29" s="8"/>
      <c r="X29" s="8"/>
      <c r="Y29" s="8"/>
      <c r="Z29" s="8"/>
      <c r="AA29" s="8"/>
      <c r="AB29" s="8"/>
      <c r="AC29" s="8"/>
      <c r="AD29" s="8"/>
      <c r="AE29" s="8" t="s">
        <v>5</v>
      </c>
      <c r="AF29" s="8"/>
      <c r="AG29" s="8"/>
      <c r="AH29" s="8"/>
    </row>
    <row r="30" spans="1:34" x14ac:dyDescent="0.25">
      <c r="A30" s="7"/>
      <c r="B30">
        <v>6</v>
      </c>
      <c r="C30" t="s">
        <v>15</v>
      </c>
      <c r="D30" t="s">
        <v>4</v>
      </c>
      <c r="E30" s="8"/>
      <c r="F30" s="8" t="s">
        <v>5</v>
      </c>
      <c r="G30" s="8"/>
      <c r="H30" s="8"/>
      <c r="I30" s="8"/>
      <c r="J30" s="8" t="s">
        <v>5</v>
      </c>
      <c r="K30" s="8"/>
      <c r="L30" s="8"/>
      <c r="M30" s="8"/>
      <c r="N30" s="8"/>
      <c r="O30" s="8" t="s">
        <v>47</v>
      </c>
      <c r="P30" s="8" t="s">
        <v>47</v>
      </c>
      <c r="Q30" s="8"/>
      <c r="R30" s="8" t="s">
        <v>5</v>
      </c>
      <c r="S30" s="8"/>
      <c r="T30" s="8"/>
      <c r="U30" s="8"/>
      <c r="V30" s="8"/>
      <c r="W30" s="8"/>
      <c r="X30" s="8"/>
      <c r="Y30" s="8"/>
      <c r="Z30" s="8"/>
      <c r="AA30" s="8"/>
      <c r="AB30" s="8" t="s">
        <v>5</v>
      </c>
      <c r="AC30" s="8"/>
      <c r="AD30" s="8"/>
      <c r="AE30" s="8"/>
      <c r="AF30" s="8"/>
      <c r="AG30" s="8"/>
      <c r="AH30" s="8"/>
    </row>
    <row r="31" spans="1:34" x14ac:dyDescent="0.25">
      <c r="A31" s="7"/>
      <c r="B31">
        <v>6</v>
      </c>
      <c r="C31" t="s">
        <v>15</v>
      </c>
      <c r="D31" t="s">
        <v>6</v>
      </c>
      <c r="E31" s="8"/>
      <c r="F31" s="8"/>
      <c r="G31" s="8" t="s">
        <v>5</v>
      </c>
      <c r="H31" s="8"/>
      <c r="I31" s="8"/>
      <c r="J31" s="8"/>
      <c r="K31" s="8"/>
      <c r="L31" s="8"/>
      <c r="M31" s="8"/>
      <c r="N31" s="8"/>
      <c r="O31" s="8" t="s">
        <v>47</v>
      </c>
      <c r="P31" s="8" t="s">
        <v>47</v>
      </c>
      <c r="Q31" s="8" t="s">
        <v>5</v>
      </c>
      <c r="R31" s="8"/>
      <c r="S31" s="8"/>
      <c r="T31" s="8"/>
      <c r="U31" s="8" t="s">
        <v>5</v>
      </c>
      <c r="V31" s="8"/>
      <c r="W31" s="8"/>
      <c r="X31" s="8"/>
      <c r="Y31" s="8"/>
      <c r="Z31" s="8"/>
      <c r="AA31" s="8"/>
      <c r="AB31" s="8"/>
      <c r="AC31" s="8"/>
      <c r="AD31" s="8"/>
      <c r="AE31" s="8" t="s">
        <v>5</v>
      </c>
      <c r="AF31" s="8"/>
      <c r="AG31" s="8"/>
      <c r="AH31" s="8"/>
    </row>
    <row r="32" spans="1:34" x14ac:dyDescent="0.25">
      <c r="A32" s="9"/>
      <c r="B32" s="10">
        <v>6</v>
      </c>
      <c r="C32" s="10" t="s">
        <v>15</v>
      </c>
      <c r="D32" s="10" t="s">
        <v>7</v>
      </c>
      <c r="E32" s="11"/>
      <c r="F32" s="11"/>
      <c r="G32" s="11"/>
      <c r="H32" s="11"/>
      <c r="I32" s="11" t="s">
        <v>5</v>
      </c>
      <c r="J32" s="11"/>
      <c r="K32" s="11"/>
      <c r="L32" s="11"/>
      <c r="M32" s="11"/>
      <c r="N32" s="11"/>
      <c r="O32" s="11"/>
      <c r="P32" s="11" t="s">
        <v>47</v>
      </c>
      <c r="Q32" s="11"/>
      <c r="R32" s="11"/>
      <c r="S32" s="11" t="s">
        <v>5</v>
      </c>
      <c r="T32" s="11"/>
      <c r="U32" s="11"/>
      <c r="V32" s="11"/>
      <c r="W32" s="11"/>
      <c r="X32" s="11"/>
      <c r="Y32" s="11"/>
      <c r="Z32" s="11"/>
      <c r="AA32" s="11"/>
      <c r="AB32" s="11"/>
      <c r="AC32" s="11" t="s">
        <v>5</v>
      </c>
      <c r="AD32" s="11"/>
      <c r="AE32" s="11"/>
      <c r="AF32" s="11"/>
      <c r="AG32" s="11"/>
      <c r="AH32" s="11"/>
    </row>
  </sheetData>
  <phoneticPr fontId="2" type="noConversion"/>
  <conditionalFormatting sqref="E6:AH8">
    <cfRule type="expression" dxfId="13" priority="15">
      <formula>COUNTIF(E$6:E$8,"absent")&gt;0</formula>
    </cfRule>
  </conditionalFormatting>
  <conditionalFormatting sqref="E9:AH11">
    <cfRule type="expression" dxfId="12" priority="14">
      <formula>COUNTIF(E$9:E$11,"absent")&gt;0</formula>
    </cfRule>
  </conditionalFormatting>
  <conditionalFormatting sqref="E12:AH14">
    <cfRule type="expression" dxfId="11" priority="12">
      <formula>COUNTIF(E$12:E$14,"absent")&gt;0</formula>
    </cfRule>
  </conditionalFormatting>
  <conditionalFormatting sqref="E15:AH17">
    <cfRule type="expression" dxfId="10" priority="11">
      <formula>COUNTIF(E$15:E$17,"absent")&gt;0</formula>
    </cfRule>
  </conditionalFormatting>
  <conditionalFormatting sqref="E18:AH20">
    <cfRule type="expression" dxfId="9" priority="10">
      <formula>COUNTIF(E$18:E$20,"absent")&gt;0</formula>
    </cfRule>
  </conditionalFormatting>
  <conditionalFormatting sqref="E21:AH21 E22:T23 V22:AH23 U22:V22 U22:U26">
    <cfRule type="expression" dxfId="8" priority="9">
      <formula>COUNTIF(E$21:E$23,"absent")&gt;0</formula>
    </cfRule>
  </conditionalFormatting>
  <conditionalFormatting sqref="E24:T26 V24:AH26">
    <cfRule type="expression" dxfId="7" priority="8">
      <formula>COUNTIF(E$24:E$26,"absent")&gt;0</formula>
    </cfRule>
  </conditionalFormatting>
  <conditionalFormatting sqref="E27:AH29">
    <cfRule type="expression" dxfId="6" priority="7">
      <formula>COUNTIF(E$27:E$29,"absent")&gt;0</formula>
    </cfRule>
  </conditionalFormatting>
  <conditionalFormatting sqref="E30:AH32">
    <cfRule type="expression" dxfId="5" priority="6">
      <formula>COUNTIF(E$30:E$32,"absent")&gt;0</formula>
    </cfRule>
  </conditionalFormatting>
  <conditionalFormatting sqref="A6:AH32">
    <cfRule type="expression" dxfId="4" priority="4" stopIfTrue="1">
      <formula>$B6&lt;&gt;OFFSET($B6,1,)</formula>
    </cfRule>
  </conditionalFormatting>
  <conditionalFormatting sqref="C6:AH32">
    <cfRule type="expression" dxfId="3" priority="5" stopIfTrue="1">
      <formula>$C6&lt;&gt;OFFSET($C6,1,)</formula>
    </cfRule>
  </conditionalFormatting>
  <conditionalFormatting sqref="D1:D4">
    <cfRule type="expression" dxfId="2" priority="2" stopIfTrue="1">
      <formula>$B1&lt;&gt;OFFSET($B1,1,)</formula>
    </cfRule>
  </conditionalFormatting>
  <conditionalFormatting sqref="D1:D4">
    <cfRule type="expression" dxfId="1" priority="3" stopIfTrue="1">
      <formula>$C1&lt;&gt;OFFSET($C1,1,)</formula>
    </cfRule>
  </conditionalFormatting>
  <conditionalFormatting sqref="E1:AH3">
    <cfRule type="expression" dxfId="0" priority="1">
      <formula>E1&lt;&gt;1</formula>
    </cfRule>
  </conditionalFormatting>
  <dataValidations count="1">
    <dataValidation type="whole" allowBlank="1" showInputMessage="1" showErrorMessage="1" sqref="C4" xr:uid="{40A12F37-755D-4CF1-A926-A864A03F237B}">
      <formula1>0</formula1>
      <formula2>2</formula2>
    </dataValidation>
  </dataValidations>
  <pageMargins left="0.75" right="0.75" top="1" bottom="1" header="0.5" footer="0.5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5</vt:i4>
      </vt:variant>
    </vt:vector>
  </HeadingPairs>
  <TitlesOfParts>
    <vt:vector size="6" baseType="lpstr">
      <vt:lpstr>Planning Caserne</vt:lpstr>
      <vt:lpstr>_X</vt:lpstr>
      <vt:lpstr>cPrevious</vt:lpstr>
      <vt:lpstr>MaColonne</vt:lpstr>
      <vt:lpstr>MesPostes</vt:lpstr>
      <vt:lpstr>Nom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BSA</cp:lastModifiedBy>
  <dcterms:created xsi:type="dcterms:W3CDTF">2025-12-04T17:20:38Z</dcterms:created>
  <dcterms:modified xsi:type="dcterms:W3CDTF">2025-12-06T08:54:35Z</dcterms:modified>
</cp:coreProperties>
</file>