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99DA250-FDEE-4773-9D46-F2DC4C5EF792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Blad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smNativeData">
      <pm:revision xmlns:pm="smNativeData" day="1759927980" val="1068" rev="124" revOS="4" revMin="124" revMax="0"/>
      <pm:docPrefs xmlns:pm="smNativeData" id="1759927980" fixedDigits="0" showNotice="1" showProtection="1" showFrameBounds="1" autoChart="1" recalcOnPrint="1" recalcOnCopy="1" tab="567" useDefinedPrintRange="1" printArea="currentSheet"/>
      <pm:compatibility xmlns:pm="smNativeData" id="1759927980"/>
      <pm:defCurrency xmlns:pm="smNativeData" id="1759927980"/>
    </ext>
  </extLst>
</workbook>
</file>

<file path=xl/calcChain.xml><?xml version="1.0" encoding="utf-8"?>
<calcChain xmlns="http://schemas.openxmlformats.org/spreadsheetml/2006/main">
  <c r="E13" i="2" l="1"/>
  <c r="F13" i="2" s="1"/>
  <c r="E14" i="2" s="1"/>
  <c r="J12" i="2"/>
  <c r="C7" i="2"/>
  <c r="C12" i="2"/>
  <c r="F12" i="2"/>
  <c r="D11" i="2"/>
  <c r="D9" i="2" s="1"/>
  <c r="F3" i="2"/>
  <c r="F2" i="2"/>
  <c r="F14" i="2" l="1"/>
  <c r="E15" i="2" l="1"/>
  <c r="F15" i="2" s="1"/>
  <c r="E16" i="2" l="1"/>
  <c r="F16" i="2" s="1"/>
  <c r="E17" i="2" l="1"/>
  <c r="F17" i="2" s="1"/>
  <c r="E18" i="2" l="1"/>
  <c r="F18" i="2" s="1"/>
  <c r="E19" i="2" l="1"/>
  <c r="F19" i="2" s="1"/>
  <c r="E20" i="2" l="1"/>
  <c r="F20" i="2" s="1"/>
  <c r="E21" i="2" l="1"/>
  <c r="F21" i="2" s="1"/>
  <c r="E22" i="2" l="1"/>
  <c r="F22" i="2" s="1"/>
  <c r="E23" i="2" l="1"/>
  <c r="F23" i="2" s="1"/>
  <c r="E24" i="2" l="1"/>
  <c r="F24" i="2"/>
  <c r="E25" i="2" l="1"/>
  <c r="F25" i="2" s="1"/>
  <c r="E26" i="2" l="1"/>
  <c r="F26" i="2" s="1"/>
  <c r="E27" i="2" l="1"/>
  <c r="F27" i="2"/>
  <c r="E28" i="2" l="1"/>
  <c r="F28" i="2" s="1"/>
  <c r="E29" i="2" l="1"/>
  <c r="F29" i="2" s="1"/>
  <c r="E30" i="2" l="1"/>
  <c r="F30" i="2" s="1"/>
  <c r="E31" i="2" l="1"/>
  <c r="F31" i="2" s="1"/>
  <c r="E32" i="2" l="1"/>
  <c r="F32" i="2" s="1"/>
  <c r="E33" i="2" l="1"/>
  <c r="F33" i="2"/>
  <c r="E34" i="2" l="1"/>
  <c r="F34" i="2" s="1"/>
  <c r="E35" i="2" l="1"/>
  <c r="F35" i="2" s="1"/>
  <c r="E36" i="2" l="1"/>
  <c r="F36" i="2"/>
  <c r="E37" i="2" l="1"/>
  <c r="F37" i="2" s="1"/>
  <c r="E38" i="2" l="1"/>
  <c r="F38" i="2" s="1"/>
  <c r="E39" i="2" l="1"/>
  <c r="F39" i="2" s="1"/>
  <c r="E40" i="2" l="1"/>
  <c r="F40" i="2" s="1"/>
  <c r="E41" i="2" l="1"/>
  <c r="F41" i="2" s="1"/>
  <c r="E42" i="2" l="1"/>
  <c r="F42" i="2" s="1"/>
  <c r="E43" i="2" l="1"/>
  <c r="F43" i="2" s="1"/>
  <c r="E44" i="2" l="1"/>
  <c r="F44" i="2" s="1"/>
  <c r="E45" i="2" l="1"/>
  <c r="F45" i="2" s="1"/>
  <c r="E46" i="2" l="1"/>
  <c r="F46" i="2" s="1"/>
  <c r="E47" i="2" l="1"/>
  <c r="F47" i="2" s="1"/>
  <c r="E48" i="2" l="1"/>
  <c r="F48" i="2" s="1"/>
  <c r="E49" i="2" l="1"/>
  <c r="F49" i="2" s="1"/>
  <c r="E50" i="2" l="1"/>
  <c r="F50" i="2" s="1"/>
  <c r="E51" i="2" l="1"/>
  <c r="F51" i="2" s="1"/>
  <c r="E52" i="2" l="1"/>
  <c r="F52" i="2" s="1"/>
  <c r="E53" i="2" l="1"/>
  <c r="F53" i="2" s="1"/>
  <c r="E11" i="2"/>
  <c r="E54" i="2" l="1"/>
  <c r="F54" i="2" s="1"/>
  <c r="E55" i="2" l="1"/>
  <c r="F55" i="2" s="1"/>
  <c r="E56" i="2" l="1"/>
  <c r="F56" i="2" s="1"/>
  <c r="E57" i="2" l="1"/>
  <c r="F57" i="2" s="1"/>
  <c r="E58" i="2" l="1"/>
  <c r="F58" i="2" s="1"/>
  <c r="E59" i="2" l="1"/>
  <c r="F59" i="2" s="1"/>
  <c r="E60" i="2" l="1"/>
  <c r="F60" i="2" s="1"/>
  <c r="E61" i="2" l="1"/>
  <c r="F61" i="2" s="1"/>
  <c r="E62" i="2" l="1"/>
  <c r="F62" i="2" s="1"/>
  <c r="E63" i="2" l="1"/>
  <c r="F63" i="2" s="1"/>
  <c r="E64" i="2" l="1"/>
  <c r="F64" i="2" s="1"/>
  <c r="E65" i="2" l="1"/>
  <c r="F65" i="2" s="1"/>
  <c r="E66" i="2" l="1"/>
  <c r="F66" i="2" s="1"/>
  <c r="E67" i="2" l="1"/>
  <c r="F67" i="2" s="1"/>
  <c r="E68" i="2" l="1"/>
  <c r="F68" i="2" s="1"/>
</calcChain>
</file>

<file path=xl/sharedStrings.xml><?xml version="1.0" encoding="utf-8"?>
<sst xmlns="http://schemas.openxmlformats.org/spreadsheetml/2006/main" count="15" uniqueCount="14">
  <si>
    <t xml:space="preserve"> PRET AVEC INTERET Y COMPRIS TAUX 0 %</t>
  </si>
  <si>
    <t xml:space="preserve"> Montant</t>
  </si>
  <si>
    <t xml:space="preserve"> Durée maxi</t>
  </si>
  <si>
    <t xml:space="preserve"> mois</t>
  </si>
  <si>
    <t xml:space="preserve"> Date du prêt</t>
  </si>
  <si>
    <t xml:space="preserve"> Taux annuel</t>
  </si>
  <si>
    <t xml:space="preserve"> %</t>
  </si>
  <si>
    <t xml:space="preserve"> Paiements à terme échu</t>
  </si>
  <si>
    <t>Paiements</t>
  </si>
  <si>
    <t>Intérêts</t>
  </si>
  <si>
    <t>N° Paiements</t>
  </si>
  <si>
    <t>Date</t>
  </si>
  <si>
    <t>Reste dû</t>
  </si>
  <si>
    <t xml:space="preserve"> Taux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</si>
</sst>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2" formatCode="dd/mm/yyyy"/>
    <numFmt numFmtId="173" formatCode="hh:mm:ss"/>
    <numFmt numFmtId="174" formatCode="00"/>
    <numFmt numFmtId="175" formatCode="#,##0.00%;[Red]\-#,##0.00%"/>
    <numFmt numFmtId="180" formatCode="#,##0.00000"/>
  </numFmts>
  <fonts count="6" x14ac:knownFonts="1"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00FF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" fontId="0" fillId="0" borderId="0" xfId="0" applyNumberFormat="1"/>
    <xf numFmtId="4" fontId="0" fillId="0" borderId="1" xfId="0" applyNumberFormat="1" applyBorder="1"/>
    <xf numFmtId="0" fontId="0" fillId="0" borderId="2" xfId="0" applyBorder="1"/>
    <xf numFmtId="0" fontId="0" fillId="0" borderId="4" xfId="0" applyBorder="1"/>
    <xf numFmtId="4" fontId="0" fillId="0" borderId="4" xfId="0" applyNumberFormat="1" applyBorder="1"/>
    <xf numFmtId="0" fontId="2" fillId="0" borderId="3" xfId="0" applyFont="1" applyBorder="1"/>
    <xf numFmtId="172" fontId="2" fillId="0" borderId="5" xfId="0" applyNumberFormat="1" applyFont="1" applyBorder="1"/>
    <xf numFmtId="173" fontId="0" fillId="0" borderId="5" xfId="0" applyNumberFormat="1" applyBorder="1"/>
    <xf numFmtId="4" fontId="1" fillId="0" borderId="0" xfId="0" applyNumberFormat="1" applyFont="1" applyProtection="1">
      <protection locked="0"/>
    </xf>
    <xf numFmtId="4" fontId="1" fillId="0" borderId="1" xfId="0" applyNumberFormat="1" applyFont="1" applyBorder="1" applyProtection="1">
      <protection locked="0"/>
    </xf>
    <xf numFmtId="0" fontId="0" fillId="0" borderId="1" xfId="0" applyBorder="1" applyAlignment="1">
      <alignment horizontal="center"/>
    </xf>
    <xf numFmtId="174" fontId="2" fillId="0" borderId="1" xfId="0" applyNumberFormat="1" applyFont="1" applyBorder="1" applyAlignment="1">
      <alignment horizontal="center"/>
    </xf>
    <xf numFmtId="40" fontId="0" fillId="0" borderId="0" xfId="0" applyNumberFormat="1"/>
    <xf numFmtId="40" fontId="0" fillId="0" borderId="1" xfId="0" applyNumberFormat="1" applyBorder="1"/>
    <xf numFmtId="40" fontId="0" fillId="0" borderId="6" xfId="0" applyNumberFormat="1" applyBorder="1"/>
    <xf numFmtId="40" fontId="0" fillId="0" borderId="5" xfId="0" applyNumberFormat="1" applyBorder="1"/>
    <xf numFmtId="172" fontId="1" fillId="0" borderId="0" xfId="0" applyNumberFormat="1" applyFont="1" applyProtection="1">
      <protection locked="0"/>
    </xf>
    <xf numFmtId="172" fontId="3" fillId="0" borderId="1" xfId="0" applyNumberFormat="1" applyFont="1" applyBorder="1" applyAlignment="1">
      <alignment horizontal="center"/>
    </xf>
    <xf numFmtId="4" fontId="2" fillId="0" borderId="0" xfId="0" applyNumberFormat="1" applyFont="1"/>
    <xf numFmtId="0" fontId="0" fillId="0" borderId="7" xfId="0" applyBorder="1"/>
    <xf numFmtId="40" fontId="0" fillId="0" borderId="8" xfId="0" applyNumberFormat="1" applyBorder="1"/>
    <xf numFmtId="0" fontId="2" fillId="0" borderId="9" xfId="0" applyFont="1" applyBorder="1" applyAlignment="1">
      <alignment horizontal="center"/>
    </xf>
    <xf numFmtId="3" fontId="3" fillId="0" borderId="0" xfId="0" applyNumberFormat="1" applyFont="1"/>
    <xf numFmtId="40" fontId="2" fillId="0" borderId="9" xfId="0" applyNumberFormat="1" applyFont="1" applyBorder="1" applyAlignment="1">
      <alignment horizontal="center"/>
    </xf>
    <xf numFmtId="40" fontId="0" fillId="0" borderId="9" xfId="0" applyNumberFormat="1" applyBorder="1"/>
    <xf numFmtId="40" fontId="2" fillId="0" borderId="0" xfId="0" applyNumberFormat="1" applyFont="1" applyAlignment="1">
      <alignment horizontal="center"/>
    </xf>
    <xf numFmtId="0" fontId="0" fillId="0" borderId="10" xfId="0" applyBorder="1"/>
    <xf numFmtId="0" fontId="2" fillId="0" borderId="11" xfId="0" applyFont="1" applyBorder="1"/>
    <xf numFmtId="0" fontId="2" fillId="0" borderId="1" xfId="0" applyFont="1" applyBorder="1"/>
    <xf numFmtId="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0" fontId="2" fillId="0" borderId="1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right"/>
    </xf>
    <xf numFmtId="175" fontId="2" fillId="0" borderId="9" xfId="0" applyNumberFormat="1" applyFont="1" applyBorder="1"/>
    <xf numFmtId="4" fontId="4" fillId="0" borderId="7" xfId="0" applyNumberFormat="1" applyFont="1" applyBorder="1" applyAlignment="1">
      <alignment horizontal="center"/>
    </xf>
    <xf numFmtId="40" fontId="5" fillId="0" borderId="0" xfId="0" applyNumberFormat="1" applyFont="1"/>
    <xf numFmtId="180" fontId="3" fillId="0" borderId="0" xfId="0" applyNumberFormat="1" applyFont="1"/>
    <xf numFmtId="172" fontId="0" fillId="0" borderId="3" xfId="0" applyNumberFormat="1" applyBorder="1"/>
  </cellXfs>
  <cellStyles count="1">
    <cellStyle name="Standaard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59927980" count="1">
        <pm:charStyle name="Normal" fontId="0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15DA6-E842-4524-95FA-5084751F454B}">
  <dimension ref="B1:J68"/>
  <sheetViews>
    <sheetView tabSelected="1" workbookViewId="0">
      <selection activeCell="D21" sqref="D21"/>
    </sheetView>
  </sheetViews>
  <sheetFormatPr defaultRowHeight="12.75" x14ac:dyDescent="0.2"/>
  <cols>
    <col min="2" max="2" width="41.42578125" bestFit="1" customWidth="1"/>
    <col min="3" max="3" width="10.140625" bestFit="1" customWidth="1"/>
    <col min="6" max="6" width="12.5703125" bestFit="1" customWidth="1"/>
  </cols>
  <sheetData>
    <row r="1" spans="2:10" x14ac:dyDescent="0.2">
      <c r="B1" s="3"/>
      <c r="C1" s="4"/>
      <c r="D1" s="5"/>
      <c r="E1" s="4"/>
      <c r="F1" s="15"/>
      <c r="G1" s="13"/>
    </row>
    <row r="2" spans="2:10" x14ac:dyDescent="0.2">
      <c r="B2" s="6" t="s">
        <v>0</v>
      </c>
      <c r="D2" s="1"/>
      <c r="F2" s="7">
        <f ca="1">TODAY()</f>
        <v>45994</v>
      </c>
      <c r="G2" s="13"/>
    </row>
    <row r="3" spans="2:10" x14ac:dyDescent="0.2">
      <c r="B3" s="6" t="s">
        <v>1</v>
      </c>
      <c r="C3" s="9">
        <v>6000</v>
      </c>
      <c r="D3" s="1"/>
      <c r="F3" s="8">
        <f ca="1">NOW()</f>
        <v>45994.93086296296</v>
      </c>
      <c r="G3" s="13"/>
    </row>
    <row r="4" spans="2:10" x14ac:dyDescent="0.2">
      <c r="B4" s="6" t="s">
        <v>2</v>
      </c>
      <c r="C4" s="23">
        <v>36</v>
      </c>
      <c r="D4" s="19" t="s">
        <v>3</v>
      </c>
      <c r="F4" s="16"/>
      <c r="G4" s="13"/>
    </row>
    <row r="5" spans="2:10" x14ac:dyDescent="0.2">
      <c r="B5" s="6" t="s">
        <v>4</v>
      </c>
      <c r="C5" s="17">
        <v>45706</v>
      </c>
      <c r="D5" s="1"/>
      <c r="F5" s="28"/>
      <c r="G5" s="13"/>
    </row>
    <row r="6" spans="2:10" x14ac:dyDescent="0.2">
      <c r="B6" s="6" t="s">
        <v>5</v>
      </c>
      <c r="C6" s="9">
        <v>3</v>
      </c>
      <c r="D6" s="19" t="s">
        <v>6</v>
      </c>
      <c r="F6" s="29"/>
      <c r="G6" s="13"/>
    </row>
    <row r="7" spans="2:10" x14ac:dyDescent="0.2">
      <c r="B7" s="6" t="s">
        <v>13</v>
      </c>
      <c r="C7" s="37">
        <f>POWER(1+C6/100,1/365)-1</f>
        <v>8.0986299053176225E-5</v>
      </c>
      <c r="D7" s="19" t="s">
        <v>6</v>
      </c>
      <c r="F7" s="34"/>
      <c r="G7" s="36"/>
    </row>
    <row r="8" spans="2:10" x14ac:dyDescent="0.2">
      <c r="B8" s="6" t="s">
        <v>7</v>
      </c>
      <c r="D8" s="26"/>
      <c r="F8" s="16"/>
      <c r="G8" s="13"/>
    </row>
    <row r="9" spans="2:10" x14ac:dyDescent="0.2">
      <c r="B9" s="27"/>
      <c r="C9" s="20"/>
      <c r="D9" s="35" t="str">
        <f>IF(AND(C6=0,D11&gt;C3)," Attention","")</f>
        <v/>
      </c>
      <c r="E9" s="20"/>
      <c r="F9" s="21"/>
      <c r="G9" s="13"/>
    </row>
    <row r="10" spans="2:10" x14ac:dyDescent="0.2">
      <c r="B10" s="31"/>
      <c r="C10" s="31"/>
      <c r="D10" s="30" t="s">
        <v>8</v>
      </c>
      <c r="E10" s="31" t="s">
        <v>9</v>
      </c>
      <c r="F10" s="32"/>
      <c r="G10" s="13"/>
    </row>
    <row r="11" spans="2:10" x14ac:dyDescent="0.2">
      <c r="B11" s="22" t="s">
        <v>10</v>
      </c>
      <c r="C11" s="22" t="s">
        <v>11</v>
      </c>
      <c r="D11" s="33">
        <f>D50</f>
        <v>0</v>
      </c>
      <c r="E11" s="33">
        <f ca="1">E50</f>
        <v>0</v>
      </c>
      <c r="F11" s="24" t="s">
        <v>12</v>
      </c>
      <c r="G11" s="13"/>
    </row>
    <row r="12" spans="2:10" x14ac:dyDescent="0.2">
      <c r="B12" s="11"/>
      <c r="C12" s="38">
        <f>+C5</f>
        <v>45706</v>
      </c>
      <c r="D12" s="2"/>
      <c r="F12" s="25">
        <f>C3</f>
        <v>6000</v>
      </c>
      <c r="G12" s="13"/>
      <c r="J12">
        <f>COUNT(C12:C13,D13,F12)</f>
        <v>4</v>
      </c>
    </row>
    <row r="13" spans="2:10" x14ac:dyDescent="0.2">
      <c r="B13" s="12">
        <v>1</v>
      </c>
      <c r="C13" s="18">
        <v>45736</v>
      </c>
      <c r="D13" s="10">
        <v>100</v>
      </c>
      <c r="E13" s="13">
        <f ca="1">IF(COUNT(C12:C13,D13,F12)&lt;&gt;4,0,OFFSET(F13,-1,)*(POWER(1+$C$7,C13-OFFSET(C13,-1,))-1))</f>
        <v>14.594665193436551</v>
      </c>
      <c r="F13" s="14">
        <f ca="1">SUM(F12,-D13,E13)</f>
        <v>5914.5946651934364</v>
      </c>
      <c r="G13" s="13"/>
    </row>
    <row r="14" spans="2:10" x14ac:dyDescent="0.2">
      <c r="B14" s="12">
        <v>2</v>
      </c>
      <c r="C14" s="18">
        <v>45765</v>
      </c>
      <c r="D14" s="10">
        <v>100</v>
      </c>
      <c r="E14" s="13">
        <f t="shared" ref="E14:E31" ca="1" si="0">IF(COUNT(C13:C14,D14,F13)&lt;&gt;4,0,OFFSET(F14,-1,)*(POWER(1+$C$7,C14-OFFSET(C14,-1,))-1))</f>
        <v>13.906794090112294</v>
      </c>
      <c r="F14" s="14">
        <f t="shared" ref="F14:F31" ca="1" si="1">SUM(F13,-D14,E14)</f>
        <v>5828.5014592835487</v>
      </c>
      <c r="G14" s="13"/>
    </row>
    <row r="15" spans="2:10" x14ac:dyDescent="0.2">
      <c r="B15" s="12">
        <v>3</v>
      </c>
      <c r="C15" s="18">
        <v>45794</v>
      </c>
      <c r="D15" s="10">
        <v>500</v>
      </c>
      <c r="E15" s="13">
        <f t="shared" ca="1" si="0"/>
        <v>13.70436593485894</v>
      </c>
      <c r="F15" s="14">
        <f t="shared" ca="1" si="1"/>
        <v>5342.2058252184079</v>
      </c>
      <c r="G15" s="13"/>
    </row>
    <row r="16" spans="2:10" x14ac:dyDescent="0.2">
      <c r="B16" s="12">
        <v>4</v>
      </c>
      <c r="C16" s="18">
        <v>45855</v>
      </c>
      <c r="D16" s="10">
        <v>100</v>
      </c>
      <c r="E16" s="13">
        <f t="shared" ca="1" si="0"/>
        <v>26.45559663035651</v>
      </c>
      <c r="F16" s="14">
        <f t="shared" ca="1" si="1"/>
        <v>5268.6614218487648</v>
      </c>
      <c r="G16" s="13"/>
    </row>
    <row r="17" spans="2:7" x14ac:dyDescent="0.2">
      <c r="B17" s="12">
        <v>5</v>
      </c>
      <c r="C17" s="18">
        <v>45889</v>
      </c>
      <c r="D17" s="10">
        <v>300</v>
      </c>
      <c r="E17" s="13">
        <f t="shared" ca="1" si="0"/>
        <v>14.526841913697824</v>
      </c>
      <c r="F17" s="14">
        <f t="shared" ca="1" si="1"/>
        <v>4983.1882637624631</v>
      </c>
      <c r="G17" s="13"/>
    </row>
    <row r="18" spans="2:7" x14ac:dyDescent="0.2">
      <c r="B18" s="12">
        <v>6</v>
      </c>
      <c r="C18" s="18">
        <v>45920</v>
      </c>
      <c r="D18" s="10">
        <v>200</v>
      </c>
      <c r="E18" s="13">
        <f t="shared" ca="1" si="0"/>
        <v>12.525879020657399</v>
      </c>
      <c r="F18" s="14">
        <f t="shared" ca="1" si="1"/>
        <v>4795.7141427831202</v>
      </c>
      <c r="G18" s="13"/>
    </row>
    <row r="19" spans="2:7" x14ac:dyDescent="0.2">
      <c r="B19" s="12">
        <v>7</v>
      </c>
      <c r="C19" s="18">
        <v>45986</v>
      </c>
      <c r="D19" s="10">
        <v>400</v>
      </c>
      <c r="E19" s="13">
        <f t="shared" ca="1" si="0"/>
        <v>25.701136847757276</v>
      </c>
      <c r="F19" s="14">
        <f t="shared" ca="1" si="1"/>
        <v>4421.4152796308772</v>
      </c>
      <c r="G19" s="13"/>
    </row>
    <row r="20" spans="2:7" x14ac:dyDescent="0.2">
      <c r="B20" s="12">
        <v>8</v>
      </c>
      <c r="C20" s="18">
        <v>45996</v>
      </c>
      <c r="D20" s="10">
        <v>100</v>
      </c>
      <c r="E20" s="13">
        <f t="shared" ca="1" si="0"/>
        <v>3.5820458417886041</v>
      </c>
      <c r="F20" s="14">
        <f t="shared" ca="1" si="1"/>
        <v>4324.9973254726656</v>
      </c>
      <c r="G20" s="13"/>
    </row>
    <row r="21" spans="2:7" x14ac:dyDescent="0.2">
      <c r="B21" s="12">
        <v>9</v>
      </c>
      <c r="C21" s="18"/>
      <c r="D21" s="10"/>
      <c r="E21" s="13">
        <f t="shared" ca="1" si="0"/>
        <v>0</v>
      </c>
      <c r="F21" s="14">
        <f t="shared" ca="1" si="1"/>
        <v>4324.9973254726656</v>
      </c>
      <c r="G21" s="13"/>
    </row>
    <row r="22" spans="2:7" x14ac:dyDescent="0.2">
      <c r="B22" s="12">
        <v>10</v>
      </c>
      <c r="C22" s="18"/>
      <c r="D22" s="10"/>
      <c r="E22" s="13">
        <f t="shared" ca="1" si="0"/>
        <v>0</v>
      </c>
      <c r="F22" s="14">
        <f t="shared" ca="1" si="1"/>
        <v>4324.9973254726656</v>
      </c>
      <c r="G22" s="13"/>
    </row>
    <row r="23" spans="2:7" x14ac:dyDescent="0.2">
      <c r="B23" s="12">
        <v>11</v>
      </c>
      <c r="C23" s="18"/>
      <c r="D23" s="10"/>
      <c r="E23" s="13">
        <f t="shared" ca="1" si="0"/>
        <v>0</v>
      </c>
      <c r="F23" s="14">
        <f t="shared" ca="1" si="1"/>
        <v>4324.9973254726656</v>
      </c>
      <c r="G23" s="13"/>
    </row>
    <row r="24" spans="2:7" x14ac:dyDescent="0.2">
      <c r="B24" s="12">
        <v>12</v>
      </c>
      <c r="C24" s="18"/>
      <c r="D24" s="10"/>
      <c r="E24" s="13">
        <f t="shared" ca="1" si="0"/>
        <v>0</v>
      </c>
      <c r="F24" s="14">
        <f t="shared" ca="1" si="1"/>
        <v>4324.9973254726656</v>
      </c>
      <c r="G24" s="13"/>
    </row>
    <row r="25" spans="2:7" x14ac:dyDescent="0.2">
      <c r="B25" s="12">
        <v>13</v>
      </c>
      <c r="C25" s="18"/>
      <c r="D25" s="10"/>
      <c r="E25" s="13">
        <f t="shared" ca="1" si="0"/>
        <v>0</v>
      </c>
      <c r="F25" s="14">
        <f t="shared" ca="1" si="1"/>
        <v>4324.9973254726656</v>
      </c>
      <c r="G25" s="13"/>
    </row>
    <row r="26" spans="2:7" x14ac:dyDescent="0.2">
      <c r="B26" s="12">
        <v>14</v>
      </c>
      <c r="C26" s="18"/>
      <c r="D26" s="10"/>
      <c r="E26" s="13">
        <f t="shared" ca="1" si="0"/>
        <v>0</v>
      </c>
      <c r="F26" s="14">
        <f t="shared" ca="1" si="1"/>
        <v>4324.9973254726656</v>
      </c>
      <c r="G26" s="13"/>
    </row>
    <row r="27" spans="2:7" x14ac:dyDescent="0.2">
      <c r="B27" s="12">
        <v>15</v>
      </c>
      <c r="C27" s="18"/>
      <c r="D27" s="10"/>
      <c r="E27" s="13">
        <f t="shared" ca="1" si="0"/>
        <v>0</v>
      </c>
      <c r="F27" s="14">
        <f t="shared" ca="1" si="1"/>
        <v>4324.9973254726656</v>
      </c>
      <c r="G27" s="13"/>
    </row>
    <row r="28" spans="2:7" x14ac:dyDescent="0.2">
      <c r="B28" s="12">
        <v>16</v>
      </c>
      <c r="C28" s="18"/>
      <c r="D28" s="10"/>
      <c r="E28" s="13">
        <f t="shared" ca="1" si="0"/>
        <v>0</v>
      </c>
      <c r="F28" s="14">
        <f t="shared" ca="1" si="1"/>
        <v>4324.9973254726656</v>
      </c>
      <c r="G28" s="13"/>
    </row>
    <row r="29" spans="2:7" x14ac:dyDescent="0.2">
      <c r="B29" s="12">
        <v>17</v>
      </c>
      <c r="C29" s="18"/>
      <c r="D29" s="10"/>
      <c r="E29" s="13">
        <f t="shared" ca="1" si="0"/>
        <v>0</v>
      </c>
      <c r="F29" s="14">
        <f t="shared" ca="1" si="1"/>
        <v>4324.9973254726656</v>
      </c>
      <c r="G29" s="13"/>
    </row>
    <row r="30" spans="2:7" x14ac:dyDescent="0.2">
      <c r="B30" s="12">
        <v>18</v>
      </c>
      <c r="C30" s="18"/>
      <c r="D30" s="10"/>
      <c r="E30" s="13">
        <f t="shared" ca="1" si="0"/>
        <v>0</v>
      </c>
      <c r="F30" s="14">
        <f t="shared" ca="1" si="1"/>
        <v>4324.9973254726656</v>
      </c>
      <c r="G30" s="13"/>
    </row>
    <row r="31" spans="2:7" x14ac:dyDescent="0.2">
      <c r="B31" s="12">
        <v>19</v>
      </c>
      <c r="C31" s="18"/>
      <c r="D31" s="10"/>
      <c r="E31" s="13">
        <f t="shared" ca="1" si="0"/>
        <v>0</v>
      </c>
      <c r="F31" s="14">
        <f t="shared" ca="1" si="1"/>
        <v>4324.9973254726656</v>
      </c>
      <c r="G31" s="13"/>
    </row>
    <row r="32" spans="2:7" x14ac:dyDescent="0.2">
      <c r="B32" s="12">
        <v>20</v>
      </c>
      <c r="C32" s="18"/>
      <c r="D32" s="10"/>
      <c r="E32" s="13">
        <f t="shared" ref="E32:E51" ca="1" si="2">IF(COUNT(C31:C32,D32,F31)&lt;&gt;4,0,OFFSET(F32,-1,)*(POWER(1+$C$7,C32-OFFSET(C32,-1,))-1))</f>
        <v>0</v>
      </c>
      <c r="F32" s="14">
        <f t="shared" ref="F32:F51" ca="1" si="3">SUM(F31,-D32,E32)</f>
        <v>4324.9973254726656</v>
      </c>
      <c r="G32" s="13"/>
    </row>
    <row r="33" spans="2:7" x14ac:dyDescent="0.2">
      <c r="B33" s="12">
        <v>21</v>
      </c>
      <c r="C33" s="18"/>
      <c r="D33" s="10"/>
      <c r="E33" s="13">
        <f t="shared" ca="1" si="2"/>
        <v>0</v>
      </c>
      <c r="F33" s="14">
        <f t="shared" ca="1" si="3"/>
        <v>4324.9973254726656</v>
      </c>
      <c r="G33" s="13"/>
    </row>
    <row r="34" spans="2:7" x14ac:dyDescent="0.2">
      <c r="B34" s="12">
        <v>22</v>
      </c>
      <c r="C34" s="18"/>
      <c r="D34" s="10"/>
      <c r="E34" s="13">
        <f t="shared" ca="1" si="2"/>
        <v>0</v>
      </c>
      <c r="F34" s="14">
        <f t="shared" ca="1" si="3"/>
        <v>4324.9973254726656</v>
      </c>
      <c r="G34" s="13"/>
    </row>
    <row r="35" spans="2:7" x14ac:dyDescent="0.2">
      <c r="B35" s="12">
        <v>23</v>
      </c>
      <c r="C35" s="18"/>
      <c r="D35" s="10"/>
      <c r="E35" s="13">
        <f t="shared" ca="1" si="2"/>
        <v>0</v>
      </c>
      <c r="F35" s="14">
        <f t="shared" ca="1" si="3"/>
        <v>4324.9973254726656</v>
      </c>
      <c r="G35" s="13"/>
    </row>
    <row r="36" spans="2:7" x14ac:dyDescent="0.2">
      <c r="B36" s="12">
        <v>24</v>
      </c>
      <c r="C36" s="18"/>
      <c r="D36" s="10"/>
      <c r="E36" s="13">
        <f t="shared" ca="1" si="2"/>
        <v>0</v>
      </c>
      <c r="F36" s="14">
        <f t="shared" ca="1" si="3"/>
        <v>4324.9973254726656</v>
      </c>
      <c r="G36" s="13"/>
    </row>
    <row r="37" spans="2:7" x14ac:dyDescent="0.2">
      <c r="B37" s="12">
        <v>25</v>
      </c>
      <c r="C37" s="18"/>
      <c r="D37" s="10"/>
      <c r="E37" s="13">
        <f t="shared" ca="1" si="2"/>
        <v>0</v>
      </c>
      <c r="F37" s="14">
        <f t="shared" ca="1" si="3"/>
        <v>4324.9973254726656</v>
      </c>
      <c r="G37" s="13"/>
    </row>
    <row r="38" spans="2:7" x14ac:dyDescent="0.2">
      <c r="B38" s="12">
        <v>26</v>
      </c>
      <c r="C38" s="18"/>
      <c r="D38" s="10"/>
      <c r="E38" s="13">
        <f t="shared" ca="1" si="2"/>
        <v>0</v>
      </c>
      <c r="F38" s="14">
        <f t="shared" ca="1" si="3"/>
        <v>4324.9973254726656</v>
      </c>
      <c r="G38" s="13"/>
    </row>
    <row r="39" spans="2:7" x14ac:dyDescent="0.2">
      <c r="B39" s="12">
        <v>27</v>
      </c>
      <c r="C39" s="18"/>
      <c r="D39" s="10"/>
      <c r="E39" s="13">
        <f t="shared" ca="1" si="2"/>
        <v>0</v>
      </c>
      <c r="F39" s="14">
        <f t="shared" ca="1" si="3"/>
        <v>4324.9973254726656</v>
      </c>
      <c r="G39" s="13"/>
    </row>
    <row r="40" spans="2:7" x14ac:dyDescent="0.2">
      <c r="B40" s="12">
        <v>28</v>
      </c>
      <c r="C40" s="18"/>
      <c r="D40" s="10"/>
      <c r="E40" s="13">
        <f t="shared" ca="1" si="2"/>
        <v>0</v>
      </c>
      <c r="F40" s="14">
        <f t="shared" ca="1" si="3"/>
        <v>4324.9973254726656</v>
      </c>
      <c r="G40" s="13"/>
    </row>
    <row r="41" spans="2:7" x14ac:dyDescent="0.2">
      <c r="B41" s="12">
        <v>29</v>
      </c>
      <c r="C41" s="18"/>
      <c r="D41" s="10"/>
      <c r="E41" s="13">
        <f t="shared" ca="1" si="2"/>
        <v>0</v>
      </c>
      <c r="F41" s="14">
        <f t="shared" ca="1" si="3"/>
        <v>4324.9973254726656</v>
      </c>
      <c r="G41" s="13"/>
    </row>
    <row r="42" spans="2:7" x14ac:dyDescent="0.2">
      <c r="B42" s="12">
        <v>30</v>
      </c>
      <c r="C42" s="18"/>
      <c r="D42" s="10"/>
      <c r="E42" s="13">
        <f t="shared" ca="1" si="2"/>
        <v>0</v>
      </c>
      <c r="F42" s="14">
        <f t="shared" ca="1" si="3"/>
        <v>4324.9973254726656</v>
      </c>
      <c r="G42" s="13"/>
    </row>
    <row r="43" spans="2:7" x14ac:dyDescent="0.2">
      <c r="B43" s="12">
        <v>31</v>
      </c>
      <c r="C43" s="18"/>
      <c r="D43" s="10"/>
      <c r="E43" s="13">
        <f t="shared" ca="1" si="2"/>
        <v>0</v>
      </c>
      <c r="F43" s="14">
        <f t="shared" ca="1" si="3"/>
        <v>4324.9973254726656</v>
      </c>
      <c r="G43" s="13"/>
    </row>
    <row r="44" spans="2:7" x14ac:dyDescent="0.2">
      <c r="B44" s="12">
        <v>32</v>
      </c>
      <c r="C44" s="18"/>
      <c r="D44" s="10"/>
      <c r="E44" s="13">
        <f t="shared" ca="1" si="2"/>
        <v>0</v>
      </c>
      <c r="F44" s="14">
        <f t="shared" ca="1" si="3"/>
        <v>4324.9973254726656</v>
      </c>
      <c r="G44" s="13"/>
    </row>
    <row r="45" spans="2:7" x14ac:dyDescent="0.2">
      <c r="B45" s="12">
        <v>33</v>
      </c>
      <c r="C45" s="18"/>
      <c r="D45" s="10"/>
      <c r="E45" s="13">
        <f t="shared" ca="1" si="2"/>
        <v>0</v>
      </c>
      <c r="F45" s="14">
        <f t="shared" ca="1" si="3"/>
        <v>4324.9973254726656</v>
      </c>
      <c r="G45" s="13"/>
    </row>
    <row r="46" spans="2:7" x14ac:dyDescent="0.2">
      <c r="B46" s="12">
        <v>34</v>
      </c>
      <c r="C46" s="18"/>
      <c r="D46" s="10"/>
      <c r="E46" s="13">
        <f t="shared" ca="1" si="2"/>
        <v>0</v>
      </c>
      <c r="F46" s="14">
        <f t="shared" ca="1" si="3"/>
        <v>4324.9973254726656</v>
      </c>
      <c r="G46" s="13"/>
    </row>
    <row r="47" spans="2:7" x14ac:dyDescent="0.2">
      <c r="B47" s="12">
        <v>35</v>
      </c>
      <c r="C47" s="18"/>
      <c r="D47" s="10"/>
      <c r="E47" s="13">
        <f t="shared" ca="1" si="2"/>
        <v>0</v>
      </c>
      <c r="F47" s="14">
        <f t="shared" ca="1" si="3"/>
        <v>4324.9973254726656</v>
      </c>
      <c r="G47" s="13"/>
    </row>
    <row r="48" spans="2:7" x14ac:dyDescent="0.2">
      <c r="B48" s="12">
        <v>36</v>
      </c>
      <c r="C48" s="18"/>
      <c r="D48" s="10"/>
      <c r="E48" s="13">
        <f t="shared" ca="1" si="2"/>
        <v>0</v>
      </c>
      <c r="F48" s="14">
        <f t="shared" ca="1" si="3"/>
        <v>4324.9973254726656</v>
      </c>
      <c r="G48" s="13"/>
    </row>
    <row r="49" spans="2:7" x14ac:dyDescent="0.2">
      <c r="B49" s="12">
        <v>37</v>
      </c>
      <c r="C49" s="18"/>
      <c r="D49" s="10"/>
      <c r="E49" s="13">
        <f t="shared" ca="1" si="2"/>
        <v>0</v>
      </c>
      <c r="F49" s="14">
        <f t="shared" ca="1" si="3"/>
        <v>4324.9973254726656</v>
      </c>
      <c r="G49" s="13"/>
    </row>
    <row r="50" spans="2:7" x14ac:dyDescent="0.2">
      <c r="B50" s="12">
        <v>38</v>
      </c>
      <c r="C50" s="18"/>
      <c r="D50" s="10"/>
      <c r="E50" s="13">
        <f t="shared" ca="1" si="2"/>
        <v>0</v>
      </c>
      <c r="F50" s="14">
        <f t="shared" ca="1" si="3"/>
        <v>4324.9973254726656</v>
      </c>
      <c r="G50" s="13"/>
    </row>
    <row r="51" spans="2:7" x14ac:dyDescent="0.2">
      <c r="B51" s="12">
        <v>39</v>
      </c>
      <c r="C51" s="18"/>
      <c r="D51" s="10"/>
      <c r="E51" s="13">
        <f t="shared" ca="1" si="2"/>
        <v>0</v>
      </c>
      <c r="F51" s="14">
        <f t="shared" ca="1" si="3"/>
        <v>4324.9973254726656</v>
      </c>
      <c r="G51" s="13"/>
    </row>
    <row r="52" spans="2:7" x14ac:dyDescent="0.2">
      <c r="B52" s="12">
        <v>40</v>
      </c>
      <c r="C52" s="18"/>
      <c r="D52" s="10"/>
      <c r="E52" s="13">
        <f t="shared" ref="E52:E68" ca="1" si="4">IF(COUNT(C51:C52,D52,F51)&lt;&gt;4,0,OFFSET(F52,-1,)*(POWER(1+$C$7,C52-OFFSET(C52,-1,))-1))</f>
        <v>0</v>
      </c>
      <c r="F52" s="14">
        <f t="shared" ref="F52:F68" ca="1" si="5">SUM(F51,-D52,E52)</f>
        <v>4324.9973254726656</v>
      </c>
    </row>
    <row r="53" spans="2:7" x14ac:dyDescent="0.2">
      <c r="B53" s="12">
        <v>41</v>
      </c>
      <c r="C53" s="18"/>
      <c r="D53" s="10"/>
      <c r="E53" s="13">
        <f t="shared" ca="1" si="4"/>
        <v>0</v>
      </c>
      <c r="F53" s="14">
        <f t="shared" ca="1" si="5"/>
        <v>4324.9973254726656</v>
      </c>
    </row>
    <row r="54" spans="2:7" x14ac:dyDescent="0.2">
      <c r="B54" s="12">
        <v>42</v>
      </c>
      <c r="C54" s="18"/>
      <c r="D54" s="10"/>
      <c r="E54" s="13">
        <f t="shared" ca="1" si="4"/>
        <v>0</v>
      </c>
      <c r="F54" s="14">
        <f t="shared" ca="1" si="5"/>
        <v>4324.9973254726656</v>
      </c>
    </row>
    <row r="55" spans="2:7" x14ac:dyDescent="0.2">
      <c r="B55" s="12">
        <v>43</v>
      </c>
      <c r="C55" s="18"/>
      <c r="D55" s="10"/>
      <c r="E55" s="13">
        <f t="shared" ca="1" si="4"/>
        <v>0</v>
      </c>
      <c r="F55" s="14">
        <f t="shared" ca="1" si="5"/>
        <v>4324.9973254726656</v>
      </c>
    </row>
    <row r="56" spans="2:7" x14ac:dyDescent="0.2">
      <c r="B56" s="12">
        <v>44</v>
      </c>
      <c r="C56" s="18"/>
      <c r="D56" s="10"/>
      <c r="E56" s="13">
        <f t="shared" ca="1" si="4"/>
        <v>0</v>
      </c>
      <c r="F56" s="14">
        <f t="shared" ca="1" si="5"/>
        <v>4324.9973254726656</v>
      </c>
    </row>
    <row r="57" spans="2:7" x14ac:dyDescent="0.2">
      <c r="B57" s="12">
        <v>45</v>
      </c>
      <c r="C57" s="18"/>
      <c r="D57" s="10"/>
      <c r="E57" s="13">
        <f t="shared" ca="1" si="4"/>
        <v>0</v>
      </c>
      <c r="F57" s="14">
        <f t="shared" ca="1" si="5"/>
        <v>4324.9973254726656</v>
      </c>
    </row>
    <row r="58" spans="2:7" x14ac:dyDescent="0.2">
      <c r="B58" s="12">
        <v>46</v>
      </c>
      <c r="C58" s="18"/>
      <c r="D58" s="10"/>
      <c r="E58" s="13">
        <f t="shared" ca="1" si="4"/>
        <v>0</v>
      </c>
      <c r="F58" s="14">
        <f t="shared" ca="1" si="5"/>
        <v>4324.9973254726656</v>
      </c>
    </row>
    <row r="59" spans="2:7" x14ac:dyDescent="0.2">
      <c r="B59" s="12">
        <v>47</v>
      </c>
      <c r="C59" s="18"/>
      <c r="D59" s="10"/>
      <c r="E59" s="13">
        <f t="shared" ca="1" si="4"/>
        <v>0</v>
      </c>
      <c r="F59" s="14">
        <f t="shared" ca="1" si="5"/>
        <v>4324.9973254726656</v>
      </c>
    </row>
    <row r="60" spans="2:7" x14ac:dyDescent="0.2">
      <c r="B60" s="12">
        <v>48</v>
      </c>
      <c r="C60" s="18"/>
      <c r="D60" s="10"/>
      <c r="E60" s="13">
        <f t="shared" ca="1" si="4"/>
        <v>0</v>
      </c>
      <c r="F60" s="14">
        <f t="shared" ca="1" si="5"/>
        <v>4324.9973254726656</v>
      </c>
    </row>
    <row r="61" spans="2:7" x14ac:dyDescent="0.2">
      <c r="B61" s="12">
        <v>49</v>
      </c>
      <c r="C61" s="18"/>
      <c r="D61" s="10"/>
      <c r="E61" s="13">
        <f t="shared" ca="1" si="4"/>
        <v>0</v>
      </c>
      <c r="F61" s="14">
        <f t="shared" ca="1" si="5"/>
        <v>4324.9973254726656</v>
      </c>
    </row>
    <row r="62" spans="2:7" x14ac:dyDescent="0.2">
      <c r="B62" s="12">
        <v>50</v>
      </c>
      <c r="C62" s="18"/>
      <c r="D62" s="10"/>
      <c r="E62" s="13">
        <f t="shared" ca="1" si="4"/>
        <v>0</v>
      </c>
      <c r="F62" s="14">
        <f t="shared" ca="1" si="5"/>
        <v>4324.9973254726656</v>
      </c>
    </row>
    <row r="63" spans="2:7" x14ac:dyDescent="0.2">
      <c r="B63" s="12">
        <v>51</v>
      </c>
      <c r="C63" s="18"/>
      <c r="D63" s="10"/>
      <c r="E63" s="13">
        <f t="shared" ca="1" si="4"/>
        <v>0</v>
      </c>
      <c r="F63" s="14">
        <f t="shared" ca="1" si="5"/>
        <v>4324.9973254726656</v>
      </c>
    </row>
    <row r="64" spans="2:7" x14ac:dyDescent="0.2">
      <c r="B64" s="12">
        <v>52</v>
      </c>
      <c r="C64" s="18"/>
      <c r="D64" s="10"/>
      <c r="E64" s="13">
        <f t="shared" ca="1" si="4"/>
        <v>0</v>
      </c>
      <c r="F64" s="14">
        <f t="shared" ca="1" si="5"/>
        <v>4324.9973254726656</v>
      </c>
    </row>
    <row r="65" spans="2:6" x14ac:dyDescent="0.2">
      <c r="B65" s="12">
        <v>53</v>
      </c>
      <c r="C65" s="18"/>
      <c r="D65" s="10"/>
      <c r="E65" s="13">
        <f t="shared" ca="1" si="4"/>
        <v>0</v>
      </c>
      <c r="F65" s="14">
        <f t="shared" ca="1" si="5"/>
        <v>4324.9973254726656</v>
      </c>
    </row>
    <row r="66" spans="2:6" x14ac:dyDescent="0.2">
      <c r="B66" s="12">
        <v>54</v>
      </c>
      <c r="C66" s="18"/>
      <c r="D66" s="10"/>
      <c r="E66" s="13">
        <f t="shared" ca="1" si="4"/>
        <v>0</v>
      </c>
      <c r="F66" s="14">
        <f t="shared" ca="1" si="5"/>
        <v>4324.9973254726656</v>
      </c>
    </row>
    <row r="67" spans="2:6" x14ac:dyDescent="0.2">
      <c r="B67" s="12">
        <v>55</v>
      </c>
      <c r="C67" s="18"/>
      <c r="D67" s="10"/>
      <c r="E67" s="13">
        <f t="shared" ca="1" si="4"/>
        <v>0</v>
      </c>
      <c r="F67" s="14">
        <f t="shared" ca="1" si="5"/>
        <v>4324.9973254726656</v>
      </c>
    </row>
    <row r="68" spans="2:6" x14ac:dyDescent="0.2">
      <c r="B68" s="12">
        <v>56</v>
      </c>
      <c r="C68" s="18"/>
      <c r="D68" s="10"/>
      <c r="E68" s="13">
        <f t="shared" ca="1" si="4"/>
        <v>0</v>
      </c>
      <c r="F68" s="14">
        <f t="shared" ca="1" si="5"/>
        <v>4324.9973254726656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BSA</cp:lastModifiedBy>
  <cp:revision>0</cp:revision>
  <dcterms:created xsi:type="dcterms:W3CDTF">2025-09-27T14:54:00Z</dcterms:created>
  <dcterms:modified xsi:type="dcterms:W3CDTF">2025-12-03T21:22:15Z</dcterms:modified>
</cp:coreProperties>
</file>