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C8303D9-7890-4771-B335-595CFCE72801}" xr6:coauthVersionLast="47" xr6:coauthVersionMax="47" xr10:uidLastSave="{00000000-0000-0000-0000-000000000000}"/>
  <bookViews>
    <workbookView xWindow="-120" yWindow="-120" windowWidth="29040" windowHeight="15990" xr2:uid="{30E80422-CDAF-4D04-96F8-57BB7B89F88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A2" i="1"/>
  <c r="G2" i="1"/>
  <c r="G1" i="1" l="1"/>
  <c r="J4" i="1" l="1"/>
  <c r="J8" i="1"/>
  <c r="J12" i="1"/>
  <c r="J16" i="1"/>
  <c r="J20" i="1"/>
  <c r="I4" i="1"/>
  <c r="I8" i="1"/>
  <c r="I12" i="1"/>
  <c r="I16" i="1"/>
  <c r="I20" i="1"/>
  <c r="J5" i="1"/>
  <c r="J9" i="1"/>
  <c r="J13" i="1"/>
  <c r="J17" i="1"/>
  <c r="J21" i="1"/>
  <c r="I5" i="1"/>
  <c r="I9" i="1"/>
  <c r="I13" i="1"/>
  <c r="I17" i="1"/>
  <c r="I21" i="1"/>
  <c r="J6" i="1"/>
  <c r="J10" i="1"/>
  <c r="J14" i="1"/>
  <c r="J18" i="1"/>
  <c r="J22" i="1"/>
  <c r="I6" i="1"/>
  <c r="I10" i="1"/>
  <c r="I14" i="1"/>
  <c r="I18" i="1"/>
  <c r="I22" i="1"/>
  <c r="J7" i="1"/>
  <c r="J11" i="1"/>
  <c r="J15" i="1"/>
  <c r="J19" i="1"/>
  <c r="J23" i="1"/>
  <c r="I7" i="1"/>
  <c r="I11" i="1"/>
  <c r="I15" i="1"/>
  <c r="I19" i="1"/>
  <c r="I23" i="1"/>
  <c r="J2" i="1" l="1"/>
  <c r="K2" i="1" s="1"/>
  <c r="K7" i="1" l="1"/>
  <c r="L7" i="1" s="1"/>
  <c r="K11" i="1"/>
  <c r="L11" i="1" s="1"/>
  <c r="K16" i="1"/>
  <c r="L16" i="1" s="1"/>
  <c r="K18" i="1"/>
  <c r="L18" i="1" s="1"/>
  <c r="K20" i="1"/>
  <c r="L20" i="1" s="1"/>
  <c r="K9" i="1"/>
  <c r="L9" i="1" s="1"/>
  <c r="K15" i="1"/>
  <c r="L15" i="1" s="1"/>
  <c r="K10" i="1"/>
  <c r="L10" i="1" s="1"/>
  <c r="K13" i="1"/>
  <c r="L13" i="1" s="1"/>
  <c r="K6" i="1"/>
  <c r="L6" i="1" s="1"/>
  <c r="K8" i="1"/>
  <c r="L8" i="1" s="1"/>
  <c r="K12" i="1"/>
  <c r="L12" i="1" s="1"/>
  <c r="K19" i="1"/>
  <c r="L19" i="1" s="1"/>
  <c r="K4" i="1"/>
  <c r="L4" i="1" s="1"/>
  <c r="K5" i="1"/>
  <c r="L5" i="1" s="1"/>
  <c r="K14" i="1"/>
  <c r="L14" i="1" s="1"/>
  <c r="K17" i="1"/>
  <c r="L17" i="1" s="1"/>
  <c r="K21" i="1"/>
  <c r="L21" i="1" s="1"/>
  <c r="K22" i="1"/>
  <c r="L22" i="1" s="1"/>
  <c r="K23" i="1"/>
  <c r="L23" i="1" s="1"/>
  <c r="M4" i="1" l="1"/>
  <c r="M8" i="1"/>
  <c r="M12" i="1"/>
  <c r="M16" i="1"/>
  <c r="M20" i="1"/>
  <c r="M11" i="1"/>
  <c r="M23" i="1"/>
  <c r="M5" i="1"/>
  <c r="M9" i="1"/>
  <c r="M13" i="1"/>
  <c r="M17" i="1"/>
  <c r="M21" i="1"/>
  <c r="M15" i="1"/>
  <c r="M6" i="1"/>
  <c r="M10" i="1"/>
  <c r="M14" i="1"/>
  <c r="M18" i="1"/>
  <c r="M22" i="1"/>
  <c r="M7" i="1"/>
  <c r="M19" i="1"/>
  <c r="M2" i="1"/>
  <c r="C142" i="1" l="1"/>
  <c r="C110" i="1"/>
  <c r="C94" i="1"/>
  <c r="C78" i="1"/>
  <c r="C62" i="1"/>
  <c r="C46" i="1"/>
  <c r="C30" i="1"/>
  <c r="C14" i="1"/>
  <c r="C138" i="1"/>
  <c r="C153" i="1"/>
  <c r="C137" i="1"/>
  <c r="C121" i="1"/>
  <c r="C105" i="1"/>
  <c r="C89" i="1"/>
  <c r="C73" i="1"/>
  <c r="C57" i="1"/>
  <c r="C41" i="1"/>
  <c r="C25" i="1"/>
  <c r="C9" i="1"/>
  <c r="C148" i="1"/>
  <c r="C132" i="1"/>
  <c r="C116" i="1"/>
  <c r="C100" i="1"/>
  <c r="C84" i="1"/>
  <c r="C68" i="1"/>
  <c r="C52" i="1"/>
  <c r="C36" i="1"/>
  <c r="C20" i="1"/>
  <c r="C4" i="1"/>
  <c r="C107" i="1"/>
  <c r="C63" i="1"/>
  <c r="C7" i="1"/>
  <c r="C115" i="1"/>
  <c r="C67" i="1"/>
  <c r="C27" i="1"/>
  <c r="C131" i="1"/>
  <c r="C83" i="1"/>
  <c r="C35" i="1"/>
  <c r="C82" i="1"/>
  <c r="C34" i="1"/>
  <c r="C114" i="1"/>
  <c r="C109" i="1"/>
  <c r="C61" i="1"/>
  <c r="C29" i="1"/>
  <c r="C136" i="1"/>
  <c r="C88" i="1"/>
  <c r="C40" i="1"/>
  <c r="C123" i="1"/>
  <c r="C127" i="1"/>
  <c r="C143" i="1"/>
  <c r="C134" i="1"/>
  <c r="C106" i="1"/>
  <c r="C90" i="1"/>
  <c r="C74" i="1"/>
  <c r="C58" i="1"/>
  <c r="C42" i="1"/>
  <c r="C26" i="1"/>
  <c r="C10" i="1"/>
  <c r="C130" i="1"/>
  <c r="C149" i="1"/>
  <c r="C133" i="1"/>
  <c r="C117" i="1"/>
  <c r="C101" i="1"/>
  <c r="C85" i="1"/>
  <c r="C69" i="1"/>
  <c r="C53" i="1"/>
  <c r="C37" i="1"/>
  <c r="C21" i="1"/>
  <c r="C15" i="1"/>
  <c r="C144" i="1"/>
  <c r="C128" i="1"/>
  <c r="C112" i="1"/>
  <c r="C96" i="1"/>
  <c r="C80" i="1"/>
  <c r="C64" i="1"/>
  <c r="C48" i="1"/>
  <c r="C32" i="1"/>
  <c r="C16" i="1"/>
  <c r="C147" i="1"/>
  <c r="C99" i="1"/>
  <c r="C51" i="1"/>
  <c r="C151" i="1"/>
  <c r="C103" i="1"/>
  <c r="C55" i="1"/>
  <c r="C11" i="1"/>
  <c r="C119" i="1"/>
  <c r="C75" i="1"/>
  <c r="C23" i="1"/>
  <c r="C98" i="1"/>
  <c r="C50" i="1"/>
  <c r="C146" i="1"/>
  <c r="C125" i="1"/>
  <c r="C77" i="1"/>
  <c r="C13" i="1"/>
  <c r="C120" i="1"/>
  <c r="C72" i="1"/>
  <c r="C24" i="1"/>
  <c r="C71" i="1"/>
  <c r="C39" i="1"/>
  <c r="C47" i="1"/>
  <c r="C126" i="1"/>
  <c r="C102" i="1"/>
  <c r="C86" i="1"/>
  <c r="C70" i="1"/>
  <c r="C54" i="1"/>
  <c r="C38" i="1"/>
  <c r="C22" i="1"/>
  <c r="C6" i="1"/>
  <c r="C122" i="1"/>
  <c r="C145" i="1"/>
  <c r="C129" i="1"/>
  <c r="C113" i="1"/>
  <c r="C97" i="1"/>
  <c r="C81" i="1"/>
  <c r="C65" i="1"/>
  <c r="C49" i="1"/>
  <c r="C33" i="1"/>
  <c r="C17" i="1"/>
  <c r="C150" i="1"/>
  <c r="C140" i="1"/>
  <c r="C124" i="1"/>
  <c r="C108" i="1"/>
  <c r="C92" i="1"/>
  <c r="C76" i="1"/>
  <c r="C60" i="1"/>
  <c r="C44" i="1"/>
  <c r="C28" i="1"/>
  <c r="C12" i="1"/>
  <c r="C135" i="1"/>
  <c r="C87" i="1"/>
  <c r="C31" i="1"/>
  <c r="C139" i="1"/>
  <c r="C91" i="1"/>
  <c r="C43" i="1"/>
  <c r="C5" i="1"/>
  <c r="C111" i="1"/>
  <c r="C59" i="1"/>
  <c r="C118" i="1"/>
  <c r="C66" i="1"/>
  <c r="C18" i="1"/>
  <c r="C141" i="1"/>
  <c r="C93" i="1"/>
  <c r="C45" i="1"/>
  <c r="C152" i="1"/>
  <c r="C104" i="1"/>
  <c r="C56" i="1"/>
  <c r="C8" i="1"/>
  <c r="C19" i="1"/>
  <c r="C79" i="1"/>
  <c r="C95" i="1"/>
  <c r="H11" i="1" l="1"/>
  <c r="H13" i="1"/>
  <c r="H15" i="1"/>
  <c r="H17" i="1"/>
  <c r="H5" i="1"/>
  <c r="H23" i="1"/>
  <c r="H14" i="1"/>
  <c r="H10" i="1"/>
  <c r="H21" i="1"/>
  <c r="H6" i="1"/>
  <c r="H4" i="1"/>
  <c r="H20" i="1"/>
  <c r="H19" i="1"/>
  <c r="H12" i="1"/>
  <c r="H9" i="1"/>
  <c r="H7" i="1"/>
  <c r="H8" i="1"/>
  <c r="H22" i="1"/>
  <c r="H16" i="1"/>
  <c r="H18" i="1"/>
</calcChain>
</file>

<file path=xl/sharedStrings.xml><?xml version="1.0" encoding="utf-8"?>
<sst xmlns="http://schemas.openxmlformats.org/spreadsheetml/2006/main" count="332" uniqueCount="182">
  <si>
    <t>Eleves</t>
  </si>
  <si>
    <t>eleve001</t>
  </si>
  <si>
    <t>eleve002</t>
  </si>
  <si>
    <t>eleve003</t>
  </si>
  <si>
    <t>eleve004</t>
  </si>
  <si>
    <t>eleve005</t>
  </si>
  <si>
    <t>eleve006</t>
  </si>
  <si>
    <t>eleve007</t>
  </si>
  <si>
    <t>eleve008</t>
  </si>
  <si>
    <t>eleve009</t>
  </si>
  <si>
    <t>eleve010</t>
  </si>
  <si>
    <t>eleve011</t>
  </si>
  <si>
    <t>eleve012</t>
  </si>
  <si>
    <t>eleve013</t>
  </si>
  <si>
    <t>eleve014</t>
  </si>
  <si>
    <t>eleve015</t>
  </si>
  <si>
    <t>eleve016</t>
  </si>
  <si>
    <t>eleve017</t>
  </si>
  <si>
    <t>eleve018</t>
  </si>
  <si>
    <t>eleve019</t>
  </si>
  <si>
    <t>eleve020</t>
  </si>
  <si>
    <t>eleve021</t>
  </si>
  <si>
    <t>eleve022</t>
  </si>
  <si>
    <t>eleve023</t>
  </si>
  <si>
    <t>eleve024</t>
  </si>
  <si>
    <t>eleve025</t>
  </si>
  <si>
    <t>eleve026</t>
  </si>
  <si>
    <t>eleve027</t>
  </si>
  <si>
    <t>eleve028</t>
  </si>
  <si>
    <t>eleve029</t>
  </si>
  <si>
    <t>eleve030</t>
  </si>
  <si>
    <t>eleve031</t>
  </si>
  <si>
    <t>eleve032</t>
  </si>
  <si>
    <t>eleve033</t>
  </si>
  <si>
    <t>eleve034</t>
  </si>
  <si>
    <t>eleve035</t>
  </si>
  <si>
    <t>eleve036</t>
  </si>
  <si>
    <t>eleve037</t>
  </si>
  <si>
    <t>eleve038</t>
  </si>
  <si>
    <t>eleve039</t>
  </si>
  <si>
    <t>eleve040</t>
  </si>
  <si>
    <t>eleve041</t>
  </si>
  <si>
    <t>eleve042</t>
  </si>
  <si>
    <t>eleve043</t>
  </si>
  <si>
    <t>eleve044</t>
  </si>
  <si>
    <t>eleve045</t>
  </si>
  <si>
    <t>eleve046</t>
  </si>
  <si>
    <t>eleve047</t>
  </si>
  <si>
    <t>eleve048</t>
  </si>
  <si>
    <t>eleve049</t>
  </si>
  <si>
    <t>eleve050</t>
  </si>
  <si>
    <t>eleve051</t>
  </si>
  <si>
    <t>eleve052</t>
  </si>
  <si>
    <t>eleve053</t>
  </si>
  <si>
    <t>eleve054</t>
  </si>
  <si>
    <t>eleve055</t>
  </si>
  <si>
    <t>eleve056</t>
  </si>
  <si>
    <t>eleve057</t>
  </si>
  <si>
    <t>eleve058</t>
  </si>
  <si>
    <t>eleve059</t>
  </si>
  <si>
    <t>eleve060</t>
  </si>
  <si>
    <t>eleve061</t>
  </si>
  <si>
    <t>eleve062</t>
  </si>
  <si>
    <t>eleve063</t>
  </si>
  <si>
    <t>eleve064</t>
  </si>
  <si>
    <t>eleve065</t>
  </si>
  <si>
    <t>eleve066</t>
  </si>
  <si>
    <t>eleve067</t>
  </si>
  <si>
    <t>eleve068</t>
  </si>
  <si>
    <t>eleve069</t>
  </si>
  <si>
    <t>eleve070</t>
  </si>
  <si>
    <t>eleve071</t>
  </si>
  <si>
    <t>eleve072</t>
  </si>
  <si>
    <t>eleve073</t>
  </si>
  <si>
    <t>eleve074</t>
  </si>
  <si>
    <t>eleve075</t>
  </si>
  <si>
    <t>eleve076</t>
  </si>
  <si>
    <t>eleve077</t>
  </si>
  <si>
    <t>eleve078</t>
  </si>
  <si>
    <t>eleve079</t>
  </si>
  <si>
    <t>eleve080</t>
  </si>
  <si>
    <t>eleve081</t>
  </si>
  <si>
    <t>eleve082</t>
  </si>
  <si>
    <t>eleve083</t>
  </si>
  <si>
    <t>eleve084</t>
  </si>
  <si>
    <t>eleve085</t>
  </si>
  <si>
    <t>eleve086</t>
  </si>
  <si>
    <t>eleve087</t>
  </si>
  <si>
    <t>eleve088</t>
  </si>
  <si>
    <t>eleve089</t>
  </si>
  <si>
    <t>eleve090</t>
  </si>
  <si>
    <t>eleve091</t>
  </si>
  <si>
    <t>eleve092</t>
  </si>
  <si>
    <t>eleve093</t>
  </si>
  <si>
    <t>eleve094</t>
  </si>
  <si>
    <t>eleve095</t>
  </si>
  <si>
    <t>eleve096</t>
  </si>
  <si>
    <t>eleve097</t>
  </si>
  <si>
    <t>eleve098</t>
  </si>
  <si>
    <t>eleve099</t>
  </si>
  <si>
    <t>eleve100</t>
  </si>
  <si>
    <t>eleve101</t>
  </si>
  <si>
    <t>eleve102</t>
  </si>
  <si>
    <t>eleve103</t>
  </si>
  <si>
    <t>eleve104</t>
  </si>
  <si>
    <t>eleve105</t>
  </si>
  <si>
    <t>eleve106</t>
  </si>
  <si>
    <t>eleve107</t>
  </si>
  <si>
    <t>eleve108</t>
  </si>
  <si>
    <t>eleve109</t>
  </si>
  <si>
    <t>eleve110</t>
  </si>
  <si>
    <t>eleve111</t>
  </si>
  <si>
    <t>eleve112</t>
  </si>
  <si>
    <t>eleve113</t>
  </si>
  <si>
    <t>eleve114</t>
  </si>
  <si>
    <t>eleve115</t>
  </si>
  <si>
    <t>eleve116</t>
  </si>
  <si>
    <t>eleve117</t>
  </si>
  <si>
    <t>eleve118</t>
  </si>
  <si>
    <t>eleve119</t>
  </si>
  <si>
    <t>eleve120</t>
  </si>
  <si>
    <t>eleve121</t>
  </si>
  <si>
    <t>eleve122</t>
  </si>
  <si>
    <t>eleve123</t>
  </si>
  <si>
    <t>eleve124</t>
  </si>
  <si>
    <t>eleve125</t>
  </si>
  <si>
    <t>eleve126</t>
  </si>
  <si>
    <t>eleve127</t>
  </si>
  <si>
    <t>eleve128</t>
  </si>
  <si>
    <t>eleve129</t>
  </si>
  <si>
    <t>eleve130</t>
  </si>
  <si>
    <t>eleve131</t>
  </si>
  <si>
    <t>eleve132</t>
  </si>
  <si>
    <t>eleve133</t>
  </si>
  <si>
    <t>eleve134</t>
  </si>
  <si>
    <t>eleve135</t>
  </si>
  <si>
    <t>eleve136</t>
  </si>
  <si>
    <t>eleve137</t>
  </si>
  <si>
    <t>eleve138</t>
  </si>
  <si>
    <t>eleve139</t>
  </si>
  <si>
    <t>eleve140</t>
  </si>
  <si>
    <t>eleve141</t>
  </si>
  <si>
    <t>eleve142</t>
  </si>
  <si>
    <t>eleve143</t>
  </si>
  <si>
    <t>eleve144</t>
  </si>
  <si>
    <t>eleve145</t>
  </si>
  <si>
    <t>eleve146</t>
  </si>
  <si>
    <t>eleve147</t>
  </si>
  <si>
    <t>eleve148</t>
  </si>
  <si>
    <t>eleve149</t>
  </si>
  <si>
    <t>eleve150</t>
  </si>
  <si>
    <t>Profs</t>
  </si>
  <si>
    <t>heures</t>
  </si>
  <si>
    <t>Prof01</t>
  </si>
  <si>
    <t>Prof02</t>
  </si>
  <si>
    <t>Prof03</t>
  </si>
  <si>
    <t>Prof04</t>
  </si>
  <si>
    <t>Prof05</t>
  </si>
  <si>
    <t>Prof06</t>
  </si>
  <si>
    <t>Prof07</t>
  </si>
  <si>
    <t>Prof08</t>
  </si>
  <si>
    <t>Prof09</t>
  </si>
  <si>
    <t>Prof10</t>
  </si>
  <si>
    <t>Prof11</t>
  </si>
  <si>
    <t>Prof12</t>
  </si>
  <si>
    <t>Prof13</t>
  </si>
  <si>
    <t>Prof14</t>
  </si>
  <si>
    <t>Prof15</t>
  </si>
  <si>
    <t>Prof16</t>
  </si>
  <si>
    <t>Prof17</t>
  </si>
  <si>
    <t>Prof18</t>
  </si>
  <si>
    <t>Prof19</t>
  </si>
  <si>
    <t>Prof20</t>
  </si>
  <si>
    <t>alea</t>
  </si>
  <si>
    <t>cumul</t>
  </si>
  <si>
    <t>nombre</t>
  </si>
  <si>
    <t>integer</t>
  </si>
  <si>
    <t>mod</t>
  </si>
  <si>
    <t>Bonus</t>
  </si>
  <si>
    <t>total</t>
  </si>
  <si>
    <t>Formule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</si>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</sst>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8"/>
      <name val="Century Gothic"/>
      <family val="2"/>
    </font>
    <font>
      <sz val="11"/>
      <color theme="0" tint="-0.499984740745262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</cellXfs>
  <cellStyles count="1">
    <cellStyle name="Standaard" xfId="0" builtinId="0"/>
  </cellStyles>
  <dxfs count="17"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/>
      </font>
      <numFmt numFmtId="2" formatCode="0.00"/>
      <alignment horizontal="center" vertical="bottom" textRotation="0" wrapText="0" indent="0" justifyLastLine="0" shrinkToFit="0" readingOrder="0"/>
    </dxf>
    <dxf>
      <font>
        <b/>
      </font>
      <numFmt numFmtId="1" formatCode="0"/>
      <alignment horizontal="center" vertical="bottom" textRotation="0" wrapText="0" indent="0" justifyLastLine="0" shrinkToFit="0" readingOrder="0"/>
    </dxf>
    <dxf>
      <font>
        <b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" formatCode="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86B508-A1AA-4FDB-966F-5CB4B4D207C5}" name="Tabel1" displayName="Tabel1" ref="F3:M23" totalsRowShown="0" headerRowDxfId="16" dataDxfId="15">
  <autoFilter ref="F3:M23" xr:uid="{CD86B508-A1AA-4FDB-966F-5CB4B4D207C5}"/>
  <tableColumns count="8">
    <tableColumn id="1" xr3:uid="{6C10BF60-7BFC-47F2-AC8A-7DD66FAA4235}" name="Profs" dataDxfId="6"/>
    <tableColumn id="2" xr3:uid="{B2FC0472-D772-45C5-AC5E-07EAD118F8DD}" name="heures" dataDxfId="5"/>
    <tableColumn id="11" xr3:uid="{1A85C30A-5A70-493A-A361-B00011EE7D78}" name="nombre" dataDxfId="1">
      <calculatedColumnFormula>COUNTIF(Tabel2[Formule],Tabel1[[#This Row],[Profs]])</calculatedColumnFormula>
    </tableColumn>
    <tableColumn id="8" xr3:uid="{2EDE29BE-69BC-4EB9-A30C-5AAD5AC651E0}" name="integer" dataDxfId="12">
      <calculatedColumnFormula>TRUNC(Tabel1[[#This Row],[heures]]/$G$1)</calculatedColumnFormula>
    </tableColumn>
    <tableColumn id="4" xr3:uid="{8582F52A-8658-4BE9-8171-E0201E91E4BC}" name="mod" dataDxfId="11">
      <calculatedColumnFormula>+MOD(Tabel1[[#This Row],[heures]]/$G$1,1)+RAND()/1000000</calculatedColumnFormula>
    </tableColumn>
    <tableColumn id="6" xr3:uid="{31BE5CB4-F235-468C-B162-4CD57AE47B45}" name="Bonus" dataDxfId="10">
      <calculatedColumnFormula>--(Tabel1[[#This Row],[mod]]&gt;=$K$2)</calculatedColumnFormula>
    </tableColumn>
    <tableColumn id="7" xr3:uid="{1A6C5D70-E117-43C3-8240-BBDF77FAFCE1}" name="total" dataDxfId="9">
      <calculatedColumnFormula>+Tabel1[[#This Row],[Bonus]]+Tabel1[[#This Row],[integer]]</calculatedColumnFormula>
    </tableColumn>
    <tableColumn id="9" xr3:uid="{909D92C8-819E-48A4-8216-9FBD0FD7288B}" name="cumul" dataDxfId="8">
      <calculatedColumnFormula>SUM($L$4:L4)-Tabel1[[#This Row],[total]]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D5A5E3-EF5C-4FC5-8FB5-27E6A7D045FD}" name="Tabel2" displayName="Tabel2" ref="A3:D153" totalsRowShown="0" headerRowDxfId="14" dataDxfId="13">
  <autoFilter ref="A3:D153" xr:uid="{78D5A5E3-EF5C-4FC5-8FB5-27E6A7D045FD}"/>
  <tableColumns count="4">
    <tableColumn id="1" xr3:uid="{EB05ACA0-5361-4D7C-A8C2-9975A064709A}" name="Eleves" dataDxfId="4"/>
    <tableColumn id="5" xr3:uid="{B230FAA9-0B25-4009-BBF3-0C053C351CC7}" name="Résultat" dataDxfId="2"/>
    <tableColumn id="2" xr3:uid="{55AE3D8F-E46C-48BC-92CA-BEC635D7D9BC}" name="Formule" dataDxfId="3">
      <calculatedColumnFormula>INDEX(Tabel1[Profs],MATCH(RANK(Tabel2[[#This Row],[alea]],Tabel2[alea])-1,Tabel1[cumul],1))</calculatedColumnFormula>
    </tableColumn>
    <tableColumn id="3" xr3:uid="{213949FA-1928-4B47-BB69-8DCFF508B79C}" name="alea" dataDxfId="7">
      <calculatedColumnFormula>RAND()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22A1A-844E-4E7D-B497-AD3B99CFA1AF}">
  <dimension ref="A1:N153"/>
  <sheetViews>
    <sheetView tabSelected="1" workbookViewId="0">
      <selection activeCell="N1" sqref="N1:N1048576"/>
    </sheetView>
  </sheetViews>
  <sheetFormatPr defaultColWidth="8.875" defaultRowHeight="16.5" x14ac:dyDescent="0.3"/>
  <cols>
    <col min="1" max="1" width="10.625" style="1" bestFit="1" customWidth="1"/>
    <col min="2" max="2" width="11.875" style="1" bestFit="1" customWidth="1"/>
    <col min="3" max="3" width="12.25" style="1" bestFit="1" customWidth="1"/>
    <col min="4" max="4" width="9.125" style="1" bestFit="1" customWidth="1"/>
    <col min="5" max="5" width="8.875" style="1"/>
    <col min="6" max="6" width="9" style="1" bestFit="1" customWidth="1"/>
    <col min="7" max="7" width="11" style="1" bestFit="1" customWidth="1"/>
    <col min="8" max="8" width="11" style="7" customWidth="1"/>
    <col min="9" max="9" width="10.375" style="1" bestFit="1" customWidth="1"/>
    <col min="10" max="10" width="11.375" style="2" bestFit="1" customWidth="1"/>
    <col min="11" max="11" width="9.125" style="1" bestFit="1" customWidth="1"/>
    <col min="12" max="12" width="10.25" style="2" bestFit="1" customWidth="1"/>
    <col min="13" max="13" width="8.875" style="2" bestFit="1" customWidth="1"/>
    <col min="14" max="14" width="12.125" style="2" bestFit="1" customWidth="1"/>
    <col min="15" max="16384" width="8.875" style="1"/>
  </cols>
  <sheetData>
    <row r="1" spans="1:14" x14ac:dyDescent="0.3">
      <c r="G1" s="1">
        <f>+G2/A2</f>
        <v>1.9133333333333333</v>
      </c>
    </row>
    <row r="2" spans="1:14" x14ac:dyDescent="0.3">
      <c r="A2" s="2">
        <f>ROWS(Tabel2[Eleves])</f>
        <v>150</v>
      </c>
      <c r="G2" s="2">
        <f>SUM(Tabel1[heures])</f>
        <v>287</v>
      </c>
      <c r="H2" s="8"/>
      <c r="J2" s="2">
        <f>SUM(Tabel1[integer])</f>
        <v>138</v>
      </c>
      <c r="K2" s="1">
        <f ca="1">LARGE(Tabel1[mod],A2-J2)</f>
        <v>0.45296239383836734</v>
      </c>
      <c r="M2" s="2">
        <f ca="1">SUM(Tabel1[total])</f>
        <v>150</v>
      </c>
    </row>
    <row r="3" spans="1:14" x14ac:dyDescent="0.3">
      <c r="A3" s="1" t="s">
        <v>0</v>
      </c>
      <c r="B3" s="1" t="s">
        <v>181</v>
      </c>
      <c r="C3" s="1" t="s">
        <v>180</v>
      </c>
      <c r="D3" s="1" t="s">
        <v>173</v>
      </c>
      <c r="F3" s="1" t="s">
        <v>151</v>
      </c>
      <c r="G3" s="2" t="s">
        <v>152</v>
      </c>
      <c r="H3" s="8" t="s">
        <v>175</v>
      </c>
      <c r="I3" s="2" t="s">
        <v>176</v>
      </c>
      <c r="J3" s="1" t="s">
        <v>177</v>
      </c>
      <c r="K3" s="2" t="s">
        <v>178</v>
      </c>
      <c r="L3" s="2" t="s">
        <v>179</v>
      </c>
      <c r="M3" s="2" t="s">
        <v>174</v>
      </c>
      <c r="N3" s="1"/>
    </row>
    <row r="4" spans="1:14" x14ac:dyDescent="0.3">
      <c r="A4" s="5" t="s">
        <v>1</v>
      </c>
      <c r="B4" s="5" t="s">
        <v>169</v>
      </c>
      <c r="C4" s="3" t="str">
        <f ca="1">INDEX(Tabel1[Profs],MATCH(RANK(Tabel2[[#This Row],[alea]],Tabel2[alea])-1,Tabel1[cumul],1))</f>
        <v>Prof04</v>
      </c>
      <c r="D4" s="3">
        <f t="shared" ref="D4:D35" ca="1" si="0">RAND()</f>
        <v>0.82511162582882269</v>
      </c>
      <c r="F4" s="5" t="s">
        <v>153</v>
      </c>
      <c r="G4" s="6">
        <v>14</v>
      </c>
      <c r="H4" s="6">
        <f ca="1">COUNTIF(Tabel2[Formule],Tabel1[[#This Row],[Profs]])</f>
        <v>7</v>
      </c>
      <c r="I4" s="4">
        <f>TRUNC(Tabel1[[#This Row],[heures]]/$G$1)</f>
        <v>7</v>
      </c>
      <c r="J4" s="3">
        <f ca="1">+MOD(Tabel1[[#This Row],[heures]]/$G$1,1)+RAND()/1000000</f>
        <v>0.31707384903275754</v>
      </c>
      <c r="K4" s="4">
        <f ca="1">--(Tabel1[[#This Row],[mod]]&gt;=$K$2)</f>
        <v>0</v>
      </c>
      <c r="L4" s="4">
        <f ca="1">+Tabel1[[#This Row],[Bonus]]+Tabel1[[#This Row],[integer]]</f>
        <v>7</v>
      </c>
      <c r="M4" s="4">
        <f ca="1">SUM($L$4:L4)-Tabel1[[#This Row],[total]]</f>
        <v>0</v>
      </c>
      <c r="N4" s="1"/>
    </row>
    <row r="5" spans="1:14" x14ac:dyDescent="0.3">
      <c r="A5" s="5" t="s">
        <v>2</v>
      </c>
      <c r="B5" s="5" t="s">
        <v>163</v>
      </c>
      <c r="C5" s="3" t="str">
        <f ca="1">INDEX(Tabel1[Profs],MATCH(RANK(Tabel2[[#This Row],[alea]],Tabel2[alea])-1,Tabel1[cumul],1))</f>
        <v>Prof16</v>
      </c>
      <c r="D5" s="3">
        <f t="shared" ca="1" si="0"/>
        <v>0.22735172046213237</v>
      </c>
      <c r="F5" s="5" t="s">
        <v>154</v>
      </c>
      <c r="G5" s="6">
        <v>7</v>
      </c>
      <c r="H5" s="6">
        <f ca="1">COUNTIF(Tabel2[Formule],Tabel1[[#This Row],[Profs]])</f>
        <v>4</v>
      </c>
      <c r="I5" s="4">
        <f>TRUNC(Tabel1[[#This Row],[heures]]/$G$1)</f>
        <v>3</v>
      </c>
      <c r="J5" s="3">
        <f ca="1">+MOD(Tabel1[[#This Row],[heures]]/$G$1,1)+RAND()/1000000</f>
        <v>0.65853702910111689</v>
      </c>
      <c r="K5" s="4">
        <f ca="1">--(Tabel1[[#This Row],[mod]]&gt;=$K$2)</f>
        <v>1</v>
      </c>
      <c r="L5" s="4">
        <f ca="1">+Tabel1[[#This Row],[Bonus]]+Tabel1[[#This Row],[integer]]</f>
        <v>4</v>
      </c>
      <c r="M5" s="4">
        <f ca="1">SUM($L$4:L5)-Tabel1[[#This Row],[total]]</f>
        <v>7</v>
      </c>
      <c r="N5" s="1"/>
    </row>
    <row r="6" spans="1:14" x14ac:dyDescent="0.3">
      <c r="A6" s="5" t="s">
        <v>3</v>
      </c>
      <c r="B6" s="5" t="s">
        <v>157</v>
      </c>
      <c r="C6" s="3" t="str">
        <f ca="1">INDEX(Tabel1[Profs],MATCH(RANK(Tabel2[[#This Row],[alea]],Tabel2[alea])-1,Tabel1[cumul],1))</f>
        <v>Prof10</v>
      </c>
      <c r="D6" s="3">
        <f t="shared" ca="1" si="0"/>
        <v>0.56478300992900621</v>
      </c>
      <c r="F6" s="5" t="s">
        <v>155</v>
      </c>
      <c r="G6" s="6">
        <v>13</v>
      </c>
      <c r="H6" s="6">
        <f ca="1">COUNTIF(Tabel2[Formule],Tabel1[[#This Row],[Profs]])</f>
        <v>7</v>
      </c>
      <c r="I6" s="4">
        <f>TRUNC(Tabel1[[#This Row],[heures]]/$G$1)</f>
        <v>6</v>
      </c>
      <c r="J6" s="3">
        <f ca="1">+MOD(Tabel1[[#This Row],[heures]]/$G$1,1)+RAND()/1000000</f>
        <v>0.79442534038030599</v>
      </c>
      <c r="K6" s="4">
        <f ca="1">--(Tabel1[[#This Row],[mod]]&gt;=$K$2)</f>
        <v>1</v>
      </c>
      <c r="L6" s="4">
        <f ca="1">+Tabel1[[#This Row],[Bonus]]+Tabel1[[#This Row],[integer]]</f>
        <v>7</v>
      </c>
      <c r="M6" s="4">
        <f ca="1">SUM($L$4:L6)-Tabel1[[#This Row],[total]]</f>
        <v>11</v>
      </c>
      <c r="N6" s="1"/>
    </row>
    <row r="7" spans="1:14" x14ac:dyDescent="0.3">
      <c r="A7" s="5" t="s">
        <v>4</v>
      </c>
      <c r="B7" s="5" t="s">
        <v>167</v>
      </c>
      <c r="C7" s="3" t="str">
        <f ca="1">INDEX(Tabel1[Profs],MATCH(RANK(Tabel2[[#This Row],[alea]],Tabel2[alea])-1,Tabel1[cumul],1))</f>
        <v>Prof20</v>
      </c>
      <c r="D7" s="3">
        <f t="shared" ca="1" si="0"/>
        <v>1.9240945053207392E-2</v>
      </c>
      <c r="F7" s="5" t="s">
        <v>156</v>
      </c>
      <c r="G7" s="6">
        <v>15</v>
      </c>
      <c r="H7" s="6">
        <f ca="1">COUNTIF(Tabel2[Formule],Tabel1[[#This Row],[Profs]])</f>
        <v>8</v>
      </c>
      <c r="I7" s="4">
        <f>TRUNC(Tabel1[[#This Row],[heures]]/$G$1)</f>
        <v>7</v>
      </c>
      <c r="J7" s="3">
        <f ca="1">+MOD(Tabel1[[#This Row],[heures]]/$G$1,1)+RAND()/1000000</f>
        <v>0.83972203953089519</v>
      </c>
      <c r="K7" s="4">
        <f ca="1">--(Tabel1[[#This Row],[mod]]&gt;=$K$2)</f>
        <v>1</v>
      </c>
      <c r="L7" s="4">
        <f ca="1">+Tabel1[[#This Row],[Bonus]]+Tabel1[[#This Row],[integer]]</f>
        <v>8</v>
      </c>
      <c r="M7" s="4">
        <f ca="1">SUM($L$4:L7)-Tabel1[[#This Row],[total]]</f>
        <v>18</v>
      </c>
      <c r="N7" s="1"/>
    </row>
    <row r="8" spans="1:14" x14ac:dyDescent="0.3">
      <c r="A8" s="5" t="s">
        <v>5</v>
      </c>
      <c r="B8" s="5" t="s">
        <v>171</v>
      </c>
      <c r="C8" s="3" t="str">
        <f ca="1">INDEX(Tabel1[Profs],MATCH(RANK(Tabel2[[#This Row],[alea]],Tabel2[alea])-1,Tabel1[cumul],1))</f>
        <v>Prof15</v>
      </c>
      <c r="D8" s="3">
        <f t="shared" ca="1" si="0"/>
        <v>0.28156741746627245</v>
      </c>
      <c r="F8" s="5" t="s">
        <v>157</v>
      </c>
      <c r="G8" s="6">
        <v>13</v>
      </c>
      <c r="H8" s="6">
        <f ca="1">COUNTIF(Tabel2[Formule],Tabel1[[#This Row],[Profs]])</f>
        <v>7</v>
      </c>
      <c r="I8" s="4">
        <f>TRUNC(Tabel1[[#This Row],[heures]]/$G$1)</f>
        <v>6</v>
      </c>
      <c r="J8" s="3">
        <f ca="1">+MOD(Tabel1[[#This Row],[heures]]/$G$1,1)+RAND()/1000000</f>
        <v>0.79442542587120057</v>
      </c>
      <c r="K8" s="4">
        <f ca="1">--(Tabel1[[#This Row],[mod]]&gt;=$K$2)</f>
        <v>1</v>
      </c>
      <c r="L8" s="4">
        <f ca="1">+Tabel1[[#This Row],[Bonus]]+Tabel1[[#This Row],[integer]]</f>
        <v>7</v>
      </c>
      <c r="M8" s="4">
        <f ca="1">SUM($L$4:L8)-Tabel1[[#This Row],[total]]</f>
        <v>26</v>
      </c>
      <c r="N8" s="1"/>
    </row>
    <row r="9" spans="1:14" x14ac:dyDescent="0.3">
      <c r="A9" s="5" t="s">
        <v>6</v>
      </c>
      <c r="B9" s="5" t="s">
        <v>158</v>
      </c>
      <c r="C9" s="3" t="str">
        <f ca="1">INDEX(Tabel1[Profs],MATCH(RANK(Tabel2[[#This Row],[alea]],Tabel2[alea])-1,Tabel1[cumul],1))</f>
        <v>Prof04</v>
      </c>
      <c r="D9" s="3">
        <f t="shared" ca="1" si="0"/>
        <v>0.81768064770188886</v>
      </c>
      <c r="F9" s="5" t="s">
        <v>158</v>
      </c>
      <c r="G9" s="6">
        <v>9</v>
      </c>
      <c r="H9" s="6">
        <f ca="1">COUNTIF(Tabel2[Formule],Tabel1[[#This Row],[Profs]])</f>
        <v>5</v>
      </c>
      <c r="I9" s="4">
        <f>TRUNC(Tabel1[[#This Row],[heures]]/$G$1)</f>
        <v>4</v>
      </c>
      <c r="J9" s="3">
        <f ca="1">+MOD(Tabel1[[#This Row],[heures]]/$G$1,1)+RAND()/1000000</f>
        <v>0.70383319347337481</v>
      </c>
      <c r="K9" s="4">
        <f ca="1">--(Tabel1[[#This Row],[mod]]&gt;=$K$2)</f>
        <v>1</v>
      </c>
      <c r="L9" s="4">
        <f ca="1">+Tabel1[[#This Row],[Bonus]]+Tabel1[[#This Row],[integer]]</f>
        <v>5</v>
      </c>
      <c r="M9" s="4">
        <f ca="1">SUM($L$4:L9)-Tabel1[[#This Row],[total]]</f>
        <v>33</v>
      </c>
      <c r="N9" s="1"/>
    </row>
    <row r="10" spans="1:14" x14ac:dyDescent="0.3">
      <c r="A10" s="5" t="s">
        <v>7</v>
      </c>
      <c r="B10" s="5" t="s">
        <v>160</v>
      </c>
      <c r="C10" s="3" t="str">
        <f ca="1">INDEX(Tabel1[Profs],MATCH(RANK(Tabel2[[#This Row],[alea]],Tabel2[alea])-1,Tabel1[cumul],1))</f>
        <v>Prof08</v>
      </c>
      <c r="D10" s="3">
        <f t="shared" ca="1" si="0"/>
        <v>0.65193554144292154</v>
      </c>
      <c r="F10" s="5" t="s">
        <v>159</v>
      </c>
      <c r="G10" s="6">
        <v>12</v>
      </c>
      <c r="H10" s="6">
        <f ca="1">COUNTIF(Tabel2[Formule],Tabel1[[#This Row],[Profs]])</f>
        <v>6</v>
      </c>
      <c r="I10" s="4">
        <f>TRUNC(Tabel1[[#This Row],[heures]]/$G$1)</f>
        <v>6</v>
      </c>
      <c r="J10" s="3">
        <f ca="1">+MOD(Tabel1[[#This Row],[heures]]/$G$1,1)+RAND()/1000000</f>
        <v>0.2717779076214063</v>
      </c>
      <c r="K10" s="4">
        <f ca="1">--(Tabel1[[#This Row],[mod]]&gt;=$K$2)</f>
        <v>0</v>
      </c>
      <c r="L10" s="4">
        <f ca="1">+Tabel1[[#This Row],[Bonus]]+Tabel1[[#This Row],[integer]]</f>
        <v>6</v>
      </c>
      <c r="M10" s="4">
        <f ca="1">SUM($L$4:L10)-Tabel1[[#This Row],[total]]</f>
        <v>38</v>
      </c>
      <c r="N10" s="1"/>
    </row>
    <row r="11" spans="1:14" x14ac:dyDescent="0.3">
      <c r="A11" s="5" t="s">
        <v>8</v>
      </c>
      <c r="B11" s="5" t="s">
        <v>156</v>
      </c>
      <c r="C11" s="3" t="str">
        <f ca="1">INDEX(Tabel1[Profs],MATCH(RANK(Tabel2[[#This Row],[alea]],Tabel2[alea])-1,Tabel1[cumul],1))</f>
        <v>Prof16</v>
      </c>
      <c r="D11" s="3">
        <f t="shared" ca="1" si="0"/>
        <v>0.23147074311183635</v>
      </c>
      <c r="F11" s="5" t="s">
        <v>160</v>
      </c>
      <c r="G11" s="6">
        <v>20</v>
      </c>
      <c r="H11" s="6">
        <f ca="1">COUNTIF(Tabel2[Formule],Tabel1[[#This Row],[Profs]])</f>
        <v>11</v>
      </c>
      <c r="I11" s="4">
        <f>TRUNC(Tabel1[[#This Row],[heures]]/$G$1)</f>
        <v>10</v>
      </c>
      <c r="J11" s="3">
        <f ca="1">+MOD(Tabel1[[#This Row],[heures]]/$G$1,1)+RAND()/1000000</f>
        <v>0.45296239383836734</v>
      </c>
      <c r="K11" s="4">
        <f ca="1">--(Tabel1[[#This Row],[mod]]&gt;=$K$2)</f>
        <v>1</v>
      </c>
      <c r="L11" s="4">
        <f ca="1">+Tabel1[[#This Row],[Bonus]]+Tabel1[[#This Row],[integer]]</f>
        <v>11</v>
      </c>
      <c r="M11" s="4">
        <f ca="1">SUM($L$4:L11)-Tabel1[[#This Row],[total]]</f>
        <v>44</v>
      </c>
      <c r="N11" s="1"/>
    </row>
    <row r="12" spans="1:14" x14ac:dyDescent="0.3">
      <c r="A12" s="5" t="s">
        <v>9</v>
      </c>
      <c r="B12" s="5" t="s">
        <v>157</v>
      </c>
      <c r="C12" s="3" t="str">
        <f ca="1">INDEX(Tabel1[Profs],MATCH(RANK(Tabel2[[#This Row],[alea]],Tabel2[alea])-1,Tabel1[cumul],1))</f>
        <v>Prof14</v>
      </c>
      <c r="D12" s="3">
        <f t="shared" ca="1" si="0"/>
        <v>0.38087318455863206</v>
      </c>
      <c r="F12" s="5" t="s">
        <v>161</v>
      </c>
      <c r="G12" s="6">
        <v>8</v>
      </c>
      <c r="H12" s="6">
        <f ca="1">COUNTIF(Tabel2[Formule],Tabel1[[#This Row],[Profs]])</f>
        <v>4</v>
      </c>
      <c r="I12" s="4">
        <f>TRUNC(Tabel1[[#This Row],[heures]]/$G$1)</f>
        <v>4</v>
      </c>
      <c r="J12" s="3">
        <f ca="1">+MOD(Tabel1[[#This Row],[heures]]/$G$1,1)+RAND()/1000000</f>
        <v>0.18118468556343659</v>
      </c>
      <c r="K12" s="4">
        <f ca="1">--(Tabel1[[#This Row],[mod]]&gt;=$K$2)</f>
        <v>0</v>
      </c>
      <c r="L12" s="4">
        <f ca="1">+Tabel1[[#This Row],[Bonus]]+Tabel1[[#This Row],[integer]]</f>
        <v>4</v>
      </c>
      <c r="M12" s="4">
        <f ca="1">SUM($L$4:L12)-Tabel1[[#This Row],[total]]</f>
        <v>55</v>
      </c>
      <c r="N12" s="1"/>
    </row>
    <row r="13" spans="1:14" x14ac:dyDescent="0.3">
      <c r="A13" s="5" t="s">
        <v>10</v>
      </c>
      <c r="B13" s="5" t="s">
        <v>163</v>
      </c>
      <c r="C13" s="3" t="str">
        <f ca="1">INDEX(Tabel1[Profs],MATCH(RANK(Tabel2[[#This Row],[alea]],Tabel2[alea])-1,Tabel1[cumul],1))</f>
        <v>Prof08</v>
      </c>
      <c r="D13" s="3">
        <f t="shared" ca="1" si="0"/>
        <v>0.67660247884521985</v>
      </c>
      <c r="F13" s="5" t="s">
        <v>162</v>
      </c>
      <c r="G13" s="6">
        <v>15</v>
      </c>
      <c r="H13" s="6">
        <f ca="1">COUNTIF(Tabel2[Formule],Tabel1[[#This Row],[Profs]])</f>
        <v>8</v>
      </c>
      <c r="I13" s="4">
        <f>TRUNC(Tabel1[[#This Row],[heures]]/$G$1)</f>
        <v>7</v>
      </c>
      <c r="J13" s="3">
        <f ca="1">+MOD(Tabel1[[#This Row],[heures]]/$G$1,1)+RAND()/1000000</f>
        <v>0.83972162103868453</v>
      </c>
      <c r="K13" s="4">
        <f ca="1">--(Tabel1[[#This Row],[mod]]&gt;=$K$2)</f>
        <v>1</v>
      </c>
      <c r="L13" s="4">
        <f ca="1">+Tabel1[[#This Row],[Bonus]]+Tabel1[[#This Row],[integer]]</f>
        <v>8</v>
      </c>
      <c r="M13" s="4">
        <f ca="1">SUM($L$4:L13)-Tabel1[[#This Row],[total]]</f>
        <v>59</v>
      </c>
      <c r="N13" s="1"/>
    </row>
    <row r="14" spans="1:14" x14ac:dyDescent="0.3">
      <c r="A14" s="5" t="s">
        <v>11</v>
      </c>
      <c r="B14" s="5" t="s">
        <v>169</v>
      </c>
      <c r="C14" s="3" t="str">
        <f ca="1">INDEX(Tabel1[Profs],MATCH(RANK(Tabel2[[#This Row],[alea]],Tabel2[alea])-1,Tabel1[cumul],1))</f>
        <v>Prof16</v>
      </c>
      <c r="D14" s="3">
        <f t="shared" ca="1" si="0"/>
        <v>0.21846093784154252</v>
      </c>
      <c r="F14" s="5" t="s">
        <v>163</v>
      </c>
      <c r="G14" s="6">
        <v>17</v>
      </c>
      <c r="H14" s="6">
        <f ca="1">COUNTIF(Tabel2[Formule],Tabel1[[#This Row],[Profs]])</f>
        <v>9</v>
      </c>
      <c r="I14" s="4">
        <f>TRUNC(Tabel1[[#This Row],[heures]]/$G$1)</f>
        <v>8</v>
      </c>
      <c r="J14" s="3">
        <f ca="1">+MOD(Tabel1[[#This Row],[heures]]/$G$1,1)+RAND()/1000000</f>
        <v>0.88501756051394231</v>
      </c>
      <c r="K14" s="4">
        <f ca="1">--(Tabel1[[#This Row],[mod]]&gt;=$K$2)</f>
        <v>1</v>
      </c>
      <c r="L14" s="4">
        <f ca="1">+Tabel1[[#This Row],[Bonus]]+Tabel1[[#This Row],[integer]]</f>
        <v>9</v>
      </c>
      <c r="M14" s="4">
        <f ca="1">SUM($L$4:L14)-Tabel1[[#This Row],[total]]</f>
        <v>67</v>
      </c>
      <c r="N14" s="1"/>
    </row>
    <row r="15" spans="1:14" x14ac:dyDescent="0.3">
      <c r="A15" s="5" t="s">
        <v>12</v>
      </c>
      <c r="B15" s="5" t="s">
        <v>168</v>
      </c>
      <c r="C15" s="3" t="str">
        <f ca="1">INDEX(Tabel1[Profs],MATCH(RANK(Tabel2[[#This Row],[alea]],Tabel2[alea])-1,Tabel1[cumul],1))</f>
        <v>Prof08</v>
      </c>
      <c r="D15" s="3">
        <f t="shared" ca="1" si="0"/>
        <v>0.6827514957585068</v>
      </c>
      <c r="F15" s="5" t="s">
        <v>164</v>
      </c>
      <c r="G15" s="6">
        <v>18</v>
      </c>
      <c r="H15" s="6">
        <f ca="1">COUNTIF(Tabel2[Formule],Tabel1[[#This Row],[Profs]])</f>
        <v>9</v>
      </c>
      <c r="I15" s="4">
        <f>TRUNC(Tabel1[[#This Row],[heures]]/$G$1)</f>
        <v>9</v>
      </c>
      <c r="J15" s="3">
        <f ca="1">+MOD(Tabel1[[#This Row],[heures]]/$G$1,1)+RAND()/1000000</f>
        <v>0.40766642403562969</v>
      </c>
      <c r="K15" s="4">
        <f ca="1">--(Tabel1[[#This Row],[mod]]&gt;=$K$2)</f>
        <v>0</v>
      </c>
      <c r="L15" s="4">
        <f ca="1">+Tabel1[[#This Row],[Bonus]]+Tabel1[[#This Row],[integer]]</f>
        <v>9</v>
      </c>
      <c r="M15" s="4">
        <f ca="1">SUM($L$4:L15)-Tabel1[[#This Row],[total]]</f>
        <v>76</v>
      </c>
      <c r="N15" s="1"/>
    </row>
    <row r="16" spans="1:14" x14ac:dyDescent="0.3">
      <c r="A16" s="5" t="s">
        <v>13</v>
      </c>
      <c r="B16" s="5" t="s">
        <v>168</v>
      </c>
      <c r="C16" s="3" t="str">
        <f ca="1">INDEX(Tabel1[Profs],MATCH(RANK(Tabel2[[#This Row],[alea]],Tabel2[alea])-1,Tabel1[cumul],1))</f>
        <v>Prof12</v>
      </c>
      <c r="D16" s="3">
        <f t="shared" ca="1" si="0"/>
        <v>0.47143721129588168</v>
      </c>
      <c r="F16" s="5" t="s">
        <v>165</v>
      </c>
      <c r="G16" s="6">
        <v>9</v>
      </c>
      <c r="H16" s="6">
        <f ca="1">COUNTIF(Tabel2[Formule],Tabel1[[#This Row],[Profs]])</f>
        <v>5</v>
      </c>
      <c r="I16" s="4">
        <f>TRUNC(Tabel1[[#This Row],[heures]]/$G$1)</f>
        <v>4</v>
      </c>
      <c r="J16" s="3">
        <f ca="1">+MOD(Tabel1[[#This Row],[heures]]/$G$1,1)+RAND()/1000000</f>
        <v>0.70383309757951362</v>
      </c>
      <c r="K16" s="4">
        <f ca="1">--(Tabel1[[#This Row],[mod]]&gt;=$K$2)</f>
        <v>1</v>
      </c>
      <c r="L16" s="4">
        <f ca="1">+Tabel1[[#This Row],[Bonus]]+Tabel1[[#This Row],[integer]]</f>
        <v>5</v>
      </c>
      <c r="M16" s="4">
        <f ca="1">SUM($L$4:L16)-Tabel1[[#This Row],[total]]</f>
        <v>85</v>
      </c>
      <c r="N16" s="1"/>
    </row>
    <row r="17" spans="1:14" x14ac:dyDescent="0.3">
      <c r="A17" s="5" t="s">
        <v>14</v>
      </c>
      <c r="B17" s="5" t="s">
        <v>155</v>
      </c>
      <c r="C17" s="3" t="str">
        <f ca="1">INDEX(Tabel1[Profs],MATCH(RANK(Tabel2[[#This Row],[alea]],Tabel2[alea])-1,Tabel1[cumul],1))</f>
        <v>Prof17</v>
      </c>
      <c r="D17" s="3">
        <f t="shared" ca="1" si="0"/>
        <v>0.19855860538532599</v>
      </c>
      <c r="F17" s="5" t="s">
        <v>166</v>
      </c>
      <c r="G17" s="6">
        <v>20</v>
      </c>
      <c r="H17" s="6">
        <f ca="1">COUNTIF(Tabel2[Formule],Tabel1[[#This Row],[Profs]])</f>
        <v>10</v>
      </c>
      <c r="I17" s="4">
        <f>TRUNC(Tabel1[[#This Row],[heures]]/$G$1)</f>
        <v>10</v>
      </c>
      <c r="J17" s="3">
        <f ca="1">+MOD(Tabel1[[#This Row],[heures]]/$G$1,1)+RAND()/1000000</f>
        <v>0.45296183375570614</v>
      </c>
      <c r="K17" s="4">
        <f ca="1">--(Tabel1[[#This Row],[mod]]&gt;=$K$2)</f>
        <v>0</v>
      </c>
      <c r="L17" s="4">
        <f ca="1">+Tabel1[[#This Row],[Bonus]]+Tabel1[[#This Row],[integer]]</f>
        <v>10</v>
      </c>
      <c r="M17" s="4">
        <f ca="1">SUM($L$4:L17)-Tabel1[[#This Row],[total]]</f>
        <v>90</v>
      </c>
      <c r="N17" s="1"/>
    </row>
    <row r="18" spans="1:14" x14ac:dyDescent="0.3">
      <c r="A18" s="5" t="s">
        <v>15</v>
      </c>
      <c r="B18" s="5" t="s">
        <v>164</v>
      </c>
      <c r="C18" s="3" t="str">
        <f ca="1">INDEX(Tabel1[Profs],MATCH(RANK(Tabel2[[#This Row],[alea]],Tabel2[alea])-1,Tabel1[cumul],1))</f>
        <v>Prof15</v>
      </c>
      <c r="D18" s="3">
        <f t="shared" ca="1" si="0"/>
        <v>0.26621793940322858</v>
      </c>
      <c r="F18" s="5" t="s">
        <v>167</v>
      </c>
      <c r="G18" s="6">
        <v>19</v>
      </c>
      <c r="H18" s="6">
        <f ca="1">COUNTIF(Tabel2[Formule],Tabel1[[#This Row],[Profs]])</f>
        <v>10</v>
      </c>
      <c r="I18" s="4">
        <f>TRUNC(Tabel1[[#This Row],[heures]]/$G$1)</f>
        <v>9</v>
      </c>
      <c r="J18" s="3">
        <f ca="1">+MOD(Tabel1[[#This Row],[heures]]/$G$1,1)+RAND()/1000000</f>
        <v>0.93031405805123446</v>
      </c>
      <c r="K18" s="4">
        <f ca="1">--(Tabel1[[#This Row],[mod]]&gt;=$K$2)</f>
        <v>1</v>
      </c>
      <c r="L18" s="4">
        <f ca="1">+Tabel1[[#This Row],[Bonus]]+Tabel1[[#This Row],[integer]]</f>
        <v>10</v>
      </c>
      <c r="M18" s="4">
        <f ca="1">SUM($L$4:L18)-Tabel1[[#This Row],[total]]</f>
        <v>100</v>
      </c>
      <c r="N18" s="1"/>
    </row>
    <row r="19" spans="1:14" x14ac:dyDescent="0.3">
      <c r="A19" s="5" t="s">
        <v>16</v>
      </c>
      <c r="B19" s="5" t="s">
        <v>161</v>
      </c>
      <c r="C19" s="3" t="str">
        <f ca="1">INDEX(Tabel1[Profs],MATCH(RANK(Tabel2[[#This Row],[alea]],Tabel2[alea])-1,Tabel1[cumul],1))</f>
        <v>Prof07</v>
      </c>
      <c r="D19" s="3">
        <f t="shared" ca="1" si="0"/>
        <v>0.71722533042812342</v>
      </c>
      <c r="F19" s="5" t="s">
        <v>168</v>
      </c>
      <c r="G19" s="6">
        <v>17</v>
      </c>
      <c r="H19" s="6">
        <f ca="1">COUNTIF(Tabel2[Formule],Tabel1[[#This Row],[Profs]])</f>
        <v>9</v>
      </c>
      <c r="I19" s="4">
        <f>TRUNC(Tabel1[[#This Row],[heures]]/$G$1)</f>
        <v>8</v>
      </c>
      <c r="J19" s="3">
        <f ca="1">+MOD(Tabel1[[#This Row],[heures]]/$G$1,1)+RAND()/1000000</f>
        <v>0.8850175630417032</v>
      </c>
      <c r="K19" s="4">
        <f ca="1">--(Tabel1[[#This Row],[mod]]&gt;=$K$2)</f>
        <v>1</v>
      </c>
      <c r="L19" s="4">
        <f ca="1">+Tabel1[[#This Row],[Bonus]]+Tabel1[[#This Row],[integer]]</f>
        <v>9</v>
      </c>
      <c r="M19" s="4">
        <f ca="1">SUM($L$4:L19)-Tabel1[[#This Row],[total]]</f>
        <v>110</v>
      </c>
      <c r="N19" s="1"/>
    </row>
    <row r="20" spans="1:14" x14ac:dyDescent="0.3">
      <c r="A20" s="5" t="s">
        <v>17</v>
      </c>
      <c r="B20" s="5" t="s">
        <v>171</v>
      </c>
      <c r="C20" s="3" t="str">
        <f ca="1">INDEX(Tabel1[Profs],MATCH(RANK(Tabel2[[#This Row],[alea]],Tabel2[alea])-1,Tabel1[cumul],1))</f>
        <v>Prof04</v>
      </c>
      <c r="D20" s="3">
        <f t="shared" ca="1" si="0"/>
        <v>0.82151043060236051</v>
      </c>
      <c r="F20" s="5" t="s">
        <v>169</v>
      </c>
      <c r="G20" s="6">
        <v>16</v>
      </c>
      <c r="H20" s="6">
        <f ca="1">COUNTIF(Tabel2[Formule],Tabel1[[#This Row],[Profs]])</f>
        <v>8</v>
      </c>
      <c r="I20" s="4">
        <f>TRUNC(Tabel1[[#This Row],[heures]]/$G$1)</f>
        <v>8</v>
      </c>
      <c r="J20" s="3">
        <f ca="1">+MOD(Tabel1[[#This Row],[heures]]/$G$1,1)+RAND()/1000000</f>
        <v>0.36237001380911493</v>
      </c>
      <c r="K20" s="4">
        <f ca="1">--(Tabel1[[#This Row],[mod]]&gt;=$K$2)</f>
        <v>0</v>
      </c>
      <c r="L20" s="4">
        <f ca="1">+Tabel1[[#This Row],[Bonus]]+Tabel1[[#This Row],[integer]]</f>
        <v>8</v>
      </c>
      <c r="M20" s="4">
        <f ca="1">SUM($L$4:L20)-Tabel1[[#This Row],[total]]</f>
        <v>119</v>
      </c>
      <c r="N20" s="1"/>
    </row>
    <row r="21" spans="1:14" x14ac:dyDescent="0.3">
      <c r="A21" s="5" t="s">
        <v>18</v>
      </c>
      <c r="B21" s="5" t="s">
        <v>155</v>
      </c>
      <c r="C21" s="3" t="str">
        <f ca="1">INDEX(Tabel1[Profs],MATCH(RANK(Tabel2[[#This Row],[alea]],Tabel2[alea])-1,Tabel1[cumul],1))</f>
        <v>Prof15</v>
      </c>
      <c r="D21" s="3">
        <f t="shared" ca="1" si="0"/>
        <v>0.31778361333138405</v>
      </c>
      <c r="F21" s="5" t="s">
        <v>170</v>
      </c>
      <c r="G21" s="6">
        <v>8</v>
      </c>
      <c r="H21" s="6">
        <f ca="1">COUNTIF(Tabel2[Formule],Tabel1[[#This Row],[Profs]])</f>
        <v>4</v>
      </c>
      <c r="I21" s="4">
        <f>TRUNC(Tabel1[[#This Row],[heures]]/$G$1)</f>
        <v>4</v>
      </c>
      <c r="J21" s="3">
        <f ca="1">+MOD(Tabel1[[#This Row],[heures]]/$G$1,1)+RAND()/1000000</f>
        <v>0.18118485684092878</v>
      </c>
      <c r="K21" s="4">
        <f ca="1">--(Tabel1[[#This Row],[mod]]&gt;=$K$2)</f>
        <v>0</v>
      </c>
      <c r="L21" s="4">
        <f ca="1">+Tabel1[[#This Row],[Bonus]]+Tabel1[[#This Row],[integer]]</f>
        <v>4</v>
      </c>
      <c r="M21" s="4">
        <f ca="1">SUM($L$4:L21)-Tabel1[[#This Row],[total]]</f>
        <v>127</v>
      </c>
      <c r="N21" s="1"/>
    </row>
    <row r="22" spans="1:14" x14ac:dyDescent="0.3">
      <c r="A22" s="5" t="s">
        <v>19</v>
      </c>
      <c r="B22" s="5" t="s">
        <v>167</v>
      </c>
      <c r="C22" s="3" t="str">
        <f ca="1">INDEX(Tabel1[Profs],MATCH(RANK(Tabel2[[#This Row],[alea]],Tabel2[alea])-1,Tabel1[cumul],1))</f>
        <v>Prof03</v>
      </c>
      <c r="D22" s="3">
        <f t="shared" ca="1" si="0"/>
        <v>0.91827685237819945</v>
      </c>
      <c r="F22" s="5" t="s">
        <v>171</v>
      </c>
      <c r="G22" s="6">
        <v>18</v>
      </c>
      <c r="H22" s="6">
        <f ca="1">COUNTIF(Tabel2[Formule],Tabel1[[#This Row],[Profs]])</f>
        <v>9</v>
      </c>
      <c r="I22" s="4">
        <f>TRUNC(Tabel1[[#This Row],[heures]]/$G$1)</f>
        <v>9</v>
      </c>
      <c r="J22" s="3">
        <f ca="1">+MOD(Tabel1[[#This Row],[heures]]/$G$1,1)+RAND()/1000000</f>
        <v>0.40766590205029501</v>
      </c>
      <c r="K22" s="4">
        <f ca="1">--(Tabel1[[#This Row],[mod]]&gt;=$K$2)</f>
        <v>0</v>
      </c>
      <c r="L22" s="4">
        <f ca="1">+Tabel1[[#This Row],[Bonus]]+Tabel1[[#This Row],[integer]]</f>
        <v>9</v>
      </c>
      <c r="M22" s="4">
        <f ca="1">SUM($L$4:L22)-Tabel1[[#This Row],[total]]</f>
        <v>131</v>
      </c>
      <c r="N22" s="1"/>
    </row>
    <row r="23" spans="1:14" x14ac:dyDescent="0.3">
      <c r="A23" s="5" t="s">
        <v>20</v>
      </c>
      <c r="B23" s="5" t="s">
        <v>168</v>
      </c>
      <c r="C23" s="3" t="str">
        <f ca="1">INDEX(Tabel1[Profs],MATCH(RANK(Tabel2[[#This Row],[alea]],Tabel2[alea])-1,Tabel1[cumul],1))</f>
        <v>Prof10</v>
      </c>
      <c r="D23" s="3">
        <f t="shared" ca="1" si="0"/>
        <v>0.6154021763334232</v>
      </c>
      <c r="F23" s="5" t="s">
        <v>172</v>
      </c>
      <c r="G23" s="6">
        <v>19</v>
      </c>
      <c r="H23" s="6">
        <f ca="1">COUNTIF(Tabel2[Formule],Tabel1[[#This Row],[Profs]])</f>
        <v>10</v>
      </c>
      <c r="I23" s="4">
        <f>TRUNC(Tabel1[[#This Row],[heures]]/$G$1)</f>
        <v>9</v>
      </c>
      <c r="J23" s="3">
        <f ca="1">+MOD(Tabel1[[#This Row],[heures]]/$G$1,1)+RAND()/1000000</f>
        <v>0.93031393252876415</v>
      </c>
      <c r="K23" s="4">
        <f ca="1">--(Tabel1[[#This Row],[mod]]&gt;=$K$2)</f>
        <v>1</v>
      </c>
      <c r="L23" s="4">
        <f ca="1">+Tabel1[[#This Row],[Bonus]]+Tabel1[[#This Row],[integer]]</f>
        <v>10</v>
      </c>
      <c r="M23" s="4">
        <f ca="1">SUM($L$4:L23)-Tabel1[[#This Row],[total]]</f>
        <v>140</v>
      </c>
      <c r="N23" s="1"/>
    </row>
    <row r="24" spans="1:14" x14ac:dyDescent="0.3">
      <c r="A24" s="5" t="s">
        <v>21</v>
      </c>
      <c r="B24" s="5" t="s">
        <v>167</v>
      </c>
      <c r="C24" s="3" t="str">
        <f ca="1">INDEX(Tabel1[Profs],MATCH(RANK(Tabel2[[#This Row],[alea]],Tabel2[alea])-1,Tabel1[cumul],1))</f>
        <v>Prof13</v>
      </c>
      <c r="D24" s="3">
        <f t="shared" ca="1" si="0"/>
        <v>0.38875272867436683</v>
      </c>
    </row>
    <row r="25" spans="1:14" x14ac:dyDescent="0.3">
      <c r="A25" s="5" t="s">
        <v>22</v>
      </c>
      <c r="B25" s="5" t="s">
        <v>169</v>
      </c>
      <c r="C25" s="3" t="str">
        <f ca="1">INDEX(Tabel1[Profs],MATCH(RANK(Tabel2[[#This Row],[alea]],Tabel2[alea])-1,Tabel1[cumul],1))</f>
        <v>Prof17</v>
      </c>
      <c r="D25" s="3">
        <f t="shared" ca="1" si="0"/>
        <v>0.15610253168271271</v>
      </c>
    </row>
    <row r="26" spans="1:14" x14ac:dyDescent="0.3">
      <c r="A26" s="5" t="s">
        <v>23</v>
      </c>
      <c r="B26" s="5" t="s">
        <v>165</v>
      </c>
      <c r="C26" s="3" t="str">
        <f ca="1">INDEX(Tabel1[Profs],MATCH(RANK(Tabel2[[#This Row],[alea]],Tabel2[alea])-1,Tabel1[cumul],1))</f>
        <v>Prof05</v>
      </c>
      <c r="D26" s="3">
        <f t="shared" ca="1" si="0"/>
        <v>0.77382714132659058</v>
      </c>
    </row>
    <row r="27" spans="1:14" x14ac:dyDescent="0.3">
      <c r="A27" s="5" t="s">
        <v>24</v>
      </c>
      <c r="B27" s="5" t="s">
        <v>164</v>
      </c>
      <c r="C27" s="3" t="str">
        <f ca="1">INDEX(Tabel1[Profs],MATCH(RANK(Tabel2[[#This Row],[alea]],Tabel2[alea])-1,Tabel1[cumul],1))</f>
        <v>Prof12</v>
      </c>
      <c r="D27" s="3">
        <f t="shared" ca="1" si="0"/>
        <v>0.43804347077645123</v>
      </c>
    </row>
    <row r="28" spans="1:14" x14ac:dyDescent="0.3">
      <c r="A28" s="5" t="s">
        <v>25</v>
      </c>
      <c r="B28" s="5" t="s">
        <v>166</v>
      </c>
      <c r="C28" s="3" t="str">
        <f ca="1">INDEX(Tabel1[Profs],MATCH(RANK(Tabel2[[#This Row],[alea]],Tabel2[alea])-1,Tabel1[cumul],1))</f>
        <v>Prof15</v>
      </c>
      <c r="D28" s="3">
        <f t="shared" ca="1" si="0"/>
        <v>0.27936535496285542</v>
      </c>
    </row>
    <row r="29" spans="1:14" x14ac:dyDescent="0.3">
      <c r="A29" s="5" t="s">
        <v>26</v>
      </c>
      <c r="B29" s="5" t="s">
        <v>171</v>
      </c>
      <c r="C29" s="3" t="str">
        <f ca="1">INDEX(Tabel1[Profs],MATCH(RANK(Tabel2[[#This Row],[alea]],Tabel2[alea])-1,Tabel1[cumul],1))</f>
        <v>Prof04</v>
      </c>
      <c r="D29" s="3">
        <f t="shared" ca="1" si="0"/>
        <v>0.82839146699985933</v>
      </c>
    </row>
    <row r="30" spans="1:14" x14ac:dyDescent="0.3">
      <c r="A30" s="5" t="s">
        <v>27</v>
      </c>
      <c r="B30" s="5" t="s">
        <v>163</v>
      </c>
      <c r="C30" s="3" t="str">
        <f ca="1">INDEX(Tabel1[Profs],MATCH(RANK(Tabel2[[#This Row],[alea]],Tabel2[alea])-1,Tabel1[cumul],1))</f>
        <v>Prof16</v>
      </c>
      <c r="D30" s="3">
        <f t="shared" ca="1" si="0"/>
        <v>0.22277252712787987</v>
      </c>
    </row>
    <row r="31" spans="1:14" x14ac:dyDescent="0.3">
      <c r="A31" s="5" t="s">
        <v>28</v>
      </c>
      <c r="B31" s="5" t="s">
        <v>167</v>
      </c>
      <c r="C31" s="3" t="str">
        <f ca="1">INDEX(Tabel1[Profs],MATCH(RANK(Tabel2[[#This Row],[alea]],Tabel2[alea])-1,Tabel1[cumul],1))</f>
        <v>Prof12</v>
      </c>
      <c r="D31" s="3">
        <f t="shared" ca="1" si="0"/>
        <v>0.43158546607246628</v>
      </c>
    </row>
    <row r="32" spans="1:14" x14ac:dyDescent="0.3">
      <c r="A32" s="5" t="s">
        <v>29</v>
      </c>
      <c r="B32" s="5" t="s">
        <v>168</v>
      </c>
      <c r="C32" s="3" t="str">
        <f ca="1">INDEX(Tabel1[Profs],MATCH(RANK(Tabel2[[#This Row],[alea]],Tabel2[alea])-1,Tabel1[cumul],1))</f>
        <v>Prof20</v>
      </c>
      <c r="D32" s="3">
        <f t="shared" ca="1" si="0"/>
        <v>1.8454462311346176E-2</v>
      </c>
    </row>
    <row r="33" spans="1:4" x14ac:dyDescent="0.3">
      <c r="A33" s="5" t="s">
        <v>30</v>
      </c>
      <c r="B33" s="5" t="s">
        <v>160</v>
      </c>
      <c r="C33" s="3" t="str">
        <f ca="1">INDEX(Tabel1[Profs],MATCH(RANK(Tabel2[[#This Row],[alea]],Tabel2[alea])-1,Tabel1[cumul],1))</f>
        <v>Prof19</v>
      </c>
      <c r="D33" s="3">
        <f t="shared" ca="1" si="0"/>
        <v>5.7341713001712313E-2</v>
      </c>
    </row>
    <row r="34" spans="1:4" x14ac:dyDescent="0.3">
      <c r="A34" s="5" t="s">
        <v>31</v>
      </c>
      <c r="B34" s="5" t="s">
        <v>167</v>
      </c>
      <c r="C34" s="3" t="str">
        <f ca="1">INDEX(Tabel1[Profs],MATCH(RANK(Tabel2[[#This Row],[alea]],Tabel2[alea])-1,Tabel1[cumul],1))</f>
        <v>Prof11</v>
      </c>
      <c r="D34" s="3">
        <f t="shared" ca="1" si="0"/>
        <v>0.54338351584772004</v>
      </c>
    </row>
    <row r="35" spans="1:4" x14ac:dyDescent="0.3">
      <c r="A35" s="5" t="s">
        <v>32</v>
      </c>
      <c r="B35" s="5" t="s">
        <v>166</v>
      </c>
      <c r="C35" s="3" t="str">
        <f ca="1">INDEX(Tabel1[Profs],MATCH(RANK(Tabel2[[#This Row],[alea]],Tabel2[alea])-1,Tabel1[cumul],1))</f>
        <v>Prof20</v>
      </c>
      <c r="D35" s="3">
        <f t="shared" ca="1" si="0"/>
        <v>5.6774901874384498E-2</v>
      </c>
    </row>
    <row r="36" spans="1:4" x14ac:dyDescent="0.3">
      <c r="A36" s="5" t="s">
        <v>33</v>
      </c>
      <c r="B36" s="5" t="s">
        <v>155</v>
      </c>
      <c r="C36" s="3" t="str">
        <f ca="1">INDEX(Tabel1[Profs],MATCH(RANK(Tabel2[[#This Row],[alea]],Tabel2[alea])-1,Tabel1[cumul],1))</f>
        <v>Prof01</v>
      </c>
      <c r="D36" s="3">
        <f t="shared" ref="D36:D67" ca="1" si="1">RAND()</f>
        <v>0.96051532842038356</v>
      </c>
    </row>
    <row r="37" spans="1:4" x14ac:dyDescent="0.3">
      <c r="A37" s="5" t="s">
        <v>34</v>
      </c>
      <c r="B37" s="5" t="s">
        <v>172</v>
      </c>
      <c r="C37" s="3" t="str">
        <f ca="1">INDEX(Tabel1[Profs],MATCH(RANK(Tabel2[[#This Row],[alea]],Tabel2[alea])-1,Tabel1[cumul],1))</f>
        <v>Prof03</v>
      </c>
      <c r="D37" s="3">
        <f t="shared" ca="1" si="1"/>
        <v>0.88242660986641575</v>
      </c>
    </row>
    <row r="38" spans="1:4" x14ac:dyDescent="0.3">
      <c r="A38" s="5" t="s">
        <v>35</v>
      </c>
      <c r="B38" s="5" t="s">
        <v>153</v>
      </c>
      <c r="C38" s="3" t="str">
        <f ca="1">INDEX(Tabel1[Profs],MATCH(RANK(Tabel2[[#This Row],[alea]],Tabel2[alea])-1,Tabel1[cumul],1))</f>
        <v>Prof18</v>
      </c>
      <c r="D38" s="3">
        <f t="shared" ca="1" si="1"/>
        <v>0.12426252345937538</v>
      </c>
    </row>
    <row r="39" spans="1:4" x14ac:dyDescent="0.3">
      <c r="A39" s="5" t="s">
        <v>36</v>
      </c>
      <c r="B39" s="5" t="s">
        <v>168</v>
      </c>
      <c r="C39" s="3" t="str">
        <f ca="1">INDEX(Tabel1[Profs],MATCH(RANK(Tabel2[[#This Row],[alea]],Tabel2[alea])-1,Tabel1[cumul],1))</f>
        <v>Prof01</v>
      </c>
      <c r="D39" s="3">
        <f t="shared" ca="1" si="1"/>
        <v>0.98398036035861935</v>
      </c>
    </row>
    <row r="40" spans="1:4" x14ac:dyDescent="0.3">
      <c r="A40" s="5" t="s">
        <v>37</v>
      </c>
      <c r="B40" s="5" t="s">
        <v>170</v>
      </c>
      <c r="C40" s="3" t="str">
        <f ca="1">INDEX(Tabel1[Profs],MATCH(RANK(Tabel2[[#This Row],[alea]],Tabel2[alea])-1,Tabel1[cumul],1))</f>
        <v>Prof14</v>
      </c>
      <c r="D40" s="3">
        <f t="shared" ca="1" si="1"/>
        <v>0.37818540102875764</v>
      </c>
    </row>
    <row r="41" spans="1:4" x14ac:dyDescent="0.3">
      <c r="A41" s="5" t="s">
        <v>38</v>
      </c>
      <c r="B41" s="5" t="s">
        <v>160</v>
      </c>
      <c r="C41" s="3" t="str">
        <f ca="1">INDEX(Tabel1[Profs],MATCH(RANK(Tabel2[[#This Row],[alea]],Tabel2[alea])-1,Tabel1[cumul],1))</f>
        <v>Prof16</v>
      </c>
      <c r="D41" s="3">
        <f t="shared" ca="1" si="1"/>
        <v>0.2618121699691508</v>
      </c>
    </row>
    <row r="42" spans="1:4" x14ac:dyDescent="0.3">
      <c r="A42" s="5" t="s">
        <v>39</v>
      </c>
      <c r="B42" s="5" t="s">
        <v>164</v>
      </c>
      <c r="C42" s="3" t="str">
        <f ca="1">INDEX(Tabel1[Profs],MATCH(RANK(Tabel2[[#This Row],[alea]],Tabel2[alea])-1,Tabel1[cumul],1))</f>
        <v>Prof13</v>
      </c>
      <c r="D42" s="3">
        <f t="shared" ca="1" si="1"/>
        <v>0.41373649837533366</v>
      </c>
    </row>
    <row r="43" spans="1:4" x14ac:dyDescent="0.3">
      <c r="A43" s="5" t="s">
        <v>40</v>
      </c>
      <c r="B43" s="5" t="s">
        <v>169</v>
      </c>
      <c r="C43" s="3" t="str">
        <f ca="1">INDEX(Tabel1[Profs],MATCH(RANK(Tabel2[[#This Row],[alea]],Tabel2[alea])-1,Tabel1[cumul],1))</f>
        <v>Prof12</v>
      </c>
      <c r="D43" s="3">
        <f t="shared" ca="1" si="1"/>
        <v>0.42242420836618222</v>
      </c>
    </row>
    <row r="44" spans="1:4" x14ac:dyDescent="0.3">
      <c r="A44" s="5" t="s">
        <v>41</v>
      </c>
      <c r="B44" s="5" t="s">
        <v>164</v>
      </c>
      <c r="C44" s="3" t="str">
        <f ca="1">INDEX(Tabel1[Profs],MATCH(RANK(Tabel2[[#This Row],[alea]],Tabel2[alea])-1,Tabel1[cumul],1))</f>
        <v>Prof17</v>
      </c>
      <c r="D44" s="3">
        <f t="shared" ca="1" si="1"/>
        <v>0.12859040683562517</v>
      </c>
    </row>
    <row r="45" spans="1:4" x14ac:dyDescent="0.3">
      <c r="A45" s="5" t="s">
        <v>42</v>
      </c>
      <c r="B45" s="5" t="s">
        <v>162</v>
      </c>
      <c r="C45" s="3" t="str">
        <f ca="1">INDEX(Tabel1[Profs],MATCH(RANK(Tabel2[[#This Row],[alea]],Tabel2[alea])-1,Tabel1[cumul],1))</f>
        <v>Prof08</v>
      </c>
      <c r="D45" s="3">
        <f t="shared" ca="1" si="1"/>
        <v>0.64992566614194602</v>
      </c>
    </row>
    <row r="46" spans="1:4" x14ac:dyDescent="0.3">
      <c r="A46" s="5" t="s">
        <v>43</v>
      </c>
      <c r="B46" s="5" t="s">
        <v>162</v>
      </c>
      <c r="C46" s="3" t="str">
        <f ca="1">INDEX(Tabel1[Profs],MATCH(RANK(Tabel2[[#This Row],[alea]],Tabel2[alea])-1,Tabel1[cumul],1))</f>
        <v>Prof16</v>
      </c>
      <c r="D46" s="3">
        <f t="shared" ca="1" si="1"/>
        <v>0.22773424109330742</v>
      </c>
    </row>
    <row r="47" spans="1:4" x14ac:dyDescent="0.3">
      <c r="A47" s="5" t="s">
        <v>44</v>
      </c>
      <c r="B47" s="5" t="s">
        <v>154</v>
      </c>
      <c r="C47" s="3" t="str">
        <f ca="1">INDEX(Tabel1[Profs],MATCH(RANK(Tabel2[[#This Row],[alea]],Tabel2[alea])-1,Tabel1[cumul],1))</f>
        <v>Prof11</v>
      </c>
      <c r="D47" s="3">
        <f t="shared" ca="1" si="1"/>
        <v>0.52694529831836923</v>
      </c>
    </row>
    <row r="48" spans="1:4" x14ac:dyDescent="0.3">
      <c r="A48" s="5" t="s">
        <v>45</v>
      </c>
      <c r="B48" s="5" t="s">
        <v>156</v>
      </c>
      <c r="C48" s="3" t="str">
        <f ca="1">INDEX(Tabel1[Profs],MATCH(RANK(Tabel2[[#This Row],[alea]],Tabel2[alea])-1,Tabel1[cumul],1))</f>
        <v>Prof01</v>
      </c>
      <c r="D48" s="3">
        <f t="shared" ca="1" si="1"/>
        <v>0.98803102095403006</v>
      </c>
    </row>
    <row r="49" spans="1:4" x14ac:dyDescent="0.3">
      <c r="A49" s="5" t="s">
        <v>46</v>
      </c>
      <c r="B49" s="5" t="s">
        <v>156</v>
      </c>
      <c r="C49" s="3" t="str">
        <f ca="1">INDEX(Tabel1[Profs],MATCH(RANK(Tabel2[[#This Row],[alea]],Tabel2[alea])-1,Tabel1[cumul],1))</f>
        <v>Prof14</v>
      </c>
      <c r="D49" s="3">
        <f t="shared" ca="1" si="1"/>
        <v>0.33210178478264551</v>
      </c>
    </row>
    <row r="50" spans="1:4" x14ac:dyDescent="0.3">
      <c r="A50" s="5" t="s">
        <v>47</v>
      </c>
      <c r="B50" s="5" t="s">
        <v>155</v>
      </c>
      <c r="C50" s="3" t="str">
        <f ca="1">INDEX(Tabel1[Profs],MATCH(RANK(Tabel2[[#This Row],[alea]],Tabel2[alea])-1,Tabel1[cumul],1))</f>
        <v>Prof14</v>
      </c>
      <c r="D50" s="3">
        <f t="shared" ca="1" si="1"/>
        <v>0.33914388469248447</v>
      </c>
    </row>
    <row r="51" spans="1:4" x14ac:dyDescent="0.3">
      <c r="A51" s="5" t="s">
        <v>48</v>
      </c>
      <c r="B51" s="5" t="s">
        <v>162</v>
      </c>
      <c r="C51" s="3" t="str">
        <f ca="1">INDEX(Tabel1[Profs],MATCH(RANK(Tabel2[[#This Row],[alea]],Tabel2[alea])-1,Tabel1[cumul],1))</f>
        <v>Prof15</v>
      </c>
      <c r="D51" s="3">
        <f t="shared" ca="1" si="1"/>
        <v>0.31212433196142442</v>
      </c>
    </row>
    <row r="52" spans="1:4" x14ac:dyDescent="0.3">
      <c r="A52" s="5" t="s">
        <v>49</v>
      </c>
      <c r="B52" s="5" t="s">
        <v>156</v>
      </c>
      <c r="C52" s="3" t="str">
        <f ca="1">INDEX(Tabel1[Profs],MATCH(RANK(Tabel2[[#This Row],[alea]],Tabel2[alea])-1,Tabel1[cumul],1))</f>
        <v>Prof08</v>
      </c>
      <c r="D52" s="3">
        <f t="shared" ca="1" si="1"/>
        <v>0.67021889518279509</v>
      </c>
    </row>
    <row r="53" spans="1:4" x14ac:dyDescent="0.3">
      <c r="A53" s="5" t="s">
        <v>50</v>
      </c>
      <c r="B53" s="5" t="s">
        <v>155</v>
      </c>
      <c r="C53" s="3" t="str">
        <f ca="1">INDEX(Tabel1[Profs],MATCH(RANK(Tabel2[[#This Row],[alea]],Tabel2[alea])-1,Tabel1[cumul],1))</f>
        <v>Prof09</v>
      </c>
      <c r="D53" s="3">
        <f t="shared" ca="1" si="1"/>
        <v>0.64313241675207866</v>
      </c>
    </row>
    <row r="54" spans="1:4" x14ac:dyDescent="0.3">
      <c r="A54" s="5" t="s">
        <v>51</v>
      </c>
      <c r="B54" s="5" t="s">
        <v>159</v>
      </c>
      <c r="C54" s="3" t="str">
        <f ca="1">INDEX(Tabel1[Profs],MATCH(RANK(Tabel2[[#This Row],[alea]],Tabel2[alea])-1,Tabel1[cumul],1))</f>
        <v>Prof06</v>
      </c>
      <c r="D54" s="3">
        <f t="shared" ca="1" si="1"/>
        <v>0.77223186198585647</v>
      </c>
    </row>
    <row r="55" spans="1:4" x14ac:dyDescent="0.3">
      <c r="A55" s="5" t="s">
        <v>52</v>
      </c>
      <c r="B55" s="5" t="s">
        <v>158</v>
      </c>
      <c r="C55" s="3" t="str">
        <f ca="1">INDEX(Tabel1[Profs],MATCH(RANK(Tabel2[[#This Row],[alea]],Tabel2[alea])-1,Tabel1[cumul],1))</f>
        <v>Prof08</v>
      </c>
      <c r="D55" s="3">
        <f t="shared" ca="1" si="1"/>
        <v>0.7139958961772348</v>
      </c>
    </row>
    <row r="56" spans="1:4" x14ac:dyDescent="0.3">
      <c r="A56" s="5" t="s">
        <v>53</v>
      </c>
      <c r="B56" s="5" t="s">
        <v>153</v>
      </c>
      <c r="C56" s="3" t="str">
        <f ca="1">INDEX(Tabel1[Profs],MATCH(RANK(Tabel2[[#This Row],[alea]],Tabel2[alea])-1,Tabel1[cumul],1))</f>
        <v>Prof12</v>
      </c>
      <c r="D56" s="3">
        <f t="shared" ca="1" si="1"/>
        <v>0.43125402551419489</v>
      </c>
    </row>
    <row r="57" spans="1:4" x14ac:dyDescent="0.3">
      <c r="A57" s="5" t="s">
        <v>54</v>
      </c>
      <c r="B57" s="5" t="s">
        <v>164</v>
      </c>
      <c r="C57" s="3" t="str">
        <f ca="1">INDEX(Tabel1[Profs],MATCH(RANK(Tabel2[[#This Row],[alea]],Tabel2[alea])-1,Tabel1[cumul],1))</f>
        <v>Prof16</v>
      </c>
      <c r="D57" s="3">
        <f t="shared" ca="1" si="1"/>
        <v>0.20885294130531296</v>
      </c>
    </row>
    <row r="58" spans="1:4" x14ac:dyDescent="0.3">
      <c r="A58" s="5" t="s">
        <v>55</v>
      </c>
      <c r="B58" s="5" t="s">
        <v>171</v>
      </c>
      <c r="C58" s="3" t="str">
        <f ca="1">INDEX(Tabel1[Profs],MATCH(RANK(Tabel2[[#This Row],[alea]],Tabel2[alea])-1,Tabel1[cumul],1))</f>
        <v>Prof01</v>
      </c>
      <c r="D58" s="3">
        <f t="shared" ca="1" si="1"/>
        <v>0.98512434475275157</v>
      </c>
    </row>
    <row r="59" spans="1:4" x14ac:dyDescent="0.3">
      <c r="A59" s="5" t="s">
        <v>56</v>
      </c>
      <c r="B59" s="5" t="s">
        <v>157</v>
      </c>
      <c r="C59" s="3" t="str">
        <f ca="1">INDEX(Tabel1[Profs],MATCH(RANK(Tabel2[[#This Row],[alea]],Tabel2[alea])-1,Tabel1[cumul],1))</f>
        <v>Prof02</v>
      </c>
      <c r="D59" s="3">
        <f t="shared" ca="1" si="1"/>
        <v>0.92371133310137554</v>
      </c>
    </row>
    <row r="60" spans="1:4" x14ac:dyDescent="0.3">
      <c r="A60" s="5" t="s">
        <v>57</v>
      </c>
      <c r="B60" s="5" t="s">
        <v>163</v>
      </c>
      <c r="C60" s="3" t="str">
        <f ca="1">INDEX(Tabel1[Profs],MATCH(RANK(Tabel2[[#This Row],[alea]],Tabel2[alea])-1,Tabel1[cumul],1))</f>
        <v>Prof08</v>
      </c>
      <c r="D60" s="3">
        <f t="shared" ca="1" si="1"/>
        <v>0.66849466103962396</v>
      </c>
    </row>
    <row r="61" spans="1:4" x14ac:dyDescent="0.3">
      <c r="A61" s="5" t="s">
        <v>58</v>
      </c>
      <c r="B61" s="5" t="s">
        <v>172</v>
      </c>
      <c r="C61" s="3" t="str">
        <f ca="1">INDEX(Tabel1[Profs],MATCH(RANK(Tabel2[[#This Row],[alea]],Tabel2[alea])-1,Tabel1[cumul],1))</f>
        <v>Prof20</v>
      </c>
      <c r="D61" s="3">
        <f t="shared" ca="1" si="1"/>
        <v>2.4367852353984976E-2</v>
      </c>
    </row>
    <row r="62" spans="1:4" x14ac:dyDescent="0.3">
      <c r="A62" s="5" t="s">
        <v>59</v>
      </c>
      <c r="B62" s="5" t="s">
        <v>163</v>
      </c>
      <c r="C62" s="3" t="str">
        <f ca="1">INDEX(Tabel1[Profs],MATCH(RANK(Tabel2[[#This Row],[alea]],Tabel2[alea])-1,Tabel1[cumul],1))</f>
        <v>Prof19</v>
      </c>
      <c r="D62" s="3">
        <f t="shared" ca="1" si="1"/>
        <v>0.10248684976821532</v>
      </c>
    </row>
    <row r="63" spans="1:4" x14ac:dyDescent="0.3">
      <c r="A63" s="5" t="s">
        <v>60</v>
      </c>
      <c r="B63" s="5" t="s">
        <v>164</v>
      </c>
      <c r="C63" s="3" t="str">
        <f ca="1">INDEX(Tabel1[Profs],MATCH(RANK(Tabel2[[#This Row],[alea]],Tabel2[alea])-1,Tabel1[cumul],1))</f>
        <v>Prof16</v>
      </c>
      <c r="D63" s="3">
        <f t="shared" ca="1" si="1"/>
        <v>0.25844217100860634</v>
      </c>
    </row>
    <row r="64" spans="1:4" x14ac:dyDescent="0.3">
      <c r="A64" s="5" t="s">
        <v>61</v>
      </c>
      <c r="B64" s="5" t="s">
        <v>154</v>
      </c>
      <c r="C64" s="3" t="str">
        <f ca="1">INDEX(Tabel1[Profs],MATCH(RANK(Tabel2[[#This Row],[alea]],Tabel2[alea])-1,Tabel1[cumul],1))</f>
        <v>Prof08</v>
      </c>
      <c r="D64" s="3">
        <f t="shared" ca="1" si="1"/>
        <v>0.70770641182710159</v>
      </c>
    </row>
    <row r="65" spans="1:4" x14ac:dyDescent="0.3">
      <c r="A65" s="5" t="s">
        <v>62</v>
      </c>
      <c r="B65" s="5" t="s">
        <v>166</v>
      </c>
      <c r="C65" s="3" t="str">
        <f ca="1">INDEX(Tabel1[Profs],MATCH(RANK(Tabel2[[#This Row],[alea]],Tabel2[alea])-1,Tabel1[cumul],1))</f>
        <v>Prof20</v>
      </c>
      <c r="D65" s="3">
        <f t="shared" ca="1" si="1"/>
        <v>9.5503749751374434E-3</v>
      </c>
    </row>
    <row r="66" spans="1:4" x14ac:dyDescent="0.3">
      <c r="A66" s="5" t="s">
        <v>63</v>
      </c>
      <c r="B66" s="5" t="s">
        <v>168</v>
      </c>
      <c r="C66" s="3" t="str">
        <f ca="1">INDEX(Tabel1[Profs],MATCH(RANK(Tabel2[[#This Row],[alea]],Tabel2[alea])-1,Tabel1[cumul],1))</f>
        <v>Prof06</v>
      </c>
      <c r="D66" s="3">
        <f t="shared" ca="1" si="1"/>
        <v>0.77156243619089393</v>
      </c>
    </row>
    <row r="67" spans="1:4" x14ac:dyDescent="0.3">
      <c r="A67" s="5" t="s">
        <v>64</v>
      </c>
      <c r="B67" s="5" t="s">
        <v>172</v>
      </c>
      <c r="C67" s="3" t="str">
        <f ca="1">INDEX(Tabel1[Profs],MATCH(RANK(Tabel2[[#This Row],[alea]],Tabel2[alea])-1,Tabel1[cumul],1))</f>
        <v>Prof11</v>
      </c>
      <c r="D67" s="3">
        <f t="shared" ca="1" si="1"/>
        <v>0.53043713553819261</v>
      </c>
    </row>
    <row r="68" spans="1:4" x14ac:dyDescent="0.3">
      <c r="A68" s="5" t="s">
        <v>65</v>
      </c>
      <c r="B68" s="5" t="s">
        <v>161</v>
      </c>
      <c r="C68" s="3" t="str">
        <f ca="1">INDEX(Tabel1[Profs],MATCH(RANK(Tabel2[[#This Row],[alea]],Tabel2[alea])-1,Tabel1[cumul],1))</f>
        <v>Prof14</v>
      </c>
      <c r="D68" s="3">
        <f t="shared" ref="D68:D99" ca="1" si="2">RAND()</f>
        <v>0.34839299566506832</v>
      </c>
    </row>
    <row r="69" spans="1:4" x14ac:dyDescent="0.3">
      <c r="A69" s="5" t="s">
        <v>66</v>
      </c>
      <c r="B69" s="5" t="s">
        <v>172</v>
      </c>
      <c r="C69" s="3" t="str">
        <f ca="1">INDEX(Tabel1[Profs],MATCH(RANK(Tabel2[[#This Row],[alea]],Tabel2[alea])-1,Tabel1[cumul],1))</f>
        <v>Prof10</v>
      </c>
      <c r="D69" s="3">
        <f t="shared" ca="1" si="2"/>
        <v>0.58599499334094385</v>
      </c>
    </row>
    <row r="70" spans="1:4" x14ac:dyDescent="0.3">
      <c r="A70" s="5" t="s">
        <v>67</v>
      </c>
      <c r="B70" s="5" t="s">
        <v>165</v>
      </c>
      <c r="C70" s="3" t="str">
        <f ca="1">INDEX(Tabel1[Profs],MATCH(RANK(Tabel2[[#This Row],[alea]],Tabel2[alea])-1,Tabel1[cumul],1))</f>
        <v>Prof17</v>
      </c>
      <c r="D70" s="3">
        <f t="shared" ca="1" si="2"/>
        <v>0.12749207840491328</v>
      </c>
    </row>
    <row r="71" spans="1:4" x14ac:dyDescent="0.3">
      <c r="A71" s="5" t="s">
        <v>68</v>
      </c>
      <c r="B71" s="5" t="s">
        <v>153</v>
      </c>
      <c r="C71" s="3" t="str">
        <f ca="1">INDEX(Tabel1[Profs],MATCH(RANK(Tabel2[[#This Row],[alea]],Tabel2[alea])-1,Tabel1[cumul],1))</f>
        <v>Prof03</v>
      </c>
      <c r="D71" s="3">
        <f t="shared" ca="1" si="2"/>
        <v>0.87621744605911844</v>
      </c>
    </row>
    <row r="72" spans="1:4" x14ac:dyDescent="0.3">
      <c r="A72" s="5" t="s">
        <v>69</v>
      </c>
      <c r="B72" s="5" t="s">
        <v>153</v>
      </c>
      <c r="C72" s="3" t="str">
        <f ca="1">INDEX(Tabel1[Profs],MATCH(RANK(Tabel2[[#This Row],[alea]],Tabel2[alea])-1,Tabel1[cumul],1))</f>
        <v>Prof16</v>
      </c>
      <c r="D72" s="3">
        <f t="shared" ca="1" si="2"/>
        <v>0.24496583157559559</v>
      </c>
    </row>
    <row r="73" spans="1:4" x14ac:dyDescent="0.3">
      <c r="A73" s="5" t="s">
        <v>70</v>
      </c>
      <c r="B73" s="5" t="s">
        <v>170</v>
      </c>
      <c r="C73" s="3" t="str">
        <f ca="1">INDEX(Tabel1[Profs],MATCH(RANK(Tabel2[[#This Row],[alea]],Tabel2[alea])-1,Tabel1[cumul],1))</f>
        <v>Prof12</v>
      </c>
      <c r="D73" s="3">
        <f t="shared" ca="1" si="2"/>
        <v>0.43493202542995324</v>
      </c>
    </row>
    <row r="74" spans="1:4" x14ac:dyDescent="0.3">
      <c r="A74" s="5" t="s">
        <v>71</v>
      </c>
      <c r="B74" s="5" t="s">
        <v>158</v>
      </c>
      <c r="C74" s="3" t="str">
        <f ca="1">INDEX(Tabel1[Profs],MATCH(RANK(Tabel2[[#This Row],[alea]],Tabel2[alea])-1,Tabel1[cumul],1))</f>
        <v>Prof04</v>
      </c>
      <c r="D74" s="3">
        <f t="shared" ca="1" si="2"/>
        <v>0.83938369315360295</v>
      </c>
    </row>
    <row r="75" spans="1:4" x14ac:dyDescent="0.3">
      <c r="A75" s="5" t="s">
        <v>72</v>
      </c>
      <c r="B75" s="5" t="s">
        <v>165</v>
      </c>
      <c r="C75" s="3" t="str">
        <f ca="1">INDEX(Tabel1[Profs],MATCH(RANK(Tabel2[[#This Row],[alea]],Tabel2[alea])-1,Tabel1[cumul],1))</f>
        <v>Prof20</v>
      </c>
      <c r="D75" s="3">
        <f t="shared" ca="1" si="2"/>
        <v>4.4051850222500022E-2</v>
      </c>
    </row>
    <row r="76" spans="1:4" x14ac:dyDescent="0.3">
      <c r="A76" s="5" t="s">
        <v>73</v>
      </c>
      <c r="B76" s="5" t="s">
        <v>163</v>
      </c>
      <c r="C76" s="3" t="str">
        <f ca="1">INDEX(Tabel1[Profs],MATCH(RANK(Tabel2[[#This Row],[alea]],Tabel2[alea])-1,Tabel1[cumul],1))</f>
        <v>Prof05</v>
      </c>
      <c r="D76" s="3">
        <f t="shared" ca="1" si="2"/>
        <v>0.79329060481362945</v>
      </c>
    </row>
    <row r="77" spans="1:4" x14ac:dyDescent="0.3">
      <c r="A77" s="5" t="s">
        <v>74</v>
      </c>
      <c r="B77" s="5" t="s">
        <v>168</v>
      </c>
      <c r="C77" s="3" t="str">
        <f ca="1">INDEX(Tabel1[Profs],MATCH(RANK(Tabel2[[#This Row],[alea]],Tabel2[alea])-1,Tabel1[cumul],1))</f>
        <v>Prof12</v>
      </c>
      <c r="D77" s="3">
        <f t="shared" ca="1" si="2"/>
        <v>0.43973674372004523</v>
      </c>
    </row>
    <row r="78" spans="1:4" x14ac:dyDescent="0.3">
      <c r="A78" s="5" t="s">
        <v>75</v>
      </c>
      <c r="B78" s="5" t="s">
        <v>157</v>
      </c>
      <c r="C78" s="3" t="str">
        <f ca="1">INDEX(Tabel1[Profs],MATCH(RANK(Tabel2[[#This Row],[alea]],Tabel2[alea])-1,Tabel1[cumul],1))</f>
        <v>Prof10</v>
      </c>
      <c r="D78" s="3">
        <f t="shared" ca="1" si="2"/>
        <v>0.57573680570898345</v>
      </c>
    </row>
    <row r="79" spans="1:4" x14ac:dyDescent="0.3">
      <c r="A79" s="5" t="s">
        <v>76</v>
      </c>
      <c r="B79" s="5" t="s">
        <v>171</v>
      </c>
      <c r="C79" s="3" t="str">
        <f ca="1">INDEX(Tabel1[Profs],MATCH(RANK(Tabel2[[#This Row],[alea]],Tabel2[alea])-1,Tabel1[cumul],1))</f>
        <v>Prof19</v>
      </c>
      <c r="D79" s="3">
        <f t="shared" ca="1" si="2"/>
        <v>6.4251797486023277E-2</v>
      </c>
    </row>
    <row r="80" spans="1:4" x14ac:dyDescent="0.3">
      <c r="A80" s="5" t="s">
        <v>77</v>
      </c>
      <c r="B80" s="5" t="s">
        <v>171</v>
      </c>
      <c r="C80" s="3" t="str">
        <f ca="1">INDEX(Tabel1[Profs],MATCH(RANK(Tabel2[[#This Row],[alea]],Tabel2[alea])-1,Tabel1[cumul],1))</f>
        <v>Prof18</v>
      </c>
      <c r="D80" s="3">
        <f t="shared" ca="1" si="2"/>
        <v>0.1176377515196283</v>
      </c>
    </row>
    <row r="81" spans="1:4" x14ac:dyDescent="0.3">
      <c r="A81" s="5" t="s">
        <v>78</v>
      </c>
      <c r="B81" s="5" t="s">
        <v>164</v>
      </c>
      <c r="C81" s="3" t="str">
        <f ca="1">INDEX(Tabel1[Profs],MATCH(RANK(Tabel2[[#This Row],[alea]],Tabel2[alea])-1,Tabel1[cumul],1))</f>
        <v>Prof18</v>
      </c>
      <c r="D81" s="3">
        <f t="shared" ca="1" si="2"/>
        <v>0.11473165582206968</v>
      </c>
    </row>
    <row r="82" spans="1:4" x14ac:dyDescent="0.3">
      <c r="A82" s="5" t="s">
        <v>79</v>
      </c>
      <c r="B82" s="5" t="s">
        <v>162</v>
      </c>
      <c r="C82" s="3" t="str">
        <f ca="1">INDEX(Tabel1[Profs],MATCH(RANK(Tabel2[[#This Row],[alea]],Tabel2[alea])-1,Tabel1[cumul],1))</f>
        <v>Prof10</v>
      </c>
      <c r="D82" s="3">
        <f t="shared" ca="1" si="2"/>
        <v>0.59079947876851235</v>
      </c>
    </row>
    <row r="83" spans="1:4" x14ac:dyDescent="0.3">
      <c r="A83" s="5" t="s">
        <v>80</v>
      </c>
      <c r="B83" s="5" t="s">
        <v>159</v>
      </c>
      <c r="C83" s="3" t="str">
        <f ca="1">INDEX(Tabel1[Profs],MATCH(RANK(Tabel2[[#This Row],[alea]],Tabel2[alea])-1,Tabel1[cumul],1))</f>
        <v>Prof14</v>
      </c>
      <c r="D83" s="3">
        <f t="shared" ca="1" si="2"/>
        <v>0.37276695357718226</v>
      </c>
    </row>
    <row r="84" spans="1:4" x14ac:dyDescent="0.3">
      <c r="A84" s="5" t="s">
        <v>81</v>
      </c>
      <c r="B84" s="5" t="s">
        <v>154</v>
      </c>
      <c r="C84" s="3" t="str">
        <f ca="1">INDEX(Tabel1[Profs],MATCH(RANK(Tabel2[[#This Row],[alea]],Tabel2[alea])-1,Tabel1[cumul],1))</f>
        <v>Prof17</v>
      </c>
      <c r="D84" s="3">
        <f t="shared" ca="1" si="2"/>
        <v>0.20164423224855665</v>
      </c>
    </row>
    <row r="85" spans="1:4" x14ac:dyDescent="0.3">
      <c r="A85" s="5" t="s">
        <v>82</v>
      </c>
      <c r="B85" s="5" t="s">
        <v>153</v>
      </c>
      <c r="C85" s="3" t="str">
        <f ca="1">INDEX(Tabel1[Profs],MATCH(RANK(Tabel2[[#This Row],[alea]],Tabel2[alea])-1,Tabel1[cumul],1))</f>
        <v>Prof11</v>
      </c>
      <c r="D85" s="3">
        <f t="shared" ca="1" si="2"/>
        <v>0.48088421632018608</v>
      </c>
    </row>
    <row r="86" spans="1:4" x14ac:dyDescent="0.3">
      <c r="A86" s="5" t="s">
        <v>83</v>
      </c>
      <c r="B86" s="5" t="s">
        <v>160</v>
      </c>
      <c r="C86" s="3" t="str">
        <f ca="1">INDEX(Tabel1[Profs],MATCH(RANK(Tabel2[[#This Row],[alea]],Tabel2[alea])-1,Tabel1[cumul],1))</f>
        <v>Prof19</v>
      </c>
      <c r="D86" s="3">
        <f t="shared" ca="1" si="2"/>
        <v>6.5490602318293956E-2</v>
      </c>
    </row>
    <row r="87" spans="1:4" x14ac:dyDescent="0.3">
      <c r="A87" s="5" t="s">
        <v>84</v>
      </c>
      <c r="B87" s="5" t="s">
        <v>156</v>
      </c>
      <c r="C87" s="3" t="str">
        <f ca="1">INDEX(Tabel1[Profs],MATCH(RANK(Tabel2[[#This Row],[alea]],Tabel2[alea])-1,Tabel1[cumul],1))</f>
        <v>Prof20</v>
      </c>
      <c r="D87" s="3">
        <f t="shared" ca="1" si="2"/>
        <v>4.6997961891933615E-2</v>
      </c>
    </row>
    <row r="88" spans="1:4" x14ac:dyDescent="0.3">
      <c r="A88" s="5" t="s">
        <v>85</v>
      </c>
      <c r="B88" s="5" t="s">
        <v>162</v>
      </c>
      <c r="C88" s="3" t="str">
        <f ca="1">INDEX(Tabel1[Profs],MATCH(RANK(Tabel2[[#This Row],[alea]],Tabel2[alea])-1,Tabel1[cumul],1))</f>
        <v>Prof10</v>
      </c>
      <c r="D88" s="3">
        <f t="shared" ca="1" si="2"/>
        <v>0.61368228583237383</v>
      </c>
    </row>
    <row r="89" spans="1:4" x14ac:dyDescent="0.3">
      <c r="A89" s="5" t="s">
        <v>86</v>
      </c>
      <c r="B89" s="5" t="s">
        <v>165</v>
      </c>
      <c r="C89" s="3" t="str">
        <f ca="1">INDEX(Tabel1[Profs],MATCH(RANK(Tabel2[[#This Row],[alea]],Tabel2[alea])-1,Tabel1[cumul],1))</f>
        <v>Prof15</v>
      </c>
      <c r="D89" s="3">
        <f t="shared" ca="1" si="2"/>
        <v>0.30026068925977678</v>
      </c>
    </row>
    <row r="90" spans="1:4" x14ac:dyDescent="0.3">
      <c r="A90" s="5" t="s">
        <v>87</v>
      </c>
      <c r="B90" s="5" t="s">
        <v>159</v>
      </c>
      <c r="C90" s="3" t="str">
        <f ca="1">INDEX(Tabel1[Profs],MATCH(RANK(Tabel2[[#This Row],[alea]],Tabel2[alea])-1,Tabel1[cumul],1))</f>
        <v>Prof07</v>
      </c>
      <c r="D90" s="3">
        <f t="shared" ca="1" si="2"/>
        <v>0.73395031293072721</v>
      </c>
    </row>
    <row r="91" spans="1:4" x14ac:dyDescent="0.3">
      <c r="A91" s="5" t="s">
        <v>88</v>
      </c>
      <c r="B91" s="5" t="s">
        <v>153</v>
      </c>
      <c r="C91" s="3" t="str">
        <f ca="1">INDEX(Tabel1[Profs],MATCH(RANK(Tabel2[[#This Row],[alea]],Tabel2[alea])-1,Tabel1[cumul],1))</f>
        <v>Prof02</v>
      </c>
      <c r="D91" s="3">
        <f t="shared" ca="1" si="2"/>
        <v>0.91906685216112105</v>
      </c>
    </row>
    <row r="92" spans="1:4" x14ac:dyDescent="0.3">
      <c r="A92" s="5" t="s">
        <v>89</v>
      </c>
      <c r="B92" s="5" t="s">
        <v>172</v>
      </c>
      <c r="C92" s="3" t="str">
        <f ca="1">INDEX(Tabel1[Profs],MATCH(RANK(Tabel2[[#This Row],[alea]],Tabel2[alea])-1,Tabel1[cumul],1))</f>
        <v>Prof02</v>
      </c>
      <c r="D92" s="3">
        <f t="shared" ca="1" si="2"/>
        <v>0.92189052463543286</v>
      </c>
    </row>
    <row r="93" spans="1:4" x14ac:dyDescent="0.3">
      <c r="A93" s="5" t="s">
        <v>90</v>
      </c>
      <c r="B93" s="5" t="s">
        <v>166</v>
      </c>
      <c r="C93" s="3" t="str">
        <f ca="1">INDEX(Tabel1[Profs],MATCH(RANK(Tabel2[[#This Row],[alea]],Tabel2[alea])-1,Tabel1[cumul],1))</f>
        <v>Prof13</v>
      </c>
      <c r="D93" s="3">
        <f t="shared" ca="1" si="2"/>
        <v>0.41702105802710931</v>
      </c>
    </row>
    <row r="94" spans="1:4" x14ac:dyDescent="0.3">
      <c r="A94" s="5" t="s">
        <v>91</v>
      </c>
      <c r="B94" s="5" t="s">
        <v>164</v>
      </c>
      <c r="C94" s="3" t="str">
        <f ca="1">INDEX(Tabel1[Profs],MATCH(RANK(Tabel2[[#This Row],[alea]],Tabel2[alea])-1,Tabel1[cumul],1))</f>
        <v>Prof09</v>
      </c>
      <c r="D94" s="3">
        <f t="shared" ca="1" si="2"/>
        <v>0.64522838794011605</v>
      </c>
    </row>
    <row r="95" spans="1:4" x14ac:dyDescent="0.3">
      <c r="A95" s="5" t="s">
        <v>92</v>
      </c>
      <c r="B95" s="5" t="s">
        <v>171</v>
      </c>
      <c r="C95" s="3" t="str">
        <f ca="1">INDEX(Tabel1[Profs],MATCH(RANK(Tabel2[[#This Row],[alea]],Tabel2[alea])-1,Tabel1[cumul],1))</f>
        <v>Prof03</v>
      </c>
      <c r="D95" s="3">
        <f t="shared" ca="1" si="2"/>
        <v>0.87964721952881664</v>
      </c>
    </row>
    <row r="96" spans="1:4" x14ac:dyDescent="0.3">
      <c r="A96" s="5" t="s">
        <v>93</v>
      </c>
      <c r="B96" s="5" t="s">
        <v>163</v>
      </c>
      <c r="C96" s="3" t="str">
        <f ca="1">INDEX(Tabel1[Profs],MATCH(RANK(Tabel2[[#This Row],[alea]],Tabel2[alea])-1,Tabel1[cumul],1))</f>
        <v>Prof19</v>
      </c>
      <c r="D96" s="3">
        <f t="shared" ca="1" si="2"/>
        <v>8.6602234340592221E-2</v>
      </c>
    </row>
    <row r="97" spans="1:4" x14ac:dyDescent="0.3">
      <c r="A97" s="5" t="s">
        <v>94</v>
      </c>
      <c r="B97" s="5" t="s">
        <v>166</v>
      </c>
      <c r="C97" s="3" t="str">
        <f ca="1">INDEX(Tabel1[Profs],MATCH(RANK(Tabel2[[#This Row],[alea]],Tabel2[alea])-1,Tabel1[cumul],1))</f>
        <v>Prof15</v>
      </c>
      <c r="D97" s="3">
        <f t="shared" ca="1" si="2"/>
        <v>0.31015900494723214</v>
      </c>
    </row>
    <row r="98" spans="1:4" x14ac:dyDescent="0.3">
      <c r="A98" s="5" t="s">
        <v>95</v>
      </c>
      <c r="B98" s="5" t="s">
        <v>162</v>
      </c>
      <c r="C98" s="3" t="str">
        <f ca="1">INDEX(Tabel1[Profs],MATCH(RANK(Tabel2[[#This Row],[alea]],Tabel2[alea])-1,Tabel1[cumul],1))</f>
        <v>Prof19</v>
      </c>
      <c r="D98" s="3">
        <f t="shared" ca="1" si="2"/>
        <v>9.3291858123912386E-2</v>
      </c>
    </row>
    <row r="99" spans="1:4" x14ac:dyDescent="0.3">
      <c r="A99" s="5" t="s">
        <v>96</v>
      </c>
      <c r="B99" s="5" t="s">
        <v>156</v>
      </c>
      <c r="C99" s="3" t="str">
        <f ca="1">INDEX(Tabel1[Profs],MATCH(RANK(Tabel2[[#This Row],[alea]],Tabel2[alea])-1,Tabel1[cumul],1))</f>
        <v>Prof08</v>
      </c>
      <c r="D99" s="3">
        <f t="shared" ca="1" si="2"/>
        <v>0.69271498463368297</v>
      </c>
    </row>
    <row r="100" spans="1:4" x14ac:dyDescent="0.3">
      <c r="A100" s="5" t="s">
        <v>97</v>
      </c>
      <c r="B100" s="5" t="s">
        <v>167</v>
      </c>
      <c r="C100" s="3" t="str">
        <f ca="1">INDEX(Tabel1[Profs],MATCH(RANK(Tabel2[[#This Row],[alea]],Tabel2[alea])-1,Tabel1[cumul],1))</f>
        <v>Prof08</v>
      </c>
      <c r="D100" s="3">
        <f t="shared" ref="D100:D131" ca="1" si="3">RAND()</f>
        <v>0.68910967682409385</v>
      </c>
    </row>
    <row r="101" spans="1:4" x14ac:dyDescent="0.3">
      <c r="A101" s="5" t="s">
        <v>98</v>
      </c>
      <c r="B101" s="5" t="s">
        <v>160</v>
      </c>
      <c r="C101" s="3" t="str">
        <f ca="1">INDEX(Tabel1[Profs],MATCH(RANK(Tabel2[[#This Row],[alea]],Tabel2[alea])-1,Tabel1[cumul],1))</f>
        <v>Prof11</v>
      </c>
      <c r="D101" s="3">
        <f t="shared" ca="1" si="3"/>
        <v>0.49650030120589161</v>
      </c>
    </row>
    <row r="102" spans="1:4" x14ac:dyDescent="0.3">
      <c r="A102" s="5" t="s">
        <v>99</v>
      </c>
      <c r="B102" s="5" t="s">
        <v>170</v>
      </c>
      <c r="C102" s="3" t="str">
        <f ca="1">INDEX(Tabel1[Profs],MATCH(RANK(Tabel2[[#This Row],[alea]],Tabel2[alea])-1,Tabel1[cumul],1))</f>
        <v>Prof18</v>
      </c>
      <c r="D102" s="3">
        <f t="shared" ca="1" si="3"/>
        <v>0.12122159856046666</v>
      </c>
    </row>
    <row r="103" spans="1:4" x14ac:dyDescent="0.3">
      <c r="A103" s="5" t="s">
        <v>100</v>
      </c>
      <c r="B103" s="5" t="s">
        <v>160</v>
      </c>
      <c r="C103" s="3" t="str">
        <f ca="1">INDEX(Tabel1[Profs],MATCH(RANK(Tabel2[[#This Row],[alea]],Tabel2[alea])-1,Tabel1[cumul],1))</f>
        <v>Prof07</v>
      </c>
      <c r="D103" s="3">
        <f t="shared" ca="1" si="3"/>
        <v>0.7474707040235965</v>
      </c>
    </row>
    <row r="104" spans="1:4" x14ac:dyDescent="0.3">
      <c r="A104" s="5" t="s">
        <v>101</v>
      </c>
      <c r="B104" s="5" t="s">
        <v>168</v>
      </c>
      <c r="C104" s="3" t="str">
        <f ca="1">INDEX(Tabel1[Profs],MATCH(RANK(Tabel2[[#This Row],[alea]],Tabel2[alea])-1,Tabel1[cumul],1))</f>
        <v>Prof07</v>
      </c>
      <c r="D104" s="3">
        <f t="shared" ca="1" si="3"/>
        <v>0.73864540478473339</v>
      </c>
    </row>
    <row r="105" spans="1:4" x14ac:dyDescent="0.3">
      <c r="A105" s="5" t="s">
        <v>102</v>
      </c>
      <c r="B105" s="5" t="s">
        <v>171</v>
      </c>
      <c r="C105" s="3" t="str">
        <f ca="1">INDEX(Tabel1[Profs],MATCH(RANK(Tabel2[[#This Row],[alea]],Tabel2[alea])-1,Tabel1[cumul],1))</f>
        <v>Prof15</v>
      </c>
      <c r="D105" s="3">
        <f t="shared" ca="1" si="3"/>
        <v>0.30394251467337507</v>
      </c>
    </row>
    <row r="106" spans="1:4" x14ac:dyDescent="0.3">
      <c r="A106" s="5" t="s">
        <v>103</v>
      </c>
      <c r="B106" s="5" t="s">
        <v>154</v>
      </c>
      <c r="C106" s="3" t="str">
        <f ca="1">INDEX(Tabel1[Profs],MATCH(RANK(Tabel2[[#This Row],[alea]],Tabel2[alea])-1,Tabel1[cumul],1))</f>
        <v>Prof17</v>
      </c>
      <c r="D106" s="3">
        <f t="shared" ca="1" si="3"/>
        <v>0.16040750763169864</v>
      </c>
    </row>
    <row r="107" spans="1:4" x14ac:dyDescent="0.3">
      <c r="A107" s="5" t="s">
        <v>104</v>
      </c>
      <c r="B107" s="5" t="s">
        <v>172</v>
      </c>
      <c r="C107" s="3" t="str">
        <f ca="1">INDEX(Tabel1[Profs],MATCH(RANK(Tabel2[[#This Row],[alea]],Tabel2[alea])-1,Tabel1[cumul],1))</f>
        <v>Prof04</v>
      </c>
      <c r="D107" s="3">
        <f t="shared" ca="1" si="3"/>
        <v>0.82846222345721732</v>
      </c>
    </row>
    <row r="108" spans="1:4" x14ac:dyDescent="0.3">
      <c r="A108" s="5" t="s">
        <v>105</v>
      </c>
      <c r="B108" s="5" t="s">
        <v>160</v>
      </c>
      <c r="C108" s="3" t="str">
        <f ca="1">INDEX(Tabel1[Profs],MATCH(RANK(Tabel2[[#This Row],[alea]],Tabel2[alea])-1,Tabel1[cumul],1))</f>
        <v>Prof12</v>
      </c>
      <c r="D108" s="3">
        <f t="shared" ca="1" si="3"/>
        <v>0.43611387389065426</v>
      </c>
    </row>
    <row r="109" spans="1:4" x14ac:dyDescent="0.3">
      <c r="A109" s="5" t="s">
        <v>106</v>
      </c>
      <c r="B109" s="5" t="s">
        <v>160</v>
      </c>
      <c r="C109" s="3" t="str">
        <f ca="1">INDEX(Tabel1[Profs],MATCH(RANK(Tabel2[[#This Row],[alea]],Tabel2[alea])-1,Tabel1[cumul],1))</f>
        <v>Prof17</v>
      </c>
      <c r="D109" s="3">
        <f t="shared" ca="1" si="3"/>
        <v>0.14437735940969509</v>
      </c>
    </row>
    <row r="110" spans="1:4" x14ac:dyDescent="0.3">
      <c r="A110" s="5" t="s">
        <v>107</v>
      </c>
      <c r="B110" s="5" t="s">
        <v>162</v>
      </c>
      <c r="C110" s="3" t="str">
        <f ca="1">INDEX(Tabel1[Profs],MATCH(RANK(Tabel2[[#This Row],[alea]],Tabel2[alea])-1,Tabel1[cumul],1))</f>
        <v>Prof09</v>
      </c>
      <c r="D110" s="3">
        <f t="shared" ca="1" si="3"/>
        <v>0.62272675416971068</v>
      </c>
    </row>
    <row r="111" spans="1:4" x14ac:dyDescent="0.3">
      <c r="A111" s="5" t="s">
        <v>108</v>
      </c>
      <c r="B111" s="5" t="s">
        <v>160</v>
      </c>
      <c r="C111" s="3" t="str">
        <f ca="1">INDEX(Tabel1[Profs],MATCH(RANK(Tabel2[[#This Row],[alea]],Tabel2[alea])-1,Tabel1[cumul],1))</f>
        <v>Prof05</v>
      </c>
      <c r="D111" s="3">
        <f t="shared" ca="1" si="3"/>
        <v>0.79522510519714862</v>
      </c>
    </row>
    <row r="112" spans="1:4" x14ac:dyDescent="0.3">
      <c r="A112" s="5" t="s">
        <v>109</v>
      </c>
      <c r="B112" s="5" t="s">
        <v>167</v>
      </c>
      <c r="C112" s="3" t="str">
        <f ca="1">INDEX(Tabel1[Profs],MATCH(RANK(Tabel2[[#This Row],[alea]],Tabel2[alea])-1,Tabel1[cumul],1))</f>
        <v>Prof02</v>
      </c>
      <c r="D112" s="3">
        <f t="shared" ca="1" si="3"/>
        <v>0.93419533260503929</v>
      </c>
    </row>
    <row r="113" spans="1:4" x14ac:dyDescent="0.3">
      <c r="A113" s="5" t="s">
        <v>110</v>
      </c>
      <c r="B113" s="5" t="s">
        <v>159</v>
      </c>
      <c r="C113" s="3" t="str">
        <f ca="1">INDEX(Tabel1[Profs],MATCH(RANK(Tabel2[[#This Row],[alea]],Tabel2[alea])-1,Tabel1[cumul],1))</f>
        <v>Prof04</v>
      </c>
      <c r="D113" s="3">
        <f t="shared" ca="1" si="3"/>
        <v>0.87246549678197127</v>
      </c>
    </row>
    <row r="114" spans="1:4" x14ac:dyDescent="0.3">
      <c r="A114" s="5" t="s">
        <v>111</v>
      </c>
      <c r="B114" s="5" t="s">
        <v>163</v>
      </c>
      <c r="C114" s="3" t="str">
        <f ca="1">INDEX(Tabel1[Profs],MATCH(RANK(Tabel2[[#This Row],[alea]],Tabel2[alea])-1,Tabel1[cumul],1))</f>
        <v>Prof13</v>
      </c>
      <c r="D114" s="3">
        <f t="shared" ca="1" si="3"/>
        <v>0.39696352043192673</v>
      </c>
    </row>
    <row r="115" spans="1:4" x14ac:dyDescent="0.3">
      <c r="A115" s="5" t="s">
        <v>112</v>
      </c>
      <c r="B115" s="5" t="s">
        <v>171</v>
      </c>
      <c r="C115" s="3" t="str">
        <f ca="1">INDEX(Tabel1[Profs],MATCH(RANK(Tabel2[[#This Row],[alea]],Tabel2[alea])-1,Tabel1[cumul],1))</f>
        <v>Prof06</v>
      </c>
      <c r="D115" s="3">
        <f t="shared" ca="1" si="3"/>
        <v>0.75178149930531335</v>
      </c>
    </row>
    <row r="116" spans="1:4" x14ac:dyDescent="0.3">
      <c r="A116" s="5" t="s">
        <v>113</v>
      </c>
      <c r="B116" s="5" t="s">
        <v>155</v>
      </c>
      <c r="C116" s="3" t="str">
        <f ca="1">INDEX(Tabel1[Profs],MATCH(RANK(Tabel2[[#This Row],[alea]],Tabel2[alea])-1,Tabel1[cumul],1))</f>
        <v>Prof05</v>
      </c>
      <c r="D116" s="3">
        <f t="shared" ca="1" si="3"/>
        <v>0.80147202758563252</v>
      </c>
    </row>
    <row r="117" spans="1:4" x14ac:dyDescent="0.3">
      <c r="A117" s="5" t="s">
        <v>114</v>
      </c>
      <c r="B117" s="5" t="s">
        <v>159</v>
      </c>
      <c r="C117" s="3" t="str">
        <f ca="1">INDEX(Tabel1[Profs],MATCH(RANK(Tabel2[[#This Row],[alea]],Tabel2[alea])-1,Tabel1[cumul],1))</f>
        <v>Prof14</v>
      </c>
      <c r="D117" s="3">
        <f t="shared" ca="1" si="3"/>
        <v>0.3501055781003084</v>
      </c>
    </row>
    <row r="118" spans="1:4" x14ac:dyDescent="0.3">
      <c r="A118" s="5" t="s">
        <v>115</v>
      </c>
      <c r="B118" s="5" t="s">
        <v>157</v>
      </c>
      <c r="C118" s="3" t="str">
        <f ca="1">INDEX(Tabel1[Profs],MATCH(RANK(Tabel2[[#This Row],[alea]],Tabel2[alea])-1,Tabel1[cumul],1))</f>
        <v>Prof06</v>
      </c>
      <c r="D118" s="3">
        <f t="shared" ca="1" si="3"/>
        <v>0.75500860805079251</v>
      </c>
    </row>
    <row r="119" spans="1:4" x14ac:dyDescent="0.3">
      <c r="A119" s="5" t="s">
        <v>116</v>
      </c>
      <c r="B119" s="5" t="s">
        <v>160</v>
      </c>
      <c r="C119" s="3" t="str">
        <f ca="1">INDEX(Tabel1[Profs],MATCH(RANK(Tabel2[[#This Row],[alea]],Tabel2[alea])-1,Tabel1[cumul],1))</f>
        <v>Prof01</v>
      </c>
      <c r="D119" s="3">
        <f t="shared" ca="1" si="3"/>
        <v>0.97162361879073178</v>
      </c>
    </row>
    <row r="120" spans="1:4" x14ac:dyDescent="0.3">
      <c r="A120" s="5" t="s">
        <v>117</v>
      </c>
      <c r="B120" s="5" t="s">
        <v>158</v>
      </c>
      <c r="C120" s="3" t="str">
        <f ca="1">INDEX(Tabel1[Profs],MATCH(RANK(Tabel2[[#This Row],[alea]],Tabel2[alea])-1,Tabel1[cumul],1))</f>
        <v>Prof20</v>
      </c>
      <c r="D120" s="3">
        <f t="shared" ca="1" si="3"/>
        <v>3.2608465299310607E-2</v>
      </c>
    </row>
    <row r="121" spans="1:4" x14ac:dyDescent="0.3">
      <c r="A121" s="5" t="s">
        <v>118</v>
      </c>
      <c r="B121" s="5" t="s">
        <v>157</v>
      </c>
      <c r="C121" s="3" t="str">
        <f ca="1">INDEX(Tabel1[Profs],MATCH(RANK(Tabel2[[#This Row],[alea]],Tabel2[alea])-1,Tabel1[cumul],1))</f>
        <v>Prof11</v>
      </c>
      <c r="D121" s="3">
        <f t="shared" ca="1" si="3"/>
        <v>0.54929215178049162</v>
      </c>
    </row>
    <row r="122" spans="1:4" x14ac:dyDescent="0.3">
      <c r="A122" s="5" t="s">
        <v>119</v>
      </c>
      <c r="B122" s="5" t="s">
        <v>156</v>
      </c>
      <c r="C122" s="3" t="str">
        <f ca="1">INDEX(Tabel1[Profs],MATCH(RANK(Tabel2[[#This Row],[alea]],Tabel2[alea])-1,Tabel1[cumul],1))</f>
        <v>Prof14</v>
      </c>
      <c r="D122" s="3">
        <f t="shared" ca="1" si="3"/>
        <v>0.36002191578817899</v>
      </c>
    </row>
    <row r="123" spans="1:4" x14ac:dyDescent="0.3">
      <c r="A123" s="5" t="s">
        <v>120</v>
      </c>
      <c r="B123" s="5" t="s">
        <v>170</v>
      </c>
      <c r="C123" s="3" t="str">
        <f ca="1">INDEX(Tabel1[Profs],MATCH(RANK(Tabel2[[#This Row],[alea]],Tabel2[alea])-1,Tabel1[cumul],1))</f>
        <v>Prof14</v>
      </c>
      <c r="D123" s="3">
        <f t="shared" ca="1" si="3"/>
        <v>0.38391233307127182</v>
      </c>
    </row>
    <row r="124" spans="1:4" x14ac:dyDescent="0.3">
      <c r="A124" s="5" t="s">
        <v>121</v>
      </c>
      <c r="B124" s="5" t="s">
        <v>167</v>
      </c>
      <c r="C124" s="3" t="str">
        <f ca="1">INDEX(Tabel1[Profs],MATCH(RANK(Tabel2[[#This Row],[alea]],Tabel2[alea])-1,Tabel1[cumul],1))</f>
        <v>Prof07</v>
      </c>
      <c r="D124" s="3">
        <f t="shared" ca="1" si="3"/>
        <v>0.72470627677208077</v>
      </c>
    </row>
    <row r="125" spans="1:4" x14ac:dyDescent="0.3">
      <c r="A125" s="5" t="s">
        <v>122</v>
      </c>
      <c r="B125" s="5" t="s">
        <v>167</v>
      </c>
      <c r="C125" s="3" t="str">
        <f ca="1">INDEX(Tabel1[Profs],MATCH(RANK(Tabel2[[#This Row],[alea]],Tabel2[alea])-1,Tabel1[cumul],1))</f>
        <v>Prof01</v>
      </c>
      <c r="D125" s="3">
        <f t="shared" ca="1" si="3"/>
        <v>0.94837500779948991</v>
      </c>
    </row>
    <row r="126" spans="1:4" x14ac:dyDescent="0.3">
      <c r="A126" s="5" t="s">
        <v>123</v>
      </c>
      <c r="B126" s="5" t="s">
        <v>157</v>
      </c>
      <c r="C126" s="3" t="str">
        <f ca="1">INDEX(Tabel1[Profs],MATCH(RANK(Tabel2[[#This Row],[alea]],Tabel2[alea])-1,Tabel1[cumul],1))</f>
        <v>Prof11</v>
      </c>
      <c r="D126" s="3">
        <f t="shared" ca="1" si="3"/>
        <v>0.51701320523459982</v>
      </c>
    </row>
    <row r="127" spans="1:4" x14ac:dyDescent="0.3">
      <c r="A127" s="5" t="s">
        <v>124</v>
      </c>
      <c r="B127" s="5" t="s">
        <v>158</v>
      </c>
      <c r="C127" s="3" t="str">
        <f ca="1">INDEX(Tabel1[Profs],MATCH(RANK(Tabel2[[#This Row],[alea]],Tabel2[alea])-1,Tabel1[cumul],1))</f>
        <v>Prof03</v>
      </c>
      <c r="D127" s="3">
        <f t="shared" ca="1" si="3"/>
        <v>0.90382976841181872</v>
      </c>
    </row>
    <row r="128" spans="1:4" x14ac:dyDescent="0.3">
      <c r="A128" s="5" t="s">
        <v>125</v>
      </c>
      <c r="B128" s="5" t="s">
        <v>172</v>
      </c>
      <c r="C128" s="3" t="str">
        <f ca="1">INDEX(Tabel1[Profs],MATCH(RANK(Tabel2[[#This Row],[alea]],Tabel2[alea])-1,Tabel1[cumul],1))</f>
        <v>Prof15</v>
      </c>
      <c r="D128" s="3">
        <f t="shared" ca="1" si="3"/>
        <v>0.30061525082095764</v>
      </c>
    </row>
    <row r="129" spans="1:4" x14ac:dyDescent="0.3">
      <c r="A129" s="5" t="s">
        <v>126</v>
      </c>
      <c r="B129" s="5" t="s">
        <v>164</v>
      </c>
      <c r="C129" s="3" t="str">
        <f ca="1">INDEX(Tabel1[Profs],MATCH(RANK(Tabel2[[#This Row],[alea]],Tabel2[alea])-1,Tabel1[cumul],1))</f>
        <v>Prof05</v>
      </c>
      <c r="D129" s="3">
        <f t="shared" ca="1" si="3"/>
        <v>0.79144268421828079</v>
      </c>
    </row>
    <row r="130" spans="1:4" x14ac:dyDescent="0.3">
      <c r="A130" s="5" t="s">
        <v>127</v>
      </c>
      <c r="B130" s="5" t="s">
        <v>166</v>
      </c>
      <c r="C130" s="3" t="str">
        <f ca="1">INDEX(Tabel1[Profs],MATCH(RANK(Tabel2[[#This Row],[alea]],Tabel2[alea])-1,Tabel1[cumul],1))</f>
        <v>Prof05</v>
      </c>
      <c r="D130" s="3">
        <f t="shared" ca="1" si="3"/>
        <v>0.77352104452289727</v>
      </c>
    </row>
    <row r="131" spans="1:4" x14ac:dyDescent="0.3">
      <c r="A131" s="5" t="s">
        <v>128</v>
      </c>
      <c r="B131" s="5" t="s">
        <v>166</v>
      </c>
      <c r="C131" s="3" t="str">
        <f ca="1">INDEX(Tabel1[Profs],MATCH(RANK(Tabel2[[#This Row],[alea]],Tabel2[alea])-1,Tabel1[cumul],1))</f>
        <v>Prof09</v>
      </c>
      <c r="D131" s="3">
        <f t="shared" ca="1" si="3"/>
        <v>0.63593173457741314</v>
      </c>
    </row>
    <row r="132" spans="1:4" x14ac:dyDescent="0.3">
      <c r="A132" s="5" t="s">
        <v>129</v>
      </c>
      <c r="B132" s="5" t="s">
        <v>172</v>
      </c>
      <c r="C132" s="3" t="str">
        <f ca="1">INDEX(Tabel1[Profs],MATCH(RANK(Tabel2[[#This Row],[alea]],Tabel2[alea])-1,Tabel1[cumul],1))</f>
        <v>Prof15</v>
      </c>
      <c r="D132" s="3">
        <f t="shared" ref="D132:D153" ca="1" si="4">RAND()</f>
        <v>0.29567579170147229</v>
      </c>
    </row>
    <row r="133" spans="1:4" x14ac:dyDescent="0.3">
      <c r="A133" s="5" t="s">
        <v>130</v>
      </c>
      <c r="B133" s="5" t="s">
        <v>169</v>
      </c>
      <c r="C133" s="3" t="str">
        <f ca="1">INDEX(Tabel1[Profs],MATCH(RANK(Tabel2[[#This Row],[alea]],Tabel2[alea])-1,Tabel1[cumul],1))</f>
        <v>Prof13</v>
      </c>
      <c r="D133" s="3">
        <f t="shared" ca="1" si="4"/>
        <v>0.41347442772394782</v>
      </c>
    </row>
    <row r="134" spans="1:4" x14ac:dyDescent="0.3">
      <c r="A134" s="5" t="s">
        <v>131</v>
      </c>
      <c r="B134" s="5" t="s">
        <v>172</v>
      </c>
      <c r="C134" s="3" t="str">
        <f ca="1">INDEX(Tabel1[Profs],MATCH(RANK(Tabel2[[#This Row],[alea]],Tabel2[alea])-1,Tabel1[cumul],1))</f>
        <v>Prof11</v>
      </c>
      <c r="D134" s="3">
        <f t="shared" ca="1" si="4"/>
        <v>0.55628516223550972</v>
      </c>
    </row>
    <row r="135" spans="1:4" x14ac:dyDescent="0.3">
      <c r="A135" s="5" t="s">
        <v>132</v>
      </c>
      <c r="B135" s="5" t="s">
        <v>168</v>
      </c>
      <c r="C135" s="3" t="str">
        <f ca="1">INDEX(Tabel1[Profs],MATCH(RANK(Tabel2[[#This Row],[alea]],Tabel2[alea])-1,Tabel1[cumul],1))</f>
        <v>Prof10</v>
      </c>
      <c r="D135" s="3">
        <f t="shared" ca="1" si="4"/>
        <v>0.55677409450608739</v>
      </c>
    </row>
    <row r="136" spans="1:4" x14ac:dyDescent="0.3">
      <c r="A136" s="5" t="s">
        <v>133</v>
      </c>
      <c r="B136" s="5" t="s">
        <v>165</v>
      </c>
      <c r="C136" s="3" t="str">
        <f ca="1">INDEX(Tabel1[Profs],MATCH(RANK(Tabel2[[#This Row],[alea]],Tabel2[alea])-1,Tabel1[cumul],1))</f>
        <v>Prof20</v>
      </c>
      <c r="D136" s="3">
        <f t="shared" ca="1" si="4"/>
        <v>3.7992828728433237E-2</v>
      </c>
    </row>
    <row r="137" spans="1:4" x14ac:dyDescent="0.3">
      <c r="A137" s="5" t="s">
        <v>134</v>
      </c>
      <c r="B137" s="5" t="s">
        <v>161</v>
      </c>
      <c r="C137" s="3" t="str">
        <f ca="1">INDEX(Tabel1[Profs],MATCH(RANK(Tabel2[[#This Row],[alea]],Tabel2[alea])-1,Tabel1[cumul],1))</f>
        <v>Prof10</v>
      </c>
      <c r="D137" s="3">
        <f t="shared" ca="1" si="4"/>
        <v>0.61326594316920047</v>
      </c>
    </row>
    <row r="138" spans="1:4" x14ac:dyDescent="0.3">
      <c r="A138" s="5" t="s">
        <v>135</v>
      </c>
      <c r="B138" s="5" t="s">
        <v>166</v>
      </c>
      <c r="C138" s="3" t="str">
        <f ca="1">INDEX(Tabel1[Profs],MATCH(RANK(Tabel2[[#This Row],[alea]],Tabel2[alea])-1,Tabel1[cumul],1))</f>
        <v>Prof20</v>
      </c>
      <c r="D138" s="3">
        <f t="shared" ca="1" si="4"/>
        <v>1.4082297929358334E-2</v>
      </c>
    </row>
    <row r="139" spans="1:4" x14ac:dyDescent="0.3">
      <c r="A139" s="5" t="s">
        <v>136</v>
      </c>
      <c r="B139" s="5" t="s">
        <v>172</v>
      </c>
      <c r="C139" s="3" t="str">
        <f ca="1">INDEX(Tabel1[Profs],MATCH(RANK(Tabel2[[#This Row],[alea]],Tabel2[alea])-1,Tabel1[cumul],1))</f>
        <v>Prof04</v>
      </c>
      <c r="D139" s="3">
        <f t="shared" ca="1" si="4"/>
        <v>0.83631740303601065</v>
      </c>
    </row>
    <row r="140" spans="1:4" x14ac:dyDescent="0.3">
      <c r="A140" s="5" t="s">
        <v>137</v>
      </c>
      <c r="B140" s="5" t="s">
        <v>160</v>
      </c>
      <c r="C140" s="3" t="str">
        <f ca="1">INDEX(Tabel1[Profs],MATCH(RANK(Tabel2[[#This Row],[alea]],Tabel2[alea])-1,Tabel1[cumul],1))</f>
        <v>Prof12</v>
      </c>
      <c r="D140" s="3">
        <f t="shared" ca="1" si="4"/>
        <v>0.42988628367216186</v>
      </c>
    </row>
    <row r="141" spans="1:4" x14ac:dyDescent="0.3">
      <c r="A141" s="5" t="s">
        <v>138</v>
      </c>
      <c r="B141" s="5" t="s">
        <v>166</v>
      </c>
      <c r="C141" s="3" t="str">
        <f ca="1">INDEX(Tabel1[Profs],MATCH(RANK(Tabel2[[#This Row],[alea]],Tabel2[alea])-1,Tabel1[cumul],1))</f>
        <v>Prof19</v>
      </c>
      <c r="D141" s="3">
        <f t="shared" ca="1" si="4"/>
        <v>6.5725058979877904E-2</v>
      </c>
    </row>
    <row r="142" spans="1:4" x14ac:dyDescent="0.3">
      <c r="A142" s="5" t="s">
        <v>139</v>
      </c>
      <c r="B142" s="5" t="s">
        <v>153</v>
      </c>
      <c r="C142" s="3" t="str">
        <f ca="1">INDEX(Tabel1[Profs],MATCH(RANK(Tabel2[[#This Row],[alea]],Tabel2[alea])-1,Tabel1[cumul],1))</f>
        <v>Prof14</v>
      </c>
      <c r="D142" s="3">
        <f t="shared" ca="1" si="4"/>
        <v>0.32008276941082947</v>
      </c>
    </row>
    <row r="143" spans="1:4" x14ac:dyDescent="0.3">
      <c r="A143" s="5" t="s">
        <v>140</v>
      </c>
      <c r="B143" s="5" t="s">
        <v>169</v>
      </c>
      <c r="C143" s="3" t="str">
        <f ca="1">INDEX(Tabel1[Profs],MATCH(RANK(Tabel2[[#This Row],[alea]],Tabel2[alea])-1,Tabel1[cumul],1))</f>
        <v>Prof17</v>
      </c>
      <c r="D143" s="3">
        <f t="shared" ca="1" si="4"/>
        <v>0.19447884828388107</v>
      </c>
    </row>
    <row r="144" spans="1:4" x14ac:dyDescent="0.3">
      <c r="A144" s="5" t="s">
        <v>141</v>
      </c>
      <c r="B144" s="5" t="s">
        <v>169</v>
      </c>
      <c r="C144" s="3" t="str">
        <f ca="1">INDEX(Tabel1[Profs],MATCH(RANK(Tabel2[[#This Row],[alea]],Tabel2[alea])-1,Tabel1[cumul],1))</f>
        <v>Prof19</v>
      </c>
      <c r="D144" s="3">
        <f t="shared" ca="1" si="4"/>
        <v>0.10937174453228349</v>
      </c>
    </row>
    <row r="145" spans="1:4" x14ac:dyDescent="0.3">
      <c r="A145" s="5" t="s">
        <v>142</v>
      </c>
      <c r="B145" s="5" t="s">
        <v>159</v>
      </c>
      <c r="C145" s="3" t="str">
        <f ca="1">INDEX(Tabel1[Profs],MATCH(RANK(Tabel2[[#This Row],[alea]],Tabel2[alea])-1,Tabel1[cumul],1))</f>
        <v>Prof06</v>
      </c>
      <c r="D145" s="3">
        <f t="shared" ca="1" si="4"/>
        <v>0.76463636918231404</v>
      </c>
    </row>
    <row r="146" spans="1:4" x14ac:dyDescent="0.3">
      <c r="A146" s="5" t="s">
        <v>143</v>
      </c>
      <c r="B146" s="5" t="s">
        <v>166</v>
      </c>
      <c r="C146" s="3" t="str">
        <f ca="1">INDEX(Tabel1[Profs],MATCH(RANK(Tabel2[[#This Row],[alea]],Tabel2[alea])-1,Tabel1[cumul],1))</f>
        <v>Prof11</v>
      </c>
      <c r="D146" s="3">
        <f t="shared" ca="1" si="4"/>
        <v>0.47377925765223716</v>
      </c>
    </row>
    <row r="147" spans="1:4" x14ac:dyDescent="0.3">
      <c r="A147" s="5" t="s">
        <v>144</v>
      </c>
      <c r="B147" s="5" t="s">
        <v>156</v>
      </c>
      <c r="C147" s="3" t="str">
        <f ca="1">INDEX(Tabel1[Profs],MATCH(RANK(Tabel2[[#This Row],[alea]],Tabel2[alea])-1,Tabel1[cumul],1))</f>
        <v>Prof19</v>
      </c>
      <c r="D147" s="3">
        <f t="shared" ca="1" si="4"/>
        <v>7.9087371951140129E-2</v>
      </c>
    </row>
    <row r="148" spans="1:4" x14ac:dyDescent="0.3">
      <c r="A148" s="5" t="s">
        <v>145</v>
      </c>
      <c r="B148" s="5" t="s">
        <v>155</v>
      </c>
      <c r="C148" s="3" t="str">
        <f ca="1">INDEX(Tabel1[Profs],MATCH(RANK(Tabel2[[#This Row],[alea]],Tabel2[alea])-1,Tabel1[cumul],1))</f>
        <v>Prof03</v>
      </c>
      <c r="D148" s="3">
        <f t="shared" ca="1" si="4"/>
        <v>0.89346991940039711</v>
      </c>
    </row>
    <row r="149" spans="1:4" x14ac:dyDescent="0.3">
      <c r="A149" s="5" t="s">
        <v>146</v>
      </c>
      <c r="B149" s="5" t="s">
        <v>169</v>
      </c>
      <c r="C149" s="3" t="str">
        <f ca="1">INDEX(Tabel1[Profs],MATCH(RANK(Tabel2[[#This Row],[alea]],Tabel2[alea])-1,Tabel1[cumul],1))</f>
        <v>Prof08</v>
      </c>
      <c r="D149" s="3">
        <f t="shared" ca="1" si="4"/>
        <v>0.69743176699036258</v>
      </c>
    </row>
    <row r="150" spans="1:4" x14ac:dyDescent="0.3">
      <c r="A150" s="5" t="s">
        <v>147</v>
      </c>
      <c r="B150" s="5" t="s">
        <v>161</v>
      </c>
      <c r="C150" s="3" t="str">
        <f ca="1">INDEX(Tabel1[Profs],MATCH(RANK(Tabel2[[#This Row],[alea]],Tabel2[alea])-1,Tabel1[cumul],1))</f>
        <v>Prof05</v>
      </c>
      <c r="D150" s="3">
        <f t="shared" ca="1" si="4"/>
        <v>0.80248173732910633</v>
      </c>
    </row>
    <row r="151" spans="1:4" x14ac:dyDescent="0.3">
      <c r="A151" s="5" t="s">
        <v>148</v>
      </c>
      <c r="B151" s="5" t="s">
        <v>163</v>
      </c>
      <c r="C151" s="3" t="str">
        <f ca="1">INDEX(Tabel1[Profs],MATCH(RANK(Tabel2[[#This Row],[alea]],Tabel2[alea])-1,Tabel1[cumul],1))</f>
        <v>Prof01</v>
      </c>
      <c r="D151" s="3">
        <f t="shared" ca="1" si="4"/>
        <v>0.96634504038629532</v>
      </c>
    </row>
    <row r="152" spans="1:4" x14ac:dyDescent="0.3">
      <c r="A152" s="5" t="s">
        <v>149</v>
      </c>
      <c r="B152" s="5" t="s">
        <v>162</v>
      </c>
      <c r="C152" s="3" t="str">
        <f ca="1">INDEX(Tabel1[Profs],MATCH(RANK(Tabel2[[#This Row],[alea]],Tabel2[alea])-1,Tabel1[cumul],1))</f>
        <v>Prof03</v>
      </c>
      <c r="D152" s="3">
        <f t="shared" ca="1" si="4"/>
        <v>0.90742919503004948</v>
      </c>
    </row>
    <row r="153" spans="1:4" x14ac:dyDescent="0.3">
      <c r="A153" s="5" t="s">
        <v>150</v>
      </c>
      <c r="B153" s="5" t="s">
        <v>167</v>
      </c>
      <c r="C153" s="3" t="str">
        <f ca="1">INDEX(Tabel1[Profs],MATCH(RANK(Tabel2[[#This Row],[alea]],Tabel2[alea])-1,Tabel1[cumul],1))</f>
        <v>Prof07</v>
      </c>
      <c r="D153" s="3">
        <f t="shared" ca="1" si="4"/>
        <v>0.75092670739186251</v>
      </c>
    </row>
  </sheetData>
  <phoneticPr fontId="2" type="noConversion"/>
  <conditionalFormatting sqref="H4:H23">
    <cfRule type="expression" dxfId="0" priority="1">
      <formula>H4&lt;&gt;L4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2025-09-09T19:52:43Z</dcterms:created>
  <dcterms:modified xsi:type="dcterms:W3CDTF">2025-09-09T20:49:25Z</dcterms:modified>
</cp:coreProperties>
</file>