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9DCF037-5EC1-4462-9C5F-3F179F6B5CB7}" xr6:coauthVersionLast="47" xr6:coauthVersionMax="47" xr10:uidLastSave="{00000000-0000-0000-0000-000000000000}"/>
  <bookViews>
    <workbookView xWindow="-120" yWindow="-120" windowWidth="29040" windowHeight="15990" tabRatio="747" xr2:uid="{00000000-000D-0000-FFFF-FFFF00000000}"/>
  </bookViews>
  <sheets>
    <sheet name="Qualifications" sheetId="87" r:id="rId1"/>
    <sheet name="crea_poules_modif" sheetId="89" r:id="rId2"/>
    <sheet name="Listes poules triées" sheetId="5" r:id="rId3"/>
    <sheet name="Liste des clubs" sheetId="85" r:id="rId4"/>
    <sheet name="Poules" sheetId="80" r:id="rId5"/>
    <sheet name="Résultat club" sheetId="84" r:id="rId6"/>
    <sheet name="Classement équipes" sheetId="86" r:id="rId7"/>
  </sheets>
  <definedNames>
    <definedName name="_xlnm._FilterDatabase" localSheetId="2" hidden="1">'Listes poules triées'!$A$1:$D$42</definedName>
    <definedName name="AAA">'Listes poules triées'!$1:$1048576</definedName>
    <definedName name="DUEL">#REF!</definedName>
    <definedName name="FFF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" i="87" l="1"/>
  <c r="N3" i="87"/>
  <c r="N4" i="87"/>
  <c r="N5" i="87"/>
  <c r="N6" i="87"/>
  <c r="N7" i="87"/>
  <c r="N8" i="87"/>
  <c r="N9" i="87"/>
  <c r="N10" i="87"/>
  <c r="N11" i="87"/>
  <c r="N12" i="87"/>
  <c r="N13" i="87"/>
  <c r="N14" i="87"/>
  <c r="N15" i="87"/>
  <c r="O2" i="87"/>
  <c r="O3" i="87"/>
  <c r="O4" i="87"/>
  <c r="O5" i="87"/>
  <c r="O6" i="87"/>
  <c r="O7" i="87"/>
  <c r="O8" i="87"/>
  <c r="O9" i="87"/>
  <c r="O10" i="87"/>
  <c r="O11" i="87"/>
  <c r="O12" i="87"/>
  <c r="O13" i="87"/>
  <c r="O14" i="87"/>
  <c r="O15" i="87"/>
  <c r="F2" i="89" l="1"/>
  <c r="F3" i="89"/>
  <c r="F4" i="89"/>
  <c r="F5" i="89"/>
  <c r="F6" i="89"/>
  <c r="F7" i="89"/>
  <c r="F8" i="89"/>
  <c r="F9" i="89"/>
  <c r="F10" i="89"/>
  <c r="F11" i="89"/>
  <c r="F12" i="89"/>
  <c r="F13" i="89"/>
  <c r="F14" i="89"/>
  <c r="F15" i="89"/>
  <c r="F16" i="89"/>
  <c r="F17" i="89"/>
  <c r="F18" i="89"/>
  <c r="F19" i="89"/>
  <c r="F20" i="89"/>
  <c r="F21" i="89"/>
  <c r="F22" i="89"/>
  <c r="F23" i="89"/>
  <c r="F24" i="89"/>
  <c r="F25" i="89"/>
  <c r="F26" i="89"/>
  <c r="F27" i="89"/>
  <c r="F28" i="89"/>
  <c r="F29" i="89"/>
  <c r="F30" i="89"/>
  <c r="F31" i="89"/>
  <c r="F32" i="89"/>
  <c r="F33" i="89"/>
  <c r="F34" i="89"/>
  <c r="F35" i="89"/>
  <c r="F36" i="89"/>
  <c r="F37" i="89"/>
  <c r="F38" i="89"/>
  <c r="F39" i="89"/>
  <c r="F40" i="89"/>
  <c r="F41" i="89"/>
  <c r="F42" i="89"/>
  <c r="F43" i="89"/>
  <c r="F44" i="89"/>
  <c r="F45" i="89"/>
  <c r="F46" i="89"/>
  <c r="F47" i="89"/>
  <c r="F48" i="89"/>
  <c r="F49" i="89"/>
  <c r="F50" i="89"/>
  <c r="F51" i="89"/>
  <c r="F52" i="89"/>
  <c r="F53" i="89"/>
  <c r="F54" i="89"/>
  <c r="F55" i="89"/>
  <c r="F56" i="89"/>
  <c r="H1" i="89"/>
  <c r="I1" i="89"/>
  <c r="BO3" i="84"/>
  <c r="BO4" i="84"/>
  <c r="BO5" i="84"/>
  <c r="BO6" i="84"/>
  <c r="BO7" i="84"/>
  <c r="BO8" i="84"/>
  <c r="BO9" i="84"/>
  <c r="BO10" i="84"/>
  <c r="BO11" i="84"/>
  <c r="BO12" i="84"/>
  <c r="BO13" i="84"/>
  <c r="BO14" i="84"/>
  <c r="BO15" i="84"/>
  <c r="BO16" i="84"/>
  <c r="BO17" i="84"/>
  <c r="BO18" i="84"/>
  <c r="BO19" i="84"/>
  <c r="BO20" i="84"/>
  <c r="BO21" i="84"/>
  <c r="BO22" i="84"/>
  <c r="BO23" i="84"/>
  <c r="BO24" i="84"/>
  <c r="BO25" i="84"/>
  <c r="BO26" i="84"/>
  <c r="BO27" i="84"/>
  <c r="BO28" i="84"/>
  <c r="BO2" i="84"/>
  <c r="BL5" i="84" a="1"/>
  <c r="BL5" i="84" s="1"/>
  <c r="BJ17" i="84" a="1"/>
  <c r="BJ17" i="84" s="1"/>
  <c r="BK17" i="84" a="1"/>
  <c r="BK17" i="84" s="1"/>
  <c r="BL17" i="84" a="1"/>
  <c r="BL17" i="84" s="1"/>
  <c r="BM17" i="84" a="1"/>
  <c r="BM17" i="84" s="1"/>
  <c r="BJ18" i="84" a="1"/>
  <c r="BJ18" i="84" s="1"/>
  <c r="BK18" i="84" a="1"/>
  <c r="BK18" i="84" s="1"/>
  <c r="BL18" i="84" a="1"/>
  <c r="BL18" i="84" s="1"/>
  <c r="BM18" i="84" a="1"/>
  <c r="BM18" i="84" s="1"/>
  <c r="BJ19" i="84" a="1"/>
  <c r="BJ19" i="84" s="1"/>
  <c r="BK19" i="84" a="1"/>
  <c r="BK19" i="84" s="1"/>
  <c r="BL19" i="84" a="1"/>
  <c r="BL19" i="84" s="1"/>
  <c r="BM19" i="84" a="1"/>
  <c r="BM19" i="84" s="1"/>
  <c r="BJ20" i="84" a="1"/>
  <c r="BJ20" i="84" s="1"/>
  <c r="BK20" i="84" a="1"/>
  <c r="BK20" i="84" s="1"/>
  <c r="BL20" i="84" a="1"/>
  <c r="BL20" i="84" s="1"/>
  <c r="BM20" i="84" a="1"/>
  <c r="BM20" i="84" s="1"/>
  <c r="BJ21" i="84" a="1"/>
  <c r="BJ21" i="84" s="1"/>
  <c r="BK21" i="84" a="1"/>
  <c r="BK21" i="84" s="1"/>
  <c r="BL21" i="84" a="1"/>
  <c r="BL21" i="84" s="1"/>
  <c r="BM21" i="84" a="1"/>
  <c r="BM21" i="84" s="1"/>
  <c r="BJ22" i="84" a="1"/>
  <c r="BJ22" i="84" s="1"/>
  <c r="BK22" i="84" a="1"/>
  <c r="BK22" i="84" s="1"/>
  <c r="BL22" i="84" a="1"/>
  <c r="BL22" i="84" s="1"/>
  <c r="BM22" i="84" a="1"/>
  <c r="BM22" i="84" s="1"/>
  <c r="BJ23" i="84" a="1"/>
  <c r="BJ23" i="84" s="1"/>
  <c r="BK23" i="84" a="1"/>
  <c r="BK23" i="84" s="1"/>
  <c r="BL23" i="84" a="1"/>
  <c r="BL23" i="84" s="1"/>
  <c r="BM23" i="84" a="1"/>
  <c r="BM23" i="84" s="1"/>
  <c r="BJ24" i="84" a="1"/>
  <c r="BJ24" i="84" s="1"/>
  <c r="BK24" i="84" a="1"/>
  <c r="BK24" i="84" s="1"/>
  <c r="BL24" i="84" a="1"/>
  <c r="BL24" i="84" s="1"/>
  <c r="BM24" i="84" a="1"/>
  <c r="BM24" i="84"/>
  <c r="BJ25" i="84" a="1"/>
  <c r="BJ25" i="84" s="1"/>
  <c r="BK25" i="84" a="1"/>
  <c r="BK25" i="84" s="1"/>
  <c r="BL25" i="84" a="1"/>
  <c r="BL25" i="84" s="1"/>
  <c r="BM25" i="84" a="1"/>
  <c r="BM25" i="84" s="1"/>
  <c r="BJ26" i="84" a="1"/>
  <c r="BJ26" i="84" s="1"/>
  <c r="BK26" i="84" a="1"/>
  <c r="BK26" i="84" s="1"/>
  <c r="BL26" i="84" a="1"/>
  <c r="BL26" i="84" s="1"/>
  <c r="BM26" i="84" a="1"/>
  <c r="BM26" i="84" s="1"/>
  <c r="BJ27" i="84" a="1"/>
  <c r="BJ27" i="84" s="1"/>
  <c r="BK27" i="84" a="1"/>
  <c r="BK27" i="84" s="1"/>
  <c r="BL27" i="84" a="1"/>
  <c r="BL27" i="84" s="1"/>
  <c r="BM27" i="84" a="1"/>
  <c r="BM27" i="84" s="1"/>
  <c r="BJ28" i="84" a="1"/>
  <c r="BJ28" i="84" s="1"/>
  <c r="BK28" i="84" a="1"/>
  <c r="BK28" i="84" s="1"/>
  <c r="BL28" i="84" a="1"/>
  <c r="BL28" i="84" s="1"/>
  <c r="BM28" i="84" a="1"/>
  <c r="BM28" i="84" s="1"/>
  <c r="BI17" i="84" a="1"/>
  <c r="BI17" i="84" s="1"/>
  <c r="BI18" i="84" a="1"/>
  <c r="BI18" i="84" s="1"/>
  <c r="BI19" i="84" a="1"/>
  <c r="BI19" i="84" s="1"/>
  <c r="BI20" i="84" a="1"/>
  <c r="BI20" i="84" s="1"/>
  <c r="BI21" i="84" a="1"/>
  <c r="BI21" i="84" s="1"/>
  <c r="BI22" i="84" a="1"/>
  <c r="BI22" i="84" s="1"/>
  <c r="BI23" i="84" a="1"/>
  <c r="BI23" i="84" s="1"/>
  <c r="BI24" i="84" a="1"/>
  <c r="BI24" i="84" s="1"/>
  <c r="BI25" i="84" a="1"/>
  <c r="BI25" i="84" s="1"/>
  <c r="BI26" i="84" a="1"/>
  <c r="BI26" i="84" s="1"/>
  <c r="BI27" i="84" a="1"/>
  <c r="BI27" i="84" s="1"/>
  <c r="BI28" i="84" a="1"/>
  <c r="BI28" i="84" s="1"/>
  <c r="BH17" i="84" a="1"/>
  <c r="BH17" i="84" s="1"/>
  <c r="BH18" i="84" a="1"/>
  <c r="BH18" i="84" s="1"/>
  <c r="BH19" i="84" a="1"/>
  <c r="BH19" i="84" s="1"/>
  <c r="BH20" i="84" a="1"/>
  <c r="BH20" i="84" s="1"/>
  <c r="BH21" i="84" a="1"/>
  <c r="BH21" i="84" s="1"/>
  <c r="BH22" i="84" a="1"/>
  <c r="BH22" i="84" s="1"/>
  <c r="BH23" i="84" a="1"/>
  <c r="BH23" i="84" s="1"/>
  <c r="BH24" i="84" a="1"/>
  <c r="BH24" i="84" s="1"/>
  <c r="BH25" i="84" a="1"/>
  <c r="BH25" i="84" s="1"/>
  <c r="BH26" i="84" a="1"/>
  <c r="BH26" i="84" s="1"/>
  <c r="BH27" i="84" a="1"/>
  <c r="BH27" i="84" s="1"/>
  <c r="BH28" i="84" a="1"/>
  <c r="BH28" i="84" s="1"/>
  <c r="BG17" i="84" a="1"/>
  <c r="BG17" i="84" s="1"/>
  <c r="BG18" i="84" a="1"/>
  <c r="BG18" i="84" s="1"/>
  <c r="BG19" i="84" a="1"/>
  <c r="BG19" i="84" s="1"/>
  <c r="BG20" i="84" a="1"/>
  <c r="BG20" i="84" s="1"/>
  <c r="BG21" i="84" a="1"/>
  <c r="BG21" i="84" s="1"/>
  <c r="BG22" i="84" a="1"/>
  <c r="BG22" i="84" s="1"/>
  <c r="BG23" i="84" a="1"/>
  <c r="BG23" i="84" s="1"/>
  <c r="BG24" i="84" a="1"/>
  <c r="BG24" i="84" s="1"/>
  <c r="BG25" i="84" a="1"/>
  <c r="BG25" i="84" s="1"/>
  <c r="BG26" i="84" a="1"/>
  <c r="BG26" i="84" s="1"/>
  <c r="BG27" i="84" a="1"/>
  <c r="BG27" i="84" s="1"/>
  <c r="BG28" i="84" a="1"/>
  <c r="BG28" i="84" s="1"/>
  <c r="BF17" i="84" a="1"/>
  <c r="BF17" i="84" s="1"/>
  <c r="BF18" i="84" a="1"/>
  <c r="BF18" i="84" s="1"/>
  <c r="BF19" i="84" a="1"/>
  <c r="BF19" i="84" s="1"/>
  <c r="BF20" i="84" a="1"/>
  <c r="BF20" i="84" s="1"/>
  <c r="BF21" i="84" a="1"/>
  <c r="BF21" i="84" s="1"/>
  <c r="BF22" i="84" a="1"/>
  <c r="BF22" i="84" s="1"/>
  <c r="BF23" i="84" a="1"/>
  <c r="BF23" i="84" s="1"/>
  <c r="BF24" i="84" a="1"/>
  <c r="BF24" i="84" s="1"/>
  <c r="BF25" i="84" a="1"/>
  <c r="BF25" i="84" s="1"/>
  <c r="BF26" i="84" a="1"/>
  <c r="BF26" i="84" s="1"/>
  <c r="BF27" i="84" a="1"/>
  <c r="BF27" i="84" s="1"/>
  <c r="BF28" i="84" a="1"/>
  <c r="BF28" i="84" s="1"/>
  <c r="B17" i="84" a="1"/>
  <c r="B17" i="84" s="1"/>
  <c r="C17" i="84" a="1"/>
  <c r="C17" i="84" s="1"/>
  <c r="D17" i="84" a="1"/>
  <c r="D17" i="84" s="1"/>
  <c r="E17" i="84" a="1"/>
  <c r="E17" i="84" s="1"/>
  <c r="F17" i="84" a="1"/>
  <c r="F17" i="84" s="1"/>
  <c r="G17" i="84" a="1"/>
  <c r="G17" i="84" s="1"/>
  <c r="H17" i="84" a="1"/>
  <c r="H17" i="84" s="1"/>
  <c r="I17" i="84" a="1"/>
  <c r="I17" i="84" s="1"/>
  <c r="J17" i="84" a="1"/>
  <c r="J17" i="84" s="1"/>
  <c r="K17" i="84" a="1"/>
  <c r="K17" i="84" s="1"/>
  <c r="L17" i="84" a="1"/>
  <c r="L17" i="84" s="1"/>
  <c r="M17" i="84" a="1"/>
  <c r="M17" i="84" s="1"/>
  <c r="N17" i="84" a="1"/>
  <c r="N17" i="84" s="1"/>
  <c r="O17" i="84" a="1"/>
  <c r="O17" i="84" s="1"/>
  <c r="P17" i="84" a="1"/>
  <c r="P17" i="84" s="1"/>
  <c r="Q17" i="84" a="1"/>
  <c r="Q17" i="84" s="1"/>
  <c r="R17" i="84" a="1"/>
  <c r="R17" i="84" s="1"/>
  <c r="S17" i="84" a="1"/>
  <c r="S17" i="84" s="1"/>
  <c r="T17" i="84" a="1"/>
  <c r="T17" i="84" s="1"/>
  <c r="U17" i="84" a="1"/>
  <c r="U17" i="84" s="1"/>
  <c r="V17" i="84" a="1"/>
  <c r="V17" i="84" s="1"/>
  <c r="W17" i="84" a="1"/>
  <c r="W17" i="84" s="1"/>
  <c r="X17" i="84" a="1"/>
  <c r="X17" i="84" s="1"/>
  <c r="Y17" i="84" a="1"/>
  <c r="Y17" i="84" s="1"/>
  <c r="Z17" i="84" a="1"/>
  <c r="Z17" i="84" s="1"/>
  <c r="AA17" i="84" a="1"/>
  <c r="AA17" i="84" s="1"/>
  <c r="AB17" i="84" a="1"/>
  <c r="AB17" i="84" s="1"/>
  <c r="AC17" i="84" a="1"/>
  <c r="AC17" i="84" s="1"/>
  <c r="AD17" i="84" a="1"/>
  <c r="AD17" i="84" s="1"/>
  <c r="AE17" i="84" a="1"/>
  <c r="AE17" i="84" s="1"/>
  <c r="AF17" i="84" a="1"/>
  <c r="AF17" i="84" s="1"/>
  <c r="AG17" i="84" a="1"/>
  <c r="AG17" i="84" s="1"/>
  <c r="AH17" i="84" a="1"/>
  <c r="AH17" i="84" s="1"/>
  <c r="AI17" i="84" a="1"/>
  <c r="AI17" i="84" s="1"/>
  <c r="AJ17" i="84" a="1"/>
  <c r="AJ17" i="84" s="1"/>
  <c r="AK17" i="84" a="1"/>
  <c r="AK17" i="84" s="1"/>
  <c r="AL17" i="84" a="1"/>
  <c r="AL17" i="84" s="1"/>
  <c r="AM17" i="84" a="1"/>
  <c r="AM17" i="84" s="1"/>
  <c r="AN17" i="84" a="1"/>
  <c r="AN17" i="84" s="1"/>
  <c r="AO17" i="84" a="1"/>
  <c r="AO17" i="84" s="1"/>
  <c r="AP17" i="84" a="1"/>
  <c r="AP17" i="84" s="1"/>
  <c r="AQ17" i="84" a="1"/>
  <c r="AQ17" i="84" s="1"/>
  <c r="AR17" i="84" a="1"/>
  <c r="AR17" i="84" s="1"/>
  <c r="AS17" i="84" a="1"/>
  <c r="AS17" i="84" s="1"/>
  <c r="AT17" i="84" a="1"/>
  <c r="AT17" i="84" s="1"/>
  <c r="AU17" i="84" a="1"/>
  <c r="AU17" i="84" s="1"/>
  <c r="AV17" i="84" a="1"/>
  <c r="AV17" i="84" s="1"/>
  <c r="AW17" i="84" a="1"/>
  <c r="AW17" i="84" s="1"/>
  <c r="AX17" i="84" a="1"/>
  <c r="AX17" i="84" s="1"/>
  <c r="AY17" i="84" a="1"/>
  <c r="AY17" i="84" s="1"/>
  <c r="AZ17" i="84" a="1"/>
  <c r="AZ17" i="84" s="1"/>
  <c r="BA17" i="84" a="1"/>
  <c r="BA17" i="84" s="1"/>
  <c r="BB17" i="84" a="1"/>
  <c r="BB17" i="84" s="1"/>
  <c r="BC17" i="84" a="1"/>
  <c r="BC17" i="84" s="1"/>
  <c r="BD17" i="84" a="1"/>
  <c r="BD17" i="84" s="1"/>
  <c r="BE17" i="84" a="1"/>
  <c r="BE17" i="84" s="1"/>
  <c r="B18" i="84" a="1"/>
  <c r="B18" i="84" s="1"/>
  <c r="C18" i="84" a="1"/>
  <c r="C18" i="84" s="1"/>
  <c r="D18" i="84" a="1"/>
  <c r="D18" i="84" s="1"/>
  <c r="E18" i="84" a="1"/>
  <c r="E18" i="84" s="1"/>
  <c r="F18" i="84" a="1"/>
  <c r="F18" i="84" s="1"/>
  <c r="G18" i="84" a="1"/>
  <c r="G18" i="84" s="1"/>
  <c r="H18" i="84" a="1"/>
  <c r="H18" i="84" s="1"/>
  <c r="I18" i="84" a="1"/>
  <c r="I18" i="84" s="1"/>
  <c r="J18" i="84" a="1"/>
  <c r="J18" i="84" s="1"/>
  <c r="K18" i="84" a="1"/>
  <c r="K18" i="84" s="1"/>
  <c r="L18" i="84" a="1"/>
  <c r="L18" i="84" s="1"/>
  <c r="M18" i="84" a="1"/>
  <c r="M18" i="84" s="1"/>
  <c r="N18" i="84" a="1"/>
  <c r="N18" i="84" s="1"/>
  <c r="O18" i="84" a="1"/>
  <c r="O18" i="84" s="1"/>
  <c r="P18" i="84" a="1"/>
  <c r="P18" i="84" s="1"/>
  <c r="Q18" i="84" a="1"/>
  <c r="Q18" i="84" s="1"/>
  <c r="R18" i="84" a="1"/>
  <c r="R18" i="84" s="1"/>
  <c r="S18" i="84" a="1"/>
  <c r="S18" i="84" s="1"/>
  <c r="T18" i="84" a="1"/>
  <c r="T18" i="84" s="1"/>
  <c r="U18" i="84" a="1"/>
  <c r="U18" i="84" s="1"/>
  <c r="V18" i="84" a="1"/>
  <c r="V18" i="84" s="1"/>
  <c r="W18" i="84" a="1"/>
  <c r="W18" i="84" s="1"/>
  <c r="X18" i="84" a="1"/>
  <c r="X18" i="84" s="1"/>
  <c r="Y18" i="84" a="1"/>
  <c r="Y18" i="84" s="1"/>
  <c r="Z18" i="84" a="1"/>
  <c r="Z18" i="84" s="1"/>
  <c r="AA18" i="84" a="1"/>
  <c r="AA18" i="84" s="1"/>
  <c r="AB18" i="84" a="1"/>
  <c r="AB18" i="84" s="1"/>
  <c r="AC18" i="84" a="1"/>
  <c r="AC18" i="84" s="1"/>
  <c r="AD18" i="84" a="1"/>
  <c r="AD18" i="84" s="1"/>
  <c r="AE18" i="84" a="1"/>
  <c r="AE18" i="84" s="1"/>
  <c r="AF18" i="84" a="1"/>
  <c r="AF18" i="84" s="1"/>
  <c r="AG18" i="84" a="1"/>
  <c r="AG18" i="84" s="1"/>
  <c r="AH18" i="84" a="1"/>
  <c r="AH18" i="84" s="1"/>
  <c r="AI18" i="84" a="1"/>
  <c r="AI18" i="84" s="1"/>
  <c r="AJ18" i="84" a="1"/>
  <c r="AJ18" i="84" s="1"/>
  <c r="AK18" i="84" a="1"/>
  <c r="AK18" i="84" s="1"/>
  <c r="AL18" i="84" a="1"/>
  <c r="AL18" i="84" s="1"/>
  <c r="AM18" i="84" a="1"/>
  <c r="AM18" i="84" s="1"/>
  <c r="AN18" i="84" a="1"/>
  <c r="AN18" i="84" s="1"/>
  <c r="AO18" i="84" a="1"/>
  <c r="AO18" i="84" s="1"/>
  <c r="AP18" i="84" a="1"/>
  <c r="AP18" i="84" s="1"/>
  <c r="AQ18" i="84" a="1"/>
  <c r="AQ18" i="84" s="1"/>
  <c r="AR18" i="84" a="1"/>
  <c r="AR18" i="84" s="1"/>
  <c r="AS18" i="84" a="1"/>
  <c r="AS18" i="84" s="1"/>
  <c r="AT18" i="84" a="1"/>
  <c r="AT18" i="84" s="1"/>
  <c r="AU18" i="84" a="1"/>
  <c r="AU18" i="84" s="1"/>
  <c r="AV18" i="84" a="1"/>
  <c r="AV18" i="84" s="1"/>
  <c r="AW18" i="84" a="1"/>
  <c r="AW18" i="84" s="1"/>
  <c r="AX18" i="84" a="1"/>
  <c r="AX18" i="84" s="1"/>
  <c r="AY18" i="84" a="1"/>
  <c r="AY18" i="84" s="1"/>
  <c r="AZ18" i="84" a="1"/>
  <c r="AZ18" i="84" s="1"/>
  <c r="BA18" i="84" a="1"/>
  <c r="BA18" i="84" s="1"/>
  <c r="BB18" i="84" a="1"/>
  <c r="BB18" i="84" s="1"/>
  <c r="BC18" i="84" a="1"/>
  <c r="BC18" i="84" s="1"/>
  <c r="BD18" i="84" a="1"/>
  <c r="BD18" i="84" s="1"/>
  <c r="BE18" i="84" a="1"/>
  <c r="BE18" i="84" s="1"/>
  <c r="B19" i="84" a="1"/>
  <c r="B19" i="84" s="1"/>
  <c r="C19" i="84" a="1"/>
  <c r="C19" i="84" s="1"/>
  <c r="D19" i="84" a="1"/>
  <c r="D19" i="84" s="1"/>
  <c r="E19" i="84" a="1"/>
  <c r="E19" i="84" s="1"/>
  <c r="F19" i="84" a="1"/>
  <c r="F19" i="84" s="1"/>
  <c r="G19" i="84" a="1"/>
  <c r="G19" i="84" s="1"/>
  <c r="H19" i="84" a="1"/>
  <c r="H19" i="84" s="1"/>
  <c r="I19" i="84" a="1"/>
  <c r="I19" i="84" s="1"/>
  <c r="J19" i="84" a="1"/>
  <c r="J19" i="84" s="1"/>
  <c r="K19" i="84" a="1"/>
  <c r="K19" i="84" s="1"/>
  <c r="L19" i="84" a="1"/>
  <c r="L19" i="84" s="1"/>
  <c r="M19" i="84" a="1"/>
  <c r="M19" i="84" s="1"/>
  <c r="N19" i="84" a="1"/>
  <c r="N19" i="84" s="1"/>
  <c r="O19" i="84" a="1"/>
  <c r="O19" i="84" s="1"/>
  <c r="P19" i="84" a="1"/>
  <c r="P19" i="84" s="1"/>
  <c r="Q19" i="84" a="1"/>
  <c r="Q19" i="84" s="1"/>
  <c r="R19" i="84" a="1"/>
  <c r="R19" i="84" s="1"/>
  <c r="S19" i="84" a="1"/>
  <c r="S19" i="84" s="1"/>
  <c r="T19" i="84" a="1"/>
  <c r="T19" i="84" s="1"/>
  <c r="U19" i="84" a="1"/>
  <c r="U19" i="84" s="1"/>
  <c r="V19" i="84" a="1"/>
  <c r="V19" i="84" s="1"/>
  <c r="W19" i="84" a="1"/>
  <c r="W19" i="84" s="1"/>
  <c r="X19" i="84" a="1"/>
  <c r="X19" i="84" s="1"/>
  <c r="Y19" i="84" a="1"/>
  <c r="Y19" i="84" s="1"/>
  <c r="Z19" i="84" a="1"/>
  <c r="Z19" i="84" s="1"/>
  <c r="AA19" i="84" a="1"/>
  <c r="AA19" i="84" s="1"/>
  <c r="AB19" i="84" a="1"/>
  <c r="AB19" i="84" s="1"/>
  <c r="AC19" i="84" a="1"/>
  <c r="AC19" i="84" s="1"/>
  <c r="AD19" i="84" a="1"/>
  <c r="AD19" i="84" s="1"/>
  <c r="AE19" i="84" a="1"/>
  <c r="AE19" i="84" s="1"/>
  <c r="AF19" i="84" a="1"/>
  <c r="AF19" i="84" s="1"/>
  <c r="AG19" i="84" a="1"/>
  <c r="AG19" i="84" s="1"/>
  <c r="AH19" i="84" a="1"/>
  <c r="AH19" i="84" s="1"/>
  <c r="AI19" i="84" a="1"/>
  <c r="AI19" i="84" s="1"/>
  <c r="AJ19" i="84" a="1"/>
  <c r="AJ19" i="84" s="1"/>
  <c r="AK19" i="84" a="1"/>
  <c r="AK19" i="84" s="1"/>
  <c r="AL19" i="84" a="1"/>
  <c r="AL19" i="84" s="1"/>
  <c r="AM19" i="84" a="1"/>
  <c r="AM19" i="84" s="1"/>
  <c r="AN19" i="84" a="1"/>
  <c r="AN19" i="84" s="1"/>
  <c r="AO19" i="84" a="1"/>
  <c r="AO19" i="84" s="1"/>
  <c r="AP19" i="84" a="1"/>
  <c r="AP19" i="84" s="1"/>
  <c r="AQ19" i="84" a="1"/>
  <c r="AQ19" i="84" s="1"/>
  <c r="AR19" i="84" a="1"/>
  <c r="AR19" i="84" s="1"/>
  <c r="AS19" i="84" a="1"/>
  <c r="AS19" i="84" s="1"/>
  <c r="AT19" i="84" a="1"/>
  <c r="AT19" i="84" s="1"/>
  <c r="AU19" i="84" a="1"/>
  <c r="AU19" i="84" s="1"/>
  <c r="AV19" i="84" a="1"/>
  <c r="AV19" i="84" s="1"/>
  <c r="AW19" i="84" a="1"/>
  <c r="AW19" i="84" s="1"/>
  <c r="AX19" i="84" a="1"/>
  <c r="AX19" i="84" s="1"/>
  <c r="AY19" i="84" a="1"/>
  <c r="AY19" i="84" s="1"/>
  <c r="AZ19" i="84" a="1"/>
  <c r="AZ19" i="84" s="1"/>
  <c r="BA19" i="84" a="1"/>
  <c r="BA19" i="84" s="1"/>
  <c r="BB19" i="84" a="1"/>
  <c r="BB19" i="84" s="1"/>
  <c r="BC19" i="84" a="1"/>
  <c r="BC19" i="84" s="1"/>
  <c r="BD19" i="84" a="1"/>
  <c r="BD19" i="84" s="1"/>
  <c r="BE19" i="84" a="1"/>
  <c r="BE19" i="84" s="1"/>
  <c r="B20" i="84" a="1"/>
  <c r="B20" i="84" s="1"/>
  <c r="C20" i="84" a="1"/>
  <c r="C20" i="84" s="1"/>
  <c r="D20" i="84" a="1"/>
  <c r="D20" i="84" s="1"/>
  <c r="E20" i="84" a="1"/>
  <c r="E20" i="84" s="1"/>
  <c r="F20" i="84" a="1"/>
  <c r="F20" i="84" s="1"/>
  <c r="G20" i="84" a="1"/>
  <c r="G20" i="84" s="1"/>
  <c r="H20" i="84" a="1"/>
  <c r="H20" i="84" s="1"/>
  <c r="I20" i="84" a="1"/>
  <c r="I20" i="84" s="1"/>
  <c r="J20" i="84" a="1"/>
  <c r="J20" i="84" s="1"/>
  <c r="K20" i="84" a="1"/>
  <c r="K20" i="84" s="1"/>
  <c r="L20" i="84" a="1"/>
  <c r="L20" i="84" s="1"/>
  <c r="M20" i="84" a="1"/>
  <c r="M20" i="84" s="1"/>
  <c r="N20" i="84" a="1"/>
  <c r="N20" i="84" s="1"/>
  <c r="O20" i="84" a="1"/>
  <c r="O20" i="84" s="1"/>
  <c r="P20" i="84" a="1"/>
  <c r="P20" i="84" s="1"/>
  <c r="Q20" i="84" a="1"/>
  <c r="Q20" i="84" s="1"/>
  <c r="R20" i="84" a="1"/>
  <c r="R20" i="84" s="1"/>
  <c r="S20" i="84" a="1"/>
  <c r="S20" i="84" s="1"/>
  <c r="T20" i="84" a="1"/>
  <c r="T20" i="84" s="1"/>
  <c r="U20" i="84" a="1"/>
  <c r="U20" i="84" s="1"/>
  <c r="V20" i="84" a="1"/>
  <c r="V20" i="84" s="1"/>
  <c r="W20" i="84" a="1"/>
  <c r="W20" i="84" s="1"/>
  <c r="X20" i="84" a="1"/>
  <c r="X20" i="84" s="1"/>
  <c r="Y20" i="84" a="1"/>
  <c r="Y20" i="84" s="1"/>
  <c r="Z20" i="84" a="1"/>
  <c r="Z20" i="84" s="1"/>
  <c r="AA20" i="84" a="1"/>
  <c r="AA20" i="84" s="1"/>
  <c r="AB20" i="84" a="1"/>
  <c r="AB20" i="84" s="1"/>
  <c r="AC20" i="84" a="1"/>
  <c r="AC20" i="84" s="1"/>
  <c r="AD20" i="84" a="1"/>
  <c r="AD20" i="84" s="1"/>
  <c r="AE20" i="84" a="1"/>
  <c r="AE20" i="84" s="1"/>
  <c r="AF20" i="84" a="1"/>
  <c r="AF20" i="84" s="1"/>
  <c r="AG20" i="84" a="1"/>
  <c r="AG20" i="84" s="1"/>
  <c r="AH20" i="84" a="1"/>
  <c r="AH20" i="84" s="1"/>
  <c r="AI20" i="84" a="1"/>
  <c r="AI20" i="84" s="1"/>
  <c r="AJ20" i="84" a="1"/>
  <c r="AJ20" i="84" s="1"/>
  <c r="AK20" i="84" a="1"/>
  <c r="AK20" i="84" s="1"/>
  <c r="AL20" i="84" a="1"/>
  <c r="AL20" i="84" s="1"/>
  <c r="AM20" i="84" a="1"/>
  <c r="AM20" i="84" s="1"/>
  <c r="AN20" i="84" a="1"/>
  <c r="AN20" i="84" s="1"/>
  <c r="AO20" i="84" a="1"/>
  <c r="AO20" i="84" s="1"/>
  <c r="AP20" i="84" a="1"/>
  <c r="AP20" i="84" s="1"/>
  <c r="AQ20" i="84" a="1"/>
  <c r="AQ20" i="84" s="1"/>
  <c r="AR20" i="84" a="1"/>
  <c r="AR20" i="84" s="1"/>
  <c r="AS20" i="84" a="1"/>
  <c r="AS20" i="84" s="1"/>
  <c r="AT20" i="84" a="1"/>
  <c r="AT20" i="84" s="1"/>
  <c r="AU20" i="84" a="1"/>
  <c r="AU20" i="84" s="1"/>
  <c r="AV20" i="84" a="1"/>
  <c r="AV20" i="84" s="1"/>
  <c r="AW20" i="84" a="1"/>
  <c r="AW20" i="84" s="1"/>
  <c r="AX20" i="84" a="1"/>
  <c r="AX20" i="84" s="1"/>
  <c r="AY20" i="84" a="1"/>
  <c r="AY20" i="84" s="1"/>
  <c r="AZ20" i="84" a="1"/>
  <c r="AZ20" i="84" s="1"/>
  <c r="BA20" i="84" a="1"/>
  <c r="BA20" i="84" s="1"/>
  <c r="BB20" i="84" a="1"/>
  <c r="BB20" i="84" s="1"/>
  <c r="BC20" i="84" a="1"/>
  <c r="BC20" i="84" s="1"/>
  <c r="BD20" i="84" a="1"/>
  <c r="BD20" i="84" s="1"/>
  <c r="BE20" i="84" a="1"/>
  <c r="BE20" i="84" s="1"/>
  <c r="B21" i="84" a="1"/>
  <c r="B21" i="84" s="1"/>
  <c r="C21" i="84" a="1"/>
  <c r="C21" i="84" s="1"/>
  <c r="D21" i="84" a="1"/>
  <c r="D21" i="84" s="1"/>
  <c r="E21" i="84" a="1"/>
  <c r="E21" i="84" s="1"/>
  <c r="F21" i="84" a="1"/>
  <c r="F21" i="84" s="1"/>
  <c r="G21" i="84" a="1"/>
  <c r="G21" i="84" s="1"/>
  <c r="H21" i="84" a="1"/>
  <c r="H21" i="84" s="1"/>
  <c r="I21" i="84" a="1"/>
  <c r="I21" i="84" s="1"/>
  <c r="J21" i="84" a="1"/>
  <c r="J21" i="84" s="1"/>
  <c r="K21" i="84" a="1"/>
  <c r="K21" i="84" s="1"/>
  <c r="L21" i="84" a="1"/>
  <c r="L21" i="84" s="1"/>
  <c r="M21" i="84" a="1"/>
  <c r="M21" i="84" s="1"/>
  <c r="N21" i="84" a="1"/>
  <c r="N21" i="84" s="1"/>
  <c r="O21" i="84" a="1"/>
  <c r="O21" i="84" s="1"/>
  <c r="P21" i="84" a="1"/>
  <c r="P21" i="84" s="1"/>
  <c r="Q21" i="84" a="1"/>
  <c r="Q21" i="84" s="1"/>
  <c r="R21" i="84" a="1"/>
  <c r="R21" i="84" s="1"/>
  <c r="S21" i="84" a="1"/>
  <c r="S21" i="84" s="1"/>
  <c r="T21" i="84" a="1"/>
  <c r="T21" i="84" s="1"/>
  <c r="U21" i="84" a="1"/>
  <c r="U21" i="84" s="1"/>
  <c r="V21" i="84" a="1"/>
  <c r="V21" i="84" s="1"/>
  <c r="W21" i="84" a="1"/>
  <c r="W21" i="84" s="1"/>
  <c r="X21" i="84" a="1"/>
  <c r="X21" i="84" s="1"/>
  <c r="Y21" i="84" a="1"/>
  <c r="Y21" i="84" s="1"/>
  <c r="Z21" i="84" a="1"/>
  <c r="Z21" i="84" s="1"/>
  <c r="AA21" i="84" a="1"/>
  <c r="AA21" i="84" s="1"/>
  <c r="AB21" i="84" a="1"/>
  <c r="AB21" i="84" s="1"/>
  <c r="AC21" i="84" a="1"/>
  <c r="AC21" i="84" s="1"/>
  <c r="AD21" i="84" a="1"/>
  <c r="AD21" i="84" s="1"/>
  <c r="AE21" i="84" a="1"/>
  <c r="AE21" i="84" s="1"/>
  <c r="AF21" i="84" a="1"/>
  <c r="AF21" i="84" s="1"/>
  <c r="AG21" i="84" a="1"/>
  <c r="AG21" i="84" s="1"/>
  <c r="AH21" i="84" a="1"/>
  <c r="AH21" i="84" s="1"/>
  <c r="AI21" i="84" a="1"/>
  <c r="AI21" i="84" s="1"/>
  <c r="AJ21" i="84" a="1"/>
  <c r="AJ21" i="84" s="1"/>
  <c r="AK21" i="84" a="1"/>
  <c r="AK21" i="84" s="1"/>
  <c r="AL21" i="84" a="1"/>
  <c r="AL21" i="84" s="1"/>
  <c r="AM21" i="84" a="1"/>
  <c r="AM21" i="84" s="1"/>
  <c r="AN21" i="84" a="1"/>
  <c r="AN21" i="84" s="1"/>
  <c r="AO21" i="84" a="1"/>
  <c r="AO21" i="84" s="1"/>
  <c r="AP21" i="84" a="1"/>
  <c r="AP21" i="84" s="1"/>
  <c r="AQ21" i="84" a="1"/>
  <c r="AQ21" i="84" s="1"/>
  <c r="AR21" i="84" a="1"/>
  <c r="AR21" i="84" s="1"/>
  <c r="AS21" i="84" a="1"/>
  <c r="AS21" i="84" s="1"/>
  <c r="AT21" i="84" a="1"/>
  <c r="AT21" i="84" s="1"/>
  <c r="AU21" i="84" a="1"/>
  <c r="AU21" i="84" s="1"/>
  <c r="AV21" i="84" a="1"/>
  <c r="AV21" i="84" s="1"/>
  <c r="AW21" i="84" a="1"/>
  <c r="AW21" i="84" s="1"/>
  <c r="AX21" i="84" a="1"/>
  <c r="AX21" i="84" s="1"/>
  <c r="AY21" i="84" a="1"/>
  <c r="AY21" i="84" s="1"/>
  <c r="AZ21" i="84" a="1"/>
  <c r="AZ21" i="84" s="1"/>
  <c r="BA21" i="84" a="1"/>
  <c r="BA21" i="84" s="1"/>
  <c r="BB21" i="84" a="1"/>
  <c r="BB21" i="84" s="1"/>
  <c r="BC21" i="84" a="1"/>
  <c r="BC21" i="84" s="1"/>
  <c r="BD21" i="84" a="1"/>
  <c r="BD21" i="84" s="1"/>
  <c r="BE21" i="84" a="1"/>
  <c r="BE21" i="84" s="1"/>
  <c r="B22" i="84" a="1"/>
  <c r="B22" i="84" s="1"/>
  <c r="C22" i="84" a="1"/>
  <c r="C22" i="84" s="1"/>
  <c r="D22" i="84" a="1"/>
  <c r="D22" i="84" s="1"/>
  <c r="E22" i="84" a="1"/>
  <c r="E22" i="84" s="1"/>
  <c r="F22" i="84" a="1"/>
  <c r="F22" i="84" s="1"/>
  <c r="G22" i="84" a="1"/>
  <c r="G22" i="84" s="1"/>
  <c r="H22" i="84" a="1"/>
  <c r="H22" i="84" s="1"/>
  <c r="I22" i="84" a="1"/>
  <c r="I22" i="84" s="1"/>
  <c r="J22" i="84" a="1"/>
  <c r="J22" i="84" s="1"/>
  <c r="K22" i="84" a="1"/>
  <c r="K22" i="84" s="1"/>
  <c r="L22" i="84" a="1"/>
  <c r="L22" i="84" s="1"/>
  <c r="M22" i="84" a="1"/>
  <c r="M22" i="84" s="1"/>
  <c r="N22" i="84" a="1"/>
  <c r="N22" i="84" s="1"/>
  <c r="O22" i="84" a="1"/>
  <c r="O22" i="84" s="1"/>
  <c r="P22" i="84" a="1"/>
  <c r="P22" i="84" s="1"/>
  <c r="Q22" i="84" a="1"/>
  <c r="Q22" i="84" s="1"/>
  <c r="R22" i="84" a="1"/>
  <c r="R22" i="84" s="1"/>
  <c r="S22" i="84" a="1"/>
  <c r="S22" i="84" s="1"/>
  <c r="T22" i="84" a="1"/>
  <c r="T22" i="84" s="1"/>
  <c r="U22" i="84" a="1"/>
  <c r="U22" i="84" s="1"/>
  <c r="V22" i="84" a="1"/>
  <c r="V22" i="84" s="1"/>
  <c r="W22" i="84" a="1"/>
  <c r="W22" i="84" s="1"/>
  <c r="X22" i="84" a="1"/>
  <c r="X22" i="84" s="1"/>
  <c r="Y22" i="84" a="1"/>
  <c r="Y22" i="84" s="1"/>
  <c r="Z22" i="84" a="1"/>
  <c r="Z22" i="84" s="1"/>
  <c r="AA22" i="84" a="1"/>
  <c r="AA22" i="84" s="1"/>
  <c r="AB22" i="84" a="1"/>
  <c r="AB22" i="84" s="1"/>
  <c r="AC22" i="84" a="1"/>
  <c r="AC22" i="84" s="1"/>
  <c r="AD22" i="84" a="1"/>
  <c r="AD22" i="84" s="1"/>
  <c r="AE22" i="84" a="1"/>
  <c r="AE22" i="84" s="1"/>
  <c r="AF22" i="84" a="1"/>
  <c r="AF22" i="84" s="1"/>
  <c r="AG22" i="84" a="1"/>
  <c r="AG22" i="84" s="1"/>
  <c r="AH22" i="84" a="1"/>
  <c r="AH22" i="84" s="1"/>
  <c r="AI22" i="84" a="1"/>
  <c r="AI22" i="84" s="1"/>
  <c r="AJ22" i="84" a="1"/>
  <c r="AJ22" i="84" s="1"/>
  <c r="AK22" i="84" a="1"/>
  <c r="AK22" i="84" s="1"/>
  <c r="AL22" i="84" a="1"/>
  <c r="AL22" i="84" s="1"/>
  <c r="AM22" i="84" a="1"/>
  <c r="AM22" i="84" s="1"/>
  <c r="AN22" i="84" a="1"/>
  <c r="AN22" i="84" s="1"/>
  <c r="AO22" i="84" a="1"/>
  <c r="AO22" i="84" s="1"/>
  <c r="AP22" i="84" a="1"/>
  <c r="AP22" i="84" s="1"/>
  <c r="AQ22" i="84" a="1"/>
  <c r="AQ22" i="84" s="1"/>
  <c r="AR22" i="84" a="1"/>
  <c r="AR22" i="84" s="1"/>
  <c r="AS22" i="84" a="1"/>
  <c r="AS22" i="84" s="1"/>
  <c r="AT22" i="84" a="1"/>
  <c r="AT22" i="84" s="1"/>
  <c r="AU22" i="84" a="1"/>
  <c r="AU22" i="84" s="1"/>
  <c r="AV22" i="84" a="1"/>
  <c r="AV22" i="84" s="1"/>
  <c r="AW22" i="84" a="1"/>
  <c r="AW22" i="84" s="1"/>
  <c r="AX22" i="84" a="1"/>
  <c r="AX22" i="84" s="1"/>
  <c r="AY22" i="84" a="1"/>
  <c r="AY22" i="84" s="1"/>
  <c r="AZ22" i="84" a="1"/>
  <c r="AZ22" i="84" s="1"/>
  <c r="BA22" i="84" a="1"/>
  <c r="BA22" i="84" s="1"/>
  <c r="BB22" i="84" a="1"/>
  <c r="BB22" i="84" s="1"/>
  <c r="BC22" i="84" a="1"/>
  <c r="BC22" i="84" s="1"/>
  <c r="BD22" i="84" a="1"/>
  <c r="BD22" i="84" s="1"/>
  <c r="BE22" i="84" a="1"/>
  <c r="BE22" i="84" s="1"/>
  <c r="B23" i="84" a="1"/>
  <c r="B23" i="84" s="1"/>
  <c r="C23" i="84" a="1"/>
  <c r="C23" i="84" s="1"/>
  <c r="D23" i="84" a="1"/>
  <c r="D23" i="84" s="1"/>
  <c r="E23" i="84" a="1"/>
  <c r="E23" i="84" s="1"/>
  <c r="F23" i="84" a="1"/>
  <c r="F23" i="84" s="1"/>
  <c r="G23" i="84" a="1"/>
  <c r="G23" i="84" s="1"/>
  <c r="H23" i="84" a="1"/>
  <c r="H23" i="84" s="1"/>
  <c r="I23" i="84" a="1"/>
  <c r="I23" i="84" s="1"/>
  <c r="J23" i="84" a="1"/>
  <c r="J23" i="84" s="1"/>
  <c r="K23" i="84" a="1"/>
  <c r="K23" i="84" s="1"/>
  <c r="L23" i="84" a="1"/>
  <c r="L23" i="84" s="1"/>
  <c r="M23" i="84" a="1"/>
  <c r="M23" i="84" s="1"/>
  <c r="N23" i="84" a="1"/>
  <c r="N23" i="84" s="1"/>
  <c r="O23" i="84" a="1"/>
  <c r="O23" i="84" s="1"/>
  <c r="P23" i="84" a="1"/>
  <c r="P23" i="84" s="1"/>
  <c r="Q23" i="84" a="1"/>
  <c r="Q23" i="84" s="1"/>
  <c r="R23" i="84" a="1"/>
  <c r="R23" i="84" s="1"/>
  <c r="S23" i="84" a="1"/>
  <c r="S23" i="84" s="1"/>
  <c r="T23" i="84" a="1"/>
  <c r="T23" i="84" s="1"/>
  <c r="U23" i="84" a="1"/>
  <c r="U23" i="84" s="1"/>
  <c r="V23" i="84" a="1"/>
  <c r="V23" i="84" s="1"/>
  <c r="W23" i="84" a="1"/>
  <c r="W23" i="84" s="1"/>
  <c r="X23" i="84" a="1"/>
  <c r="X23" i="84" s="1"/>
  <c r="Y23" i="84" a="1"/>
  <c r="Y23" i="84" s="1"/>
  <c r="Z23" i="84" a="1"/>
  <c r="Z23" i="84" s="1"/>
  <c r="AA23" i="84" a="1"/>
  <c r="AA23" i="84" s="1"/>
  <c r="AB23" i="84" a="1"/>
  <c r="AB23" i="84" s="1"/>
  <c r="AC23" i="84" a="1"/>
  <c r="AC23" i="84" s="1"/>
  <c r="AD23" i="84" a="1"/>
  <c r="AD23" i="84" s="1"/>
  <c r="AE23" i="84" a="1"/>
  <c r="AE23" i="84" s="1"/>
  <c r="AF23" i="84" a="1"/>
  <c r="AF23" i="84" s="1"/>
  <c r="AG23" i="84" a="1"/>
  <c r="AG23" i="84" s="1"/>
  <c r="AH23" i="84" a="1"/>
  <c r="AH23" i="84" s="1"/>
  <c r="AI23" i="84" a="1"/>
  <c r="AI23" i="84" s="1"/>
  <c r="AJ23" i="84" a="1"/>
  <c r="AJ23" i="84" s="1"/>
  <c r="AK23" i="84" a="1"/>
  <c r="AK23" i="84" s="1"/>
  <c r="AL23" i="84" a="1"/>
  <c r="AL23" i="84" s="1"/>
  <c r="AM23" i="84" a="1"/>
  <c r="AM23" i="84" s="1"/>
  <c r="AN23" i="84" a="1"/>
  <c r="AN23" i="84" s="1"/>
  <c r="AO23" i="84" a="1"/>
  <c r="AO23" i="84" s="1"/>
  <c r="AP23" i="84" a="1"/>
  <c r="AP23" i="84" s="1"/>
  <c r="AQ23" i="84" a="1"/>
  <c r="AQ23" i="84" s="1"/>
  <c r="AR23" i="84" a="1"/>
  <c r="AR23" i="84" s="1"/>
  <c r="AS23" i="84" a="1"/>
  <c r="AS23" i="84" s="1"/>
  <c r="AT23" i="84" a="1"/>
  <c r="AT23" i="84" s="1"/>
  <c r="AU23" i="84" a="1"/>
  <c r="AU23" i="84" s="1"/>
  <c r="AV23" i="84" a="1"/>
  <c r="AV23" i="84" s="1"/>
  <c r="AW23" i="84" a="1"/>
  <c r="AW23" i="84" s="1"/>
  <c r="AX23" i="84" a="1"/>
  <c r="AX23" i="84" s="1"/>
  <c r="AY23" i="84" a="1"/>
  <c r="AY23" i="84" s="1"/>
  <c r="AZ23" i="84" a="1"/>
  <c r="AZ23" i="84" s="1"/>
  <c r="BA23" i="84" a="1"/>
  <c r="BA23" i="84" s="1"/>
  <c r="BB23" i="84" a="1"/>
  <c r="BB23" i="84" s="1"/>
  <c r="BC23" i="84" a="1"/>
  <c r="BC23" i="84" s="1"/>
  <c r="BD23" i="84" a="1"/>
  <c r="BD23" i="84" s="1"/>
  <c r="BE23" i="84" a="1"/>
  <c r="BE23" i="84" s="1"/>
  <c r="B24" i="84" a="1"/>
  <c r="B24" i="84" s="1"/>
  <c r="C24" i="84" a="1"/>
  <c r="C24" i="84" s="1"/>
  <c r="D24" i="84" a="1"/>
  <c r="D24" i="84" s="1"/>
  <c r="E24" i="84" a="1"/>
  <c r="E24" i="84" s="1"/>
  <c r="F24" i="84" a="1"/>
  <c r="F24" i="84" s="1"/>
  <c r="G24" i="84" a="1"/>
  <c r="G24" i="84" s="1"/>
  <c r="H24" i="84" a="1"/>
  <c r="H24" i="84" s="1"/>
  <c r="I24" i="84" a="1"/>
  <c r="I24" i="84" s="1"/>
  <c r="J24" i="84" a="1"/>
  <c r="J24" i="84" s="1"/>
  <c r="K24" i="84" a="1"/>
  <c r="K24" i="84" s="1"/>
  <c r="L24" i="84" a="1"/>
  <c r="L24" i="84" s="1"/>
  <c r="M24" i="84" a="1"/>
  <c r="M24" i="84" s="1"/>
  <c r="N24" i="84" a="1"/>
  <c r="N24" i="84" s="1"/>
  <c r="O24" i="84" a="1"/>
  <c r="O24" i="84" s="1"/>
  <c r="P24" i="84" a="1"/>
  <c r="P24" i="84" s="1"/>
  <c r="Q24" i="84" a="1"/>
  <c r="Q24" i="84" s="1"/>
  <c r="R24" i="84" a="1"/>
  <c r="R24" i="84" s="1"/>
  <c r="S24" i="84" a="1"/>
  <c r="S24" i="84" s="1"/>
  <c r="T24" i="84" a="1"/>
  <c r="T24" i="84" s="1"/>
  <c r="U24" i="84" a="1"/>
  <c r="U24" i="84" s="1"/>
  <c r="V24" i="84" a="1"/>
  <c r="V24" i="84" s="1"/>
  <c r="W24" i="84" a="1"/>
  <c r="W24" i="84" s="1"/>
  <c r="X24" i="84" a="1"/>
  <c r="X24" i="84" s="1"/>
  <c r="Y24" i="84" a="1"/>
  <c r="Y24" i="84" s="1"/>
  <c r="Z24" i="84" a="1"/>
  <c r="Z24" i="84" s="1"/>
  <c r="AA24" i="84" a="1"/>
  <c r="AA24" i="84" s="1"/>
  <c r="AB24" i="84" a="1"/>
  <c r="AB24" i="84" s="1"/>
  <c r="AC24" i="84" a="1"/>
  <c r="AC24" i="84" s="1"/>
  <c r="AD24" i="84" a="1"/>
  <c r="AD24" i="84" s="1"/>
  <c r="AE24" i="84" a="1"/>
  <c r="AE24" i="84" s="1"/>
  <c r="AF24" i="84" a="1"/>
  <c r="AF24" i="84" s="1"/>
  <c r="AG24" i="84" a="1"/>
  <c r="AG24" i="84" s="1"/>
  <c r="AH24" i="84" a="1"/>
  <c r="AH24" i="84" s="1"/>
  <c r="AI24" i="84" a="1"/>
  <c r="AI24" i="84" s="1"/>
  <c r="AJ24" i="84" a="1"/>
  <c r="AJ24" i="84" s="1"/>
  <c r="AK24" i="84" a="1"/>
  <c r="AK24" i="84" s="1"/>
  <c r="AL24" i="84" a="1"/>
  <c r="AL24" i="84" s="1"/>
  <c r="AM24" i="84" a="1"/>
  <c r="AM24" i="84" s="1"/>
  <c r="AN24" i="84" a="1"/>
  <c r="AN24" i="84" s="1"/>
  <c r="AO24" i="84" a="1"/>
  <c r="AO24" i="84" s="1"/>
  <c r="AP24" i="84" a="1"/>
  <c r="AP24" i="84" s="1"/>
  <c r="AQ24" i="84" a="1"/>
  <c r="AQ24" i="84" s="1"/>
  <c r="AR24" i="84" a="1"/>
  <c r="AR24" i="84" s="1"/>
  <c r="AS24" i="84" a="1"/>
  <c r="AS24" i="84" s="1"/>
  <c r="AT24" i="84" a="1"/>
  <c r="AT24" i="84" s="1"/>
  <c r="AU24" i="84" a="1"/>
  <c r="AU24" i="84" s="1"/>
  <c r="AV24" i="84" a="1"/>
  <c r="AV24" i="84" s="1"/>
  <c r="AW24" i="84" a="1"/>
  <c r="AW24" i="84" s="1"/>
  <c r="AX24" i="84" a="1"/>
  <c r="AX24" i="84" s="1"/>
  <c r="AY24" i="84" a="1"/>
  <c r="AY24" i="84" s="1"/>
  <c r="AZ24" i="84" a="1"/>
  <c r="AZ24" i="84" s="1"/>
  <c r="BA24" i="84" a="1"/>
  <c r="BA24" i="84" s="1"/>
  <c r="BB24" i="84" a="1"/>
  <c r="BB24" i="84" s="1"/>
  <c r="BC24" i="84" a="1"/>
  <c r="BC24" i="84" s="1"/>
  <c r="BD24" i="84" a="1"/>
  <c r="BD24" i="84" s="1"/>
  <c r="BE24" i="84" a="1"/>
  <c r="BE24" i="84" s="1"/>
  <c r="B25" i="84" a="1"/>
  <c r="B25" i="84" s="1"/>
  <c r="C25" i="84" a="1"/>
  <c r="C25" i="84" s="1"/>
  <c r="D25" i="84" a="1"/>
  <c r="D25" i="84" s="1"/>
  <c r="E25" i="84" a="1"/>
  <c r="E25" i="84" s="1"/>
  <c r="F25" i="84" a="1"/>
  <c r="F25" i="84" s="1"/>
  <c r="G25" i="84" a="1"/>
  <c r="G25" i="84" s="1"/>
  <c r="H25" i="84" a="1"/>
  <c r="H25" i="84" s="1"/>
  <c r="I25" i="84" a="1"/>
  <c r="I25" i="84" s="1"/>
  <c r="J25" i="84" a="1"/>
  <c r="J25" i="84" s="1"/>
  <c r="K25" i="84" a="1"/>
  <c r="K25" i="84" s="1"/>
  <c r="L25" i="84" a="1"/>
  <c r="L25" i="84" s="1"/>
  <c r="M25" i="84" a="1"/>
  <c r="M25" i="84" s="1"/>
  <c r="N25" i="84" a="1"/>
  <c r="N25" i="84" s="1"/>
  <c r="O25" i="84" a="1"/>
  <c r="O25" i="84" s="1"/>
  <c r="P25" i="84" a="1"/>
  <c r="P25" i="84" s="1"/>
  <c r="Q25" i="84" a="1"/>
  <c r="Q25" i="84" s="1"/>
  <c r="R25" i="84" a="1"/>
  <c r="R25" i="84" s="1"/>
  <c r="S25" i="84" a="1"/>
  <c r="S25" i="84" s="1"/>
  <c r="T25" i="84" a="1"/>
  <c r="T25" i="84" s="1"/>
  <c r="U25" i="84" a="1"/>
  <c r="U25" i="84" s="1"/>
  <c r="V25" i="84" a="1"/>
  <c r="V25" i="84" s="1"/>
  <c r="W25" i="84" a="1"/>
  <c r="W25" i="84" s="1"/>
  <c r="X25" i="84" a="1"/>
  <c r="X25" i="84" s="1"/>
  <c r="Y25" i="84" a="1"/>
  <c r="Y25" i="84" s="1"/>
  <c r="Z25" i="84" a="1"/>
  <c r="Z25" i="84" s="1"/>
  <c r="AA25" i="84" a="1"/>
  <c r="AA25" i="84" s="1"/>
  <c r="AB25" i="84" a="1"/>
  <c r="AB25" i="84" s="1"/>
  <c r="AC25" i="84" a="1"/>
  <c r="AC25" i="84" s="1"/>
  <c r="AD25" i="84" a="1"/>
  <c r="AD25" i="84" s="1"/>
  <c r="AE25" i="84" a="1"/>
  <c r="AE25" i="84" s="1"/>
  <c r="AF25" i="84" a="1"/>
  <c r="AF25" i="84" s="1"/>
  <c r="AG25" i="84" a="1"/>
  <c r="AG25" i="84" s="1"/>
  <c r="AH25" i="84" a="1"/>
  <c r="AH25" i="84" s="1"/>
  <c r="AI25" i="84" a="1"/>
  <c r="AI25" i="84" s="1"/>
  <c r="AJ25" i="84" a="1"/>
  <c r="AJ25" i="84" s="1"/>
  <c r="AK25" i="84" a="1"/>
  <c r="AK25" i="84" s="1"/>
  <c r="AL25" i="84" a="1"/>
  <c r="AL25" i="84" s="1"/>
  <c r="AM25" i="84" a="1"/>
  <c r="AM25" i="84" s="1"/>
  <c r="AN25" i="84" a="1"/>
  <c r="AN25" i="84" s="1"/>
  <c r="AO25" i="84" a="1"/>
  <c r="AO25" i="84" s="1"/>
  <c r="AP25" i="84" a="1"/>
  <c r="AP25" i="84" s="1"/>
  <c r="AQ25" i="84" a="1"/>
  <c r="AQ25" i="84" s="1"/>
  <c r="AR25" i="84" a="1"/>
  <c r="AR25" i="84" s="1"/>
  <c r="AS25" i="84" a="1"/>
  <c r="AS25" i="84" s="1"/>
  <c r="AT25" i="84" a="1"/>
  <c r="AT25" i="84" s="1"/>
  <c r="AU25" i="84" a="1"/>
  <c r="AU25" i="84" s="1"/>
  <c r="AV25" i="84" a="1"/>
  <c r="AV25" i="84" s="1"/>
  <c r="AW25" i="84" a="1"/>
  <c r="AW25" i="84" s="1"/>
  <c r="AX25" i="84" a="1"/>
  <c r="AX25" i="84" s="1"/>
  <c r="AY25" i="84" a="1"/>
  <c r="AY25" i="84" s="1"/>
  <c r="AZ25" i="84" a="1"/>
  <c r="AZ25" i="84" s="1"/>
  <c r="BA25" i="84" a="1"/>
  <c r="BA25" i="84" s="1"/>
  <c r="BB25" i="84" a="1"/>
  <c r="BB25" i="84" s="1"/>
  <c r="BC25" i="84" a="1"/>
  <c r="BC25" i="84" s="1"/>
  <c r="BD25" i="84" a="1"/>
  <c r="BD25" i="84" s="1"/>
  <c r="BE25" i="84" a="1"/>
  <c r="BE25" i="84" s="1"/>
  <c r="B26" i="84" a="1"/>
  <c r="B26" i="84" s="1"/>
  <c r="C26" i="84" a="1"/>
  <c r="C26" i="84" s="1"/>
  <c r="D26" i="84" a="1"/>
  <c r="D26" i="84" s="1"/>
  <c r="E26" i="84" a="1"/>
  <c r="E26" i="84" s="1"/>
  <c r="F26" i="84" a="1"/>
  <c r="F26" i="84" s="1"/>
  <c r="G26" i="84" a="1"/>
  <c r="G26" i="84" s="1"/>
  <c r="H26" i="84" a="1"/>
  <c r="H26" i="84" s="1"/>
  <c r="I26" i="84" a="1"/>
  <c r="I26" i="84" s="1"/>
  <c r="J26" i="84" a="1"/>
  <c r="J26" i="84" s="1"/>
  <c r="K26" i="84" a="1"/>
  <c r="K26" i="84" s="1"/>
  <c r="L26" i="84" a="1"/>
  <c r="L26" i="84" s="1"/>
  <c r="M26" i="84" a="1"/>
  <c r="M26" i="84" s="1"/>
  <c r="N26" i="84" a="1"/>
  <c r="N26" i="84" s="1"/>
  <c r="O26" i="84" a="1"/>
  <c r="O26" i="84" s="1"/>
  <c r="P26" i="84" a="1"/>
  <c r="P26" i="84" s="1"/>
  <c r="Q26" i="84" a="1"/>
  <c r="Q26" i="84" s="1"/>
  <c r="R26" i="84" a="1"/>
  <c r="R26" i="84" s="1"/>
  <c r="S26" i="84" a="1"/>
  <c r="S26" i="84" s="1"/>
  <c r="T26" i="84" a="1"/>
  <c r="T26" i="84" s="1"/>
  <c r="U26" i="84" a="1"/>
  <c r="U26" i="84" s="1"/>
  <c r="V26" i="84" a="1"/>
  <c r="V26" i="84" s="1"/>
  <c r="W26" i="84" a="1"/>
  <c r="W26" i="84" s="1"/>
  <c r="X26" i="84" a="1"/>
  <c r="X26" i="84" s="1"/>
  <c r="Y26" i="84" a="1"/>
  <c r="Y26" i="84" s="1"/>
  <c r="Z26" i="84" a="1"/>
  <c r="Z26" i="84" s="1"/>
  <c r="AA26" i="84" a="1"/>
  <c r="AA26" i="84" s="1"/>
  <c r="AB26" i="84" a="1"/>
  <c r="AB26" i="84" s="1"/>
  <c r="AC26" i="84" a="1"/>
  <c r="AC26" i="84" s="1"/>
  <c r="AD26" i="84" a="1"/>
  <c r="AD26" i="84" s="1"/>
  <c r="AE26" i="84" a="1"/>
  <c r="AE26" i="84" s="1"/>
  <c r="AF26" i="84" a="1"/>
  <c r="AF26" i="84" s="1"/>
  <c r="AG26" i="84" a="1"/>
  <c r="AG26" i="84" s="1"/>
  <c r="AH26" i="84" a="1"/>
  <c r="AH26" i="84" s="1"/>
  <c r="AI26" i="84" a="1"/>
  <c r="AI26" i="84" s="1"/>
  <c r="AJ26" i="84" a="1"/>
  <c r="AJ26" i="84" s="1"/>
  <c r="AK26" i="84" a="1"/>
  <c r="AK26" i="84" s="1"/>
  <c r="AL26" i="84" a="1"/>
  <c r="AL26" i="84" s="1"/>
  <c r="AM26" i="84" a="1"/>
  <c r="AM26" i="84" s="1"/>
  <c r="AN26" i="84" a="1"/>
  <c r="AN26" i="84" s="1"/>
  <c r="AO26" i="84" a="1"/>
  <c r="AO26" i="84" s="1"/>
  <c r="AP26" i="84" a="1"/>
  <c r="AP26" i="84" s="1"/>
  <c r="AQ26" i="84" a="1"/>
  <c r="AQ26" i="84" s="1"/>
  <c r="AR26" i="84" a="1"/>
  <c r="AR26" i="84" s="1"/>
  <c r="AS26" i="84" a="1"/>
  <c r="AS26" i="84" s="1"/>
  <c r="AT26" i="84" a="1"/>
  <c r="AT26" i="84" s="1"/>
  <c r="AU26" i="84" a="1"/>
  <c r="AU26" i="84" s="1"/>
  <c r="AV26" i="84" a="1"/>
  <c r="AV26" i="84" s="1"/>
  <c r="AW26" i="84" a="1"/>
  <c r="AW26" i="84" s="1"/>
  <c r="AX26" i="84" a="1"/>
  <c r="AX26" i="84" s="1"/>
  <c r="AY26" i="84" a="1"/>
  <c r="AY26" i="84" s="1"/>
  <c r="AZ26" i="84" a="1"/>
  <c r="AZ26" i="84" s="1"/>
  <c r="BA26" i="84" a="1"/>
  <c r="BA26" i="84" s="1"/>
  <c r="BB26" i="84" a="1"/>
  <c r="BB26" i="84" s="1"/>
  <c r="BC26" i="84" a="1"/>
  <c r="BC26" i="84" s="1"/>
  <c r="BD26" i="84" a="1"/>
  <c r="BD26" i="84" s="1"/>
  <c r="BE26" i="84" a="1"/>
  <c r="BE26" i="84" s="1"/>
  <c r="B27" i="84" a="1"/>
  <c r="B27" i="84" s="1"/>
  <c r="C27" i="84" a="1"/>
  <c r="C27" i="84" s="1"/>
  <c r="D27" i="84" a="1"/>
  <c r="D27" i="84" s="1"/>
  <c r="E27" i="84" a="1"/>
  <c r="E27" i="84" s="1"/>
  <c r="F27" i="84" a="1"/>
  <c r="F27" i="84" s="1"/>
  <c r="G27" i="84" a="1"/>
  <c r="G27" i="84" s="1"/>
  <c r="H27" i="84" a="1"/>
  <c r="H27" i="84" s="1"/>
  <c r="I27" i="84" a="1"/>
  <c r="I27" i="84" s="1"/>
  <c r="J27" i="84" a="1"/>
  <c r="J27" i="84" s="1"/>
  <c r="K27" i="84" a="1"/>
  <c r="K27" i="84" s="1"/>
  <c r="L27" i="84" a="1"/>
  <c r="L27" i="84" s="1"/>
  <c r="M27" i="84" a="1"/>
  <c r="M27" i="84" s="1"/>
  <c r="N27" i="84" a="1"/>
  <c r="N27" i="84" s="1"/>
  <c r="O27" i="84" a="1"/>
  <c r="O27" i="84" s="1"/>
  <c r="P27" i="84" a="1"/>
  <c r="P27" i="84" s="1"/>
  <c r="Q27" i="84" a="1"/>
  <c r="Q27" i="84" s="1"/>
  <c r="R27" i="84" a="1"/>
  <c r="R27" i="84" s="1"/>
  <c r="S27" i="84" a="1"/>
  <c r="S27" i="84" s="1"/>
  <c r="T27" i="84" a="1"/>
  <c r="T27" i="84" s="1"/>
  <c r="U27" i="84" a="1"/>
  <c r="U27" i="84" s="1"/>
  <c r="V27" i="84" a="1"/>
  <c r="V27" i="84" s="1"/>
  <c r="W27" i="84" a="1"/>
  <c r="W27" i="84" s="1"/>
  <c r="X27" i="84" a="1"/>
  <c r="X27" i="84" s="1"/>
  <c r="Y27" i="84" a="1"/>
  <c r="Y27" i="84" s="1"/>
  <c r="Z27" i="84" a="1"/>
  <c r="Z27" i="84" s="1"/>
  <c r="AA27" i="84" a="1"/>
  <c r="AA27" i="84" s="1"/>
  <c r="AB27" i="84" a="1"/>
  <c r="AB27" i="84" s="1"/>
  <c r="AC27" i="84" a="1"/>
  <c r="AC27" i="84" s="1"/>
  <c r="AD27" i="84" a="1"/>
  <c r="AD27" i="84" s="1"/>
  <c r="AE27" i="84" a="1"/>
  <c r="AE27" i="84" s="1"/>
  <c r="AF27" i="84" a="1"/>
  <c r="AF27" i="84" s="1"/>
  <c r="AG27" i="84" a="1"/>
  <c r="AG27" i="84" s="1"/>
  <c r="AH27" i="84" a="1"/>
  <c r="AH27" i="84" s="1"/>
  <c r="AI27" i="84" a="1"/>
  <c r="AI27" i="84" s="1"/>
  <c r="AJ27" i="84" a="1"/>
  <c r="AJ27" i="84" s="1"/>
  <c r="AK27" i="84" a="1"/>
  <c r="AK27" i="84" s="1"/>
  <c r="AL27" i="84" a="1"/>
  <c r="AL27" i="84" s="1"/>
  <c r="AM27" i="84" a="1"/>
  <c r="AM27" i="84" s="1"/>
  <c r="AN27" i="84" a="1"/>
  <c r="AN27" i="84" s="1"/>
  <c r="AO27" i="84" a="1"/>
  <c r="AO27" i="84" s="1"/>
  <c r="AP27" i="84" a="1"/>
  <c r="AP27" i="84" s="1"/>
  <c r="AQ27" i="84" a="1"/>
  <c r="AQ27" i="84" s="1"/>
  <c r="AR27" i="84" a="1"/>
  <c r="AR27" i="84" s="1"/>
  <c r="AS27" i="84" a="1"/>
  <c r="AS27" i="84" s="1"/>
  <c r="AT27" i="84" a="1"/>
  <c r="AT27" i="84" s="1"/>
  <c r="AU27" i="84" a="1"/>
  <c r="AU27" i="84" s="1"/>
  <c r="AV27" i="84" a="1"/>
  <c r="AV27" i="84" s="1"/>
  <c r="AW27" i="84" a="1"/>
  <c r="AW27" i="84" s="1"/>
  <c r="AX27" i="84" a="1"/>
  <c r="AX27" i="84" s="1"/>
  <c r="AY27" i="84" a="1"/>
  <c r="AY27" i="84" s="1"/>
  <c r="AZ27" i="84" a="1"/>
  <c r="AZ27" i="84" s="1"/>
  <c r="BA27" i="84" a="1"/>
  <c r="BA27" i="84" s="1"/>
  <c r="BB27" i="84" a="1"/>
  <c r="BB27" i="84" s="1"/>
  <c r="BC27" i="84" a="1"/>
  <c r="BC27" i="84" s="1"/>
  <c r="BD27" i="84" a="1"/>
  <c r="BD27" i="84" s="1"/>
  <c r="BE27" i="84" a="1"/>
  <c r="BE27" i="84" s="1"/>
  <c r="B28" i="84" a="1"/>
  <c r="B28" i="84" s="1"/>
  <c r="C28" i="84" a="1"/>
  <c r="C28" i="84" s="1"/>
  <c r="D28" i="84" a="1"/>
  <c r="D28" i="84" s="1"/>
  <c r="E28" i="84" a="1"/>
  <c r="E28" i="84" s="1"/>
  <c r="F28" i="84" a="1"/>
  <c r="F28" i="84" s="1"/>
  <c r="G28" i="84" a="1"/>
  <c r="G28" i="84" s="1"/>
  <c r="H28" i="84" a="1"/>
  <c r="H28" i="84" s="1"/>
  <c r="I28" i="84" a="1"/>
  <c r="I28" i="84" s="1"/>
  <c r="J28" i="84" a="1"/>
  <c r="J28" i="84" s="1"/>
  <c r="K28" i="84" a="1"/>
  <c r="K28" i="84" s="1"/>
  <c r="L28" i="84" a="1"/>
  <c r="L28" i="84" s="1"/>
  <c r="M28" i="84" a="1"/>
  <c r="M28" i="84" s="1"/>
  <c r="N28" i="84" a="1"/>
  <c r="N28" i="84" s="1"/>
  <c r="O28" i="84" a="1"/>
  <c r="O28" i="84" s="1"/>
  <c r="P28" i="84" a="1"/>
  <c r="P28" i="84" s="1"/>
  <c r="Q28" i="84" a="1"/>
  <c r="Q28" i="84" s="1"/>
  <c r="R28" i="84" a="1"/>
  <c r="R28" i="84" s="1"/>
  <c r="S28" i="84" a="1"/>
  <c r="S28" i="84" s="1"/>
  <c r="T28" i="84" a="1"/>
  <c r="T28" i="84" s="1"/>
  <c r="U28" i="84" a="1"/>
  <c r="U28" i="84" s="1"/>
  <c r="V28" i="84" a="1"/>
  <c r="V28" i="84" s="1"/>
  <c r="W28" i="84" a="1"/>
  <c r="W28" i="84" s="1"/>
  <c r="X28" i="84" a="1"/>
  <c r="X28" i="84" s="1"/>
  <c r="Y28" i="84" a="1"/>
  <c r="Y28" i="84" s="1"/>
  <c r="Z28" i="84" a="1"/>
  <c r="Z28" i="84" s="1"/>
  <c r="AA28" i="84" a="1"/>
  <c r="AA28" i="84" s="1"/>
  <c r="AB28" i="84" a="1"/>
  <c r="AB28" i="84" s="1"/>
  <c r="AC28" i="84" a="1"/>
  <c r="AC28" i="84" s="1"/>
  <c r="AD28" i="84" a="1"/>
  <c r="AD28" i="84" s="1"/>
  <c r="AE28" i="84" a="1"/>
  <c r="AE28" i="84" s="1"/>
  <c r="AF28" i="84" a="1"/>
  <c r="AF28" i="84" s="1"/>
  <c r="AG28" i="84" a="1"/>
  <c r="AG28" i="84" s="1"/>
  <c r="AH28" i="84" a="1"/>
  <c r="AH28" i="84" s="1"/>
  <c r="AI28" i="84" a="1"/>
  <c r="AI28" i="84" s="1"/>
  <c r="AJ28" i="84" a="1"/>
  <c r="AJ28" i="84" s="1"/>
  <c r="AK28" i="84" a="1"/>
  <c r="AK28" i="84" s="1"/>
  <c r="AL28" i="84" a="1"/>
  <c r="AL28" i="84" s="1"/>
  <c r="AM28" i="84" a="1"/>
  <c r="AM28" i="84" s="1"/>
  <c r="AN28" i="84" a="1"/>
  <c r="AN28" i="84" s="1"/>
  <c r="AO28" i="84" a="1"/>
  <c r="AO28" i="84" s="1"/>
  <c r="AP28" i="84" a="1"/>
  <c r="AP28" i="84" s="1"/>
  <c r="AQ28" i="84" a="1"/>
  <c r="AQ28" i="84" s="1"/>
  <c r="AR28" i="84" a="1"/>
  <c r="AR28" i="84" s="1"/>
  <c r="AS28" i="84" a="1"/>
  <c r="AS28" i="84" s="1"/>
  <c r="AT28" i="84" a="1"/>
  <c r="AT28" i="84" s="1"/>
  <c r="AU28" i="84" a="1"/>
  <c r="AU28" i="84" s="1"/>
  <c r="AV28" i="84" a="1"/>
  <c r="AV28" i="84" s="1"/>
  <c r="AW28" i="84" a="1"/>
  <c r="AW28" i="84" s="1"/>
  <c r="AX28" i="84" a="1"/>
  <c r="AX28" i="84" s="1"/>
  <c r="AY28" i="84" a="1"/>
  <c r="AY28" i="84" s="1"/>
  <c r="AZ28" i="84" a="1"/>
  <c r="AZ28" i="84" s="1"/>
  <c r="BA28" i="84" a="1"/>
  <c r="BA28" i="84" s="1"/>
  <c r="BB28" i="84" a="1"/>
  <c r="BB28" i="84" s="1"/>
  <c r="BC28" i="84" a="1"/>
  <c r="BC28" i="84" s="1"/>
  <c r="BD28" i="84" a="1"/>
  <c r="BD28" i="84" s="1"/>
  <c r="BE28" i="84" a="1"/>
  <c r="BE28" i="84" s="1"/>
  <c r="AW29" i="84" a="1"/>
  <c r="AW29" i="84" s="1"/>
  <c r="AW30" i="84" a="1"/>
  <c r="AW30" i="84" s="1"/>
  <c r="A3" i="84"/>
  <c r="J3" i="84" s="1" a="1"/>
  <c r="J3" i="84" s="1"/>
  <c r="A4" i="84"/>
  <c r="AE4" i="84" s="1" a="1"/>
  <c r="AE4" i="84" s="1"/>
  <c r="A5" i="84"/>
  <c r="Z5" i="84" s="1" a="1"/>
  <c r="Z5" i="84" s="1"/>
  <c r="A6" i="84"/>
  <c r="G6" i="84" s="1" a="1"/>
  <c r="G6" i="84" s="1"/>
  <c r="A7" i="84"/>
  <c r="Y7" i="84" s="1" a="1"/>
  <c r="Y7" i="84" s="1"/>
  <c r="A8" i="84"/>
  <c r="I8" i="84" s="1" a="1"/>
  <c r="I8" i="84" s="1"/>
  <c r="A9" i="84"/>
  <c r="O9" i="84" s="1" a="1"/>
  <c r="O9" i="84" s="1"/>
  <c r="A10" i="84"/>
  <c r="W10" i="84" s="1" a="1"/>
  <c r="W10" i="84" s="1"/>
  <c r="A11" i="84"/>
  <c r="D11" i="84" s="1" a="1"/>
  <c r="D11" i="84" s="1"/>
  <c r="A12" i="84"/>
  <c r="BL12" i="84" s="1" a="1"/>
  <c r="BL12" i="84" s="1"/>
  <c r="A13" i="84"/>
  <c r="Z13" i="84" s="1" a="1"/>
  <c r="Z13" i="84" s="1"/>
  <c r="A14" i="84"/>
  <c r="C14" i="84" s="1" a="1"/>
  <c r="C14" i="84" s="1"/>
  <c r="A15" i="84"/>
  <c r="H15" i="84" s="1" a="1"/>
  <c r="H15" i="84" s="1"/>
  <c r="A16" i="84"/>
  <c r="F16" i="84" s="1" a="1"/>
  <c r="F16" i="84" s="1"/>
  <c r="A2" i="84"/>
  <c r="AX2" i="84" s="1" a="1"/>
  <c r="AX2" i="84" s="1"/>
  <c r="A1" i="85" a="1"/>
  <c r="A1" i="85" s="1"/>
  <c r="BK16" i="84" l="1" a="1"/>
  <c r="BK16" i="84" s="1"/>
  <c r="BK10" i="84" a="1"/>
  <c r="BK10" i="84" s="1"/>
  <c r="BJ2" i="84" a="1"/>
  <c r="BJ2" i="84" s="1"/>
  <c r="BK14" i="84" a="1"/>
  <c r="BK14" i="84" s="1"/>
  <c r="BL9" i="84" a="1"/>
  <c r="BL9" i="84" s="1"/>
  <c r="BK4" i="84" a="1"/>
  <c r="BK4" i="84" s="1"/>
  <c r="BL13" i="84" a="1"/>
  <c r="BL13" i="84" s="1"/>
  <c r="BK8" i="84" a="1"/>
  <c r="BK8" i="84" s="1"/>
  <c r="BK12" i="84" a="1"/>
  <c r="BK12" i="84" s="1"/>
  <c r="BK6" i="84" a="1"/>
  <c r="BK6" i="84" s="1"/>
  <c r="BL7" i="84" a="1"/>
  <c r="BL7" i="84" s="1"/>
  <c r="BL3" i="84" a="1"/>
  <c r="BL3" i="84" s="1"/>
  <c r="BK2" i="84" a="1"/>
  <c r="BK2" i="84" s="1"/>
  <c r="BM16" i="84" a="1"/>
  <c r="BM16" i="84" s="1"/>
  <c r="BJ16" i="84" a="1"/>
  <c r="BJ16" i="84" s="1"/>
  <c r="BM14" i="84" a="1"/>
  <c r="BM14" i="84" s="1"/>
  <c r="BJ14" i="84" a="1"/>
  <c r="BJ14" i="84" s="1"/>
  <c r="BM12" i="84" a="1"/>
  <c r="BM12" i="84" s="1"/>
  <c r="BJ12" i="84" a="1"/>
  <c r="BJ12" i="84" s="1"/>
  <c r="BM10" i="84" a="1"/>
  <c r="BM10" i="84" s="1"/>
  <c r="BJ10" i="84" a="1"/>
  <c r="BJ10" i="84" s="1"/>
  <c r="BM8" i="84" a="1"/>
  <c r="BM8" i="84" s="1"/>
  <c r="BJ8" i="84" a="1"/>
  <c r="BJ8" i="84" s="1"/>
  <c r="BM6" i="84" a="1"/>
  <c r="BM6" i="84" s="1"/>
  <c r="BJ6" i="84" a="1"/>
  <c r="BJ6" i="84" s="1"/>
  <c r="BM4" i="84" a="1"/>
  <c r="BM4" i="84" s="1"/>
  <c r="BJ4" i="84" a="1"/>
  <c r="BJ4" i="84" s="1"/>
  <c r="BL2" i="84" a="1"/>
  <c r="BL2" i="84" s="1"/>
  <c r="BL16" i="84" a="1"/>
  <c r="BL16" i="84" s="1"/>
  <c r="BK15" i="84" a="1"/>
  <c r="BK15" i="84" s="1"/>
  <c r="BL14" i="84" a="1"/>
  <c r="BL14" i="84" s="1"/>
  <c r="BK13" i="84" a="1"/>
  <c r="BK13" i="84" s="1"/>
  <c r="BK11" i="84" a="1"/>
  <c r="BK11" i="84" s="1"/>
  <c r="BL10" i="84" a="1"/>
  <c r="BL10" i="84" s="1"/>
  <c r="BK9" i="84" a="1"/>
  <c r="BK9" i="84" s="1"/>
  <c r="BL8" i="84" a="1"/>
  <c r="BL8" i="84" s="1"/>
  <c r="BK7" i="84" a="1"/>
  <c r="BK7" i="84" s="1"/>
  <c r="BL6" i="84" a="1"/>
  <c r="BL6" i="84" s="1"/>
  <c r="BK5" i="84" a="1"/>
  <c r="BK5" i="84" s="1"/>
  <c r="BL4" i="84" a="1"/>
  <c r="BL4" i="84" s="1"/>
  <c r="BK3" i="84" a="1"/>
  <c r="BK3" i="84" s="1"/>
  <c r="BL15" i="84" a="1"/>
  <c r="BL15" i="84" s="1"/>
  <c r="BL11" i="84" a="1"/>
  <c r="BL11" i="84" s="1"/>
  <c r="BM2" i="84" a="1"/>
  <c r="BM2" i="84" s="1"/>
  <c r="BM15" i="84" a="1"/>
  <c r="BM15" i="84" s="1"/>
  <c r="BJ15" i="84" a="1"/>
  <c r="BJ15" i="84" s="1"/>
  <c r="BM13" i="84" a="1"/>
  <c r="BM13" i="84" s="1"/>
  <c r="BJ13" i="84" a="1"/>
  <c r="BJ13" i="84" s="1"/>
  <c r="BM11" i="84" a="1"/>
  <c r="BM11" i="84" s="1"/>
  <c r="BJ11" i="84" a="1"/>
  <c r="BJ11" i="84" s="1"/>
  <c r="BM9" i="84" a="1"/>
  <c r="BM9" i="84" s="1"/>
  <c r="BJ9" i="84" a="1"/>
  <c r="BJ9" i="84" s="1"/>
  <c r="BM7" i="84" a="1"/>
  <c r="BM7" i="84" s="1"/>
  <c r="BJ7" i="84" a="1"/>
  <c r="BJ7" i="84" s="1"/>
  <c r="BM5" i="84" a="1"/>
  <c r="BM5" i="84" s="1"/>
  <c r="BJ5" i="84" a="1"/>
  <c r="BJ5" i="84" s="1"/>
  <c r="BM3" i="84" a="1"/>
  <c r="BM3" i="84" s="1"/>
  <c r="BJ3" i="84" a="1"/>
  <c r="BJ3" i="84" s="1"/>
  <c r="K2" i="84" a="1"/>
  <c r="K2" i="84" s="1"/>
  <c r="P2" i="84" a="1"/>
  <c r="P2" i="84" s="1"/>
  <c r="V2" i="84" a="1"/>
  <c r="V2" i="84" s="1"/>
  <c r="AB2" i="84" a="1"/>
  <c r="AB2" i="84" s="1"/>
  <c r="AG2" i="84" a="1"/>
  <c r="AG2" i="84" s="1"/>
  <c r="AL2" i="84" a="1"/>
  <c r="AL2" i="84" s="1"/>
  <c r="AP2" i="84" a="1"/>
  <c r="AP2" i="84" s="1"/>
  <c r="Z2" i="84" a="1"/>
  <c r="Z2" i="84" s="1"/>
  <c r="AW2" i="84" a="1"/>
  <c r="AW2" i="84" s="1"/>
  <c r="AA15" i="84" a="1"/>
  <c r="AA15" i="84" s="1"/>
  <c r="BC14" i="84" a="1"/>
  <c r="BC14" i="84" s="1"/>
  <c r="AP14" i="84" a="1"/>
  <c r="AP14" i="84" s="1"/>
  <c r="W14" i="84" a="1"/>
  <c r="W14" i="84" s="1"/>
  <c r="J14" i="84" a="1"/>
  <c r="J14" i="84" s="1"/>
  <c r="AU13" i="84" a="1"/>
  <c r="AU13" i="84" s="1"/>
  <c r="AH13" i="84" a="1"/>
  <c r="AH13" i="84" s="1"/>
  <c r="S13" i="84" a="1"/>
  <c r="S13" i="84" s="1"/>
  <c r="AJ11" i="84" a="1"/>
  <c r="AJ11" i="84" s="1"/>
  <c r="AX10" i="84" a="1"/>
  <c r="AX10" i="84" s="1"/>
  <c r="O10" i="84" a="1"/>
  <c r="O10" i="84" s="1"/>
  <c r="AM9" i="84" a="1"/>
  <c r="AM9" i="84" s="1"/>
  <c r="G9" i="84" a="1"/>
  <c r="G9" i="84" s="1"/>
  <c r="I7" i="84" a="1"/>
  <c r="I7" i="84" s="1"/>
  <c r="Z6" i="84" a="1"/>
  <c r="Z6" i="84" s="1"/>
  <c r="L2" i="84" a="1"/>
  <c r="L2" i="84" s="1"/>
  <c r="R2" i="84" a="1"/>
  <c r="R2" i="84" s="1"/>
  <c r="W2" i="84" a="1"/>
  <c r="W2" i="84" s="1"/>
  <c r="AC2" i="84" a="1"/>
  <c r="AC2" i="84" s="1"/>
  <c r="AH2" i="84" a="1"/>
  <c r="AH2" i="84" s="1"/>
  <c r="AM2" i="84" a="1"/>
  <c r="AM2" i="84" s="1"/>
  <c r="AQ2" i="84" a="1"/>
  <c r="AQ2" i="84" s="1"/>
  <c r="AZ2" i="84" a="1"/>
  <c r="AZ2" i="84" s="1"/>
  <c r="BA15" i="84" a="1"/>
  <c r="BA15" i="84" s="1"/>
  <c r="U15" i="84" a="1"/>
  <c r="U15" i="84" s="1"/>
  <c r="AY14" i="84" a="1"/>
  <c r="AY14" i="84" s="1"/>
  <c r="AL14" i="84" a="1"/>
  <c r="AL14" i="84" s="1"/>
  <c r="S14" i="84" a="1"/>
  <c r="S14" i="84" s="1"/>
  <c r="F14" i="84" a="1"/>
  <c r="F14" i="84" s="1"/>
  <c r="AQ13" i="84" a="1"/>
  <c r="AQ13" i="84" s="1"/>
  <c r="AD13" i="84" a="1"/>
  <c r="AD13" i="84" s="1"/>
  <c r="J13" i="84" a="1"/>
  <c r="J13" i="84" s="1"/>
  <c r="W11" i="84" a="1"/>
  <c r="W11" i="84" s="1"/>
  <c r="AR10" i="84" a="1"/>
  <c r="AR10" i="84" s="1"/>
  <c r="G10" i="84" a="1"/>
  <c r="G10" i="84" s="1"/>
  <c r="AE9" i="84" a="1"/>
  <c r="AE9" i="84" s="1"/>
  <c r="BE7" i="84" a="1"/>
  <c r="BE7" i="84" s="1"/>
  <c r="AW6" i="84" a="1"/>
  <c r="AW6" i="84" s="1"/>
  <c r="Q6" i="84" a="1"/>
  <c r="Q6" i="84" s="1"/>
  <c r="N2" i="84" a="1"/>
  <c r="N2" i="84" s="1"/>
  <c r="S2" i="84" a="1"/>
  <c r="S2" i="84" s="1"/>
  <c r="X2" i="84" a="1"/>
  <c r="X2" i="84" s="1"/>
  <c r="AE2" i="84" a="1"/>
  <c r="AE2" i="84" s="1"/>
  <c r="AI2" i="84" a="1"/>
  <c r="AI2" i="84" s="1"/>
  <c r="AN2" i="84" a="1"/>
  <c r="AN2" i="84" s="1"/>
  <c r="AS2" i="84" a="1"/>
  <c r="AS2" i="84" s="1"/>
  <c r="AV2" i="84" a="1"/>
  <c r="AV2" i="84" s="1"/>
  <c r="AT15" i="84" a="1"/>
  <c r="AT15" i="84" s="1"/>
  <c r="N15" i="84" a="1"/>
  <c r="N15" i="84" s="1"/>
  <c r="AW14" i="84" a="1"/>
  <c r="AW14" i="84" s="1"/>
  <c r="AJ14" i="84" a="1"/>
  <c r="AJ14" i="84" s="1"/>
  <c r="Q14" i="84" a="1"/>
  <c r="Q14" i="84" s="1"/>
  <c r="D14" i="84" a="1"/>
  <c r="D14" i="84" s="1"/>
  <c r="AO13" i="84" a="1"/>
  <c r="AO13" i="84" s="1"/>
  <c r="AA13" i="84" a="1"/>
  <c r="AA13" i="84" s="1"/>
  <c r="E13" i="84" a="1"/>
  <c r="E13" i="84" s="1"/>
  <c r="J11" i="84" a="1"/>
  <c r="J11" i="84" s="1"/>
  <c r="AE10" i="84" a="1"/>
  <c r="AE10" i="84" s="1"/>
  <c r="BC9" i="84" a="1"/>
  <c r="BC9" i="84" s="1"/>
  <c r="W9" i="84" a="1"/>
  <c r="W9" i="84" s="1"/>
  <c r="AO7" i="84" a="1"/>
  <c r="AO7" i="84" s="1"/>
  <c r="AP6" i="84" a="1"/>
  <c r="AP6" i="84" s="1"/>
  <c r="H6" i="84" a="1"/>
  <c r="H6" i="84" s="1"/>
  <c r="J2" i="84" a="1"/>
  <c r="J2" i="84" s="1"/>
  <c r="O2" i="84" a="1"/>
  <c r="O2" i="84" s="1"/>
  <c r="T2" i="84" a="1"/>
  <c r="T2" i="84" s="1"/>
  <c r="AA2" i="84" a="1"/>
  <c r="AA2" i="84" s="1"/>
  <c r="AF2" i="84" a="1"/>
  <c r="AF2" i="84" s="1"/>
  <c r="AJ2" i="84" a="1"/>
  <c r="AJ2" i="84" s="1"/>
  <c r="AT2" i="84" a="1"/>
  <c r="AT2" i="84" s="1"/>
  <c r="AN15" i="84" a="1"/>
  <c r="AN15" i="84" s="1"/>
  <c r="AS14" i="84" a="1"/>
  <c r="AS14" i="84" s="1"/>
  <c r="AF14" i="84" a="1"/>
  <c r="AF14" i="84" s="1"/>
  <c r="M14" i="84" a="1"/>
  <c r="M14" i="84" s="1"/>
  <c r="BD13" i="84" a="1"/>
  <c r="BD13" i="84" s="1"/>
  <c r="AK13" i="84" a="1"/>
  <c r="AK13" i="84" s="1"/>
  <c r="V13" i="84" a="1"/>
  <c r="V13" i="84" s="1"/>
  <c r="AW11" i="84" a="1"/>
  <c r="AW11" i="84" s="1"/>
  <c r="BC10" i="84" a="1"/>
  <c r="BC10" i="84" s="1"/>
  <c r="AU9" i="84" a="1"/>
  <c r="AU9" i="84" s="1"/>
  <c r="AG6" i="84" a="1"/>
  <c r="AG6" i="84" s="1"/>
  <c r="AZ5" i="84" a="1"/>
  <c r="AZ5" i="84" s="1"/>
  <c r="BI12" i="84" a="1"/>
  <c r="BI12" i="84" s="1"/>
  <c r="BH12" i="84" a="1"/>
  <c r="BH12" i="84" s="1"/>
  <c r="BG12" i="84" a="1"/>
  <c r="BG12" i="84" s="1"/>
  <c r="BF12" i="84" a="1"/>
  <c r="BF12" i="84" s="1"/>
  <c r="D12" i="84" a="1"/>
  <c r="D12" i="84" s="1"/>
  <c r="G12" i="84" a="1"/>
  <c r="G12" i="84" s="1"/>
  <c r="J12" i="84" a="1"/>
  <c r="J12" i="84" s="1"/>
  <c r="Q12" i="84" a="1"/>
  <c r="Q12" i="84" s="1"/>
  <c r="T12" i="84" a="1"/>
  <c r="T12" i="84" s="1"/>
  <c r="W12" i="84" a="1"/>
  <c r="W12" i="84" s="1"/>
  <c r="Z12" i="84" a="1"/>
  <c r="Z12" i="84" s="1"/>
  <c r="AG12" i="84" a="1"/>
  <c r="AG12" i="84" s="1"/>
  <c r="AJ12" i="84" a="1"/>
  <c r="AJ12" i="84" s="1"/>
  <c r="AM12" i="84" a="1"/>
  <c r="AM12" i="84" s="1"/>
  <c r="AP12" i="84" a="1"/>
  <c r="AP12" i="84" s="1"/>
  <c r="AW12" i="84" a="1"/>
  <c r="AW12" i="84" s="1"/>
  <c r="AZ12" i="84" a="1"/>
  <c r="AZ12" i="84" s="1"/>
  <c r="BC12" i="84" a="1"/>
  <c r="BC12" i="84" s="1"/>
  <c r="C12" i="84" a="1"/>
  <c r="C12" i="84" s="1"/>
  <c r="H12" i="84" a="1"/>
  <c r="H12" i="84" s="1"/>
  <c r="L12" i="84" a="1"/>
  <c r="L12" i="84" s="1"/>
  <c r="P12" i="84" a="1"/>
  <c r="P12" i="84" s="1"/>
  <c r="U12" i="84" a="1"/>
  <c r="U12" i="84" s="1"/>
  <c r="Y12" i="84" a="1"/>
  <c r="Y12" i="84" s="1"/>
  <c r="AC12" i="84" a="1"/>
  <c r="AC12" i="84" s="1"/>
  <c r="AT12" i="84" a="1"/>
  <c r="AT12" i="84" s="1"/>
  <c r="AX12" i="84" a="1"/>
  <c r="AX12" i="84" s="1"/>
  <c r="BB12" i="84" a="1"/>
  <c r="BB12" i="84" s="1"/>
  <c r="E12" i="84" a="1"/>
  <c r="E12" i="84" s="1"/>
  <c r="I12" i="84" a="1"/>
  <c r="I12" i="84" s="1"/>
  <c r="M12" i="84" a="1"/>
  <c r="M12" i="84" s="1"/>
  <c r="AD12" i="84" a="1"/>
  <c r="AD12" i="84" s="1"/>
  <c r="AH12" i="84" a="1"/>
  <c r="AH12" i="84" s="1"/>
  <c r="AL12" i="84" a="1"/>
  <c r="AL12" i="84" s="1"/>
  <c r="AQ12" i="84" a="1"/>
  <c r="AQ12" i="84" s="1"/>
  <c r="AU12" i="84" a="1"/>
  <c r="AU12" i="84" s="1"/>
  <c r="AY12" i="84" a="1"/>
  <c r="AY12" i="84" s="1"/>
  <c r="BD12" i="84" a="1"/>
  <c r="BD12" i="84" s="1"/>
  <c r="AI12" i="84" a="1"/>
  <c r="AI12" i="84" s="1"/>
  <c r="BH15" i="84" a="1"/>
  <c r="BH15" i="84" s="1"/>
  <c r="BI15" i="84" a="1"/>
  <c r="BI15" i="84" s="1"/>
  <c r="BG15" i="84" a="1"/>
  <c r="BG15" i="84" s="1"/>
  <c r="BF15" i="84" a="1"/>
  <c r="BF15" i="84" s="1"/>
  <c r="C15" i="84" a="1"/>
  <c r="C15" i="84" s="1"/>
  <c r="F15" i="84" a="1"/>
  <c r="F15" i="84" s="1"/>
  <c r="M15" i="84" a="1"/>
  <c r="M15" i="84" s="1"/>
  <c r="P15" i="84" a="1"/>
  <c r="P15" i="84" s="1"/>
  <c r="S15" i="84" a="1"/>
  <c r="S15" i="84" s="1"/>
  <c r="V15" i="84" a="1"/>
  <c r="V15" i="84" s="1"/>
  <c r="AC15" i="84" a="1"/>
  <c r="AC15" i="84" s="1"/>
  <c r="AF15" i="84" a="1"/>
  <c r="AF15" i="84" s="1"/>
  <c r="AI15" i="84" a="1"/>
  <c r="AI15" i="84" s="1"/>
  <c r="AL15" i="84" a="1"/>
  <c r="AL15" i="84" s="1"/>
  <c r="AS15" i="84" a="1"/>
  <c r="AS15" i="84" s="1"/>
  <c r="AV15" i="84" a="1"/>
  <c r="AV15" i="84" s="1"/>
  <c r="AY15" i="84" a="1"/>
  <c r="AY15" i="84" s="1"/>
  <c r="BB15" i="84" a="1"/>
  <c r="BB15" i="84" s="1"/>
  <c r="D15" i="84" a="1"/>
  <c r="D15" i="84" s="1"/>
  <c r="G15" i="84" a="1"/>
  <c r="G15" i="84" s="1"/>
  <c r="J15" i="84" a="1"/>
  <c r="J15" i="84" s="1"/>
  <c r="Q15" i="84" a="1"/>
  <c r="Q15" i="84" s="1"/>
  <c r="T15" i="84" a="1"/>
  <c r="T15" i="84" s="1"/>
  <c r="W15" i="84" a="1"/>
  <c r="W15" i="84" s="1"/>
  <c r="Z15" i="84" a="1"/>
  <c r="Z15" i="84" s="1"/>
  <c r="AG15" i="84" a="1"/>
  <c r="AG15" i="84" s="1"/>
  <c r="AJ15" i="84" a="1"/>
  <c r="AJ15" i="84" s="1"/>
  <c r="AM15" i="84" a="1"/>
  <c r="AM15" i="84" s="1"/>
  <c r="AP15" i="84" a="1"/>
  <c r="AP15" i="84" s="1"/>
  <c r="AW15" i="84" a="1"/>
  <c r="AW15" i="84" s="1"/>
  <c r="AZ15" i="84" a="1"/>
  <c r="AZ15" i="84" s="1"/>
  <c r="BC15" i="84" a="1"/>
  <c r="BC15" i="84" s="1"/>
  <c r="BH7" i="84" a="1"/>
  <c r="BH7" i="84" s="1"/>
  <c r="BI7" i="84" a="1"/>
  <c r="BI7" i="84" s="1"/>
  <c r="C7" i="84" a="1"/>
  <c r="C7" i="84" s="1"/>
  <c r="G7" i="84" a="1"/>
  <c r="G7" i="84" s="1"/>
  <c r="K7" i="84" a="1"/>
  <c r="K7" i="84" s="1"/>
  <c r="O7" i="84" a="1"/>
  <c r="O7" i="84" s="1"/>
  <c r="S7" i="84" a="1"/>
  <c r="S7" i="84" s="1"/>
  <c r="W7" i="84" a="1"/>
  <c r="W7" i="84" s="1"/>
  <c r="AA7" i="84" a="1"/>
  <c r="AA7" i="84" s="1"/>
  <c r="AE7" i="84" a="1"/>
  <c r="AE7" i="84" s="1"/>
  <c r="AI7" i="84" a="1"/>
  <c r="AI7" i="84" s="1"/>
  <c r="AM7" i="84" a="1"/>
  <c r="AM7" i="84" s="1"/>
  <c r="AQ7" i="84" a="1"/>
  <c r="AQ7" i="84" s="1"/>
  <c r="AU7" i="84" a="1"/>
  <c r="AU7" i="84" s="1"/>
  <c r="AY7" i="84" a="1"/>
  <c r="AY7" i="84" s="1"/>
  <c r="BC7" i="84" a="1"/>
  <c r="BC7" i="84" s="1"/>
  <c r="BG7" i="84" a="1"/>
  <c r="BG7" i="84" s="1"/>
  <c r="BF7" i="84" a="1"/>
  <c r="BF7" i="84" s="1"/>
  <c r="D7" i="84" a="1"/>
  <c r="D7" i="84" s="1"/>
  <c r="H7" i="84" a="1"/>
  <c r="H7" i="84" s="1"/>
  <c r="L7" i="84" a="1"/>
  <c r="L7" i="84" s="1"/>
  <c r="P7" i="84" a="1"/>
  <c r="P7" i="84" s="1"/>
  <c r="T7" i="84" a="1"/>
  <c r="T7" i="84" s="1"/>
  <c r="X7" i="84" a="1"/>
  <c r="X7" i="84" s="1"/>
  <c r="AB7" i="84" a="1"/>
  <c r="AB7" i="84" s="1"/>
  <c r="AF7" i="84" a="1"/>
  <c r="AF7" i="84" s="1"/>
  <c r="AJ7" i="84" a="1"/>
  <c r="AJ7" i="84" s="1"/>
  <c r="AN7" i="84" a="1"/>
  <c r="AN7" i="84" s="1"/>
  <c r="AR7" i="84" a="1"/>
  <c r="AR7" i="84" s="1"/>
  <c r="AV7" i="84" a="1"/>
  <c r="AV7" i="84" s="1"/>
  <c r="AZ7" i="84" a="1"/>
  <c r="AZ7" i="84" s="1"/>
  <c r="BD7" i="84" a="1"/>
  <c r="BD7" i="84" s="1"/>
  <c r="E7" i="84" a="1"/>
  <c r="E7" i="84" s="1"/>
  <c r="M7" i="84" a="1"/>
  <c r="M7" i="84" s="1"/>
  <c r="U7" i="84" a="1"/>
  <c r="U7" i="84" s="1"/>
  <c r="AC7" i="84" a="1"/>
  <c r="AC7" i="84" s="1"/>
  <c r="AK7" i="84" a="1"/>
  <c r="AK7" i="84" s="1"/>
  <c r="AS7" i="84" a="1"/>
  <c r="AS7" i="84" s="1"/>
  <c r="BA7" i="84" a="1"/>
  <c r="BA7" i="84" s="1"/>
  <c r="F7" i="84" a="1"/>
  <c r="F7" i="84" s="1"/>
  <c r="N7" i="84" a="1"/>
  <c r="N7" i="84" s="1"/>
  <c r="V7" i="84" a="1"/>
  <c r="V7" i="84" s="1"/>
  <c r="AD7" i="84" a="1"/>
  <c r="AD7" i="84" s="1"/>
  <c r="AL7" i="84" a="1"/>
  <c r="AL7" i="84" s="1"/>
  <c r="AT7" i="84" a="1"/>
  <c r="AT7" i="84" s="1"/>
  <c r="BB7" i="84" a="1"/>
  <c r="BB7" i="84" s="1"/>
  <c r="BI3" i="84" a="1"/>
  <c r="BI3" i="84" s="1"/>
  <c r="BH3" i="84" a="1"/>
  <c r="BH3" i="84" s="1"/>
  <c r="D3" i="84" a="1"/>
  <c r="D3" i="84" s="1"/>
  <c r="H3" i="84" a="1"/>
  <c r="H3" i="84" s="1"/>
  <c r="K3" i="84" a="1"/>
  <c r="K3" i="84" s="1"/>
  <c r="N3" i="84" a="1"/>
  <c r="N3" i="84" s="1"/>
  <c r="U3" i="84" a="1"/>
  <c r="U3" i="84" s="1"/>
  <c r="X3" i="84" a="1"/>
  <c r="X3" i="84" s="1"/>
  <c r="AA3" i="84" a="1"/>
  <c r="AA3" i="84" s="1"/>
  <c r="AD3" i="84" a="1"/>
  <c r="AD3" i="84" s="1"/>
  <c r="AK3" i="84" a="1"/>
  <c r="AK3" i="84" s="1"/>
  <c r="AN3" i="84" a="1"/>
  <c r="AN3" i="84" s="1"/>
  <c r="AQ3" i="84" a="1"/>
  <c r="AQ3" i="84" s="1"/>
  <c r="AT3" i="84" a="1"/>
  <c r="AT3" i="84" s="1"/>
  <c r="BA3" i="84" a="1"/>
  <c r="BA3" i="84" s="1"/>
  <c r="BD3" i="84" a="1"/>
  <c r="BD3" i="84" s="1"/>
  <c r="BG3" i="84" a="1"/>
  <c r="BG3" i="84" s="1"/>
  <c r="BF3" i="84" a="1"/>
  <c r="BF3" i="84" s="1"/>
  <c r="B3" i="84" a="1"/>
  <c r="B3" i="84" s="1"/>
  <c r="E3" i="84" a="1"/>
  <c r="E3" i="84" s="1"/>
  <c r="I3" i="84" a="1"/>
  <c r="I3" i="84" s="1"/>
  <c r="L3" i="84" a="1"/>
  <c r="L3" i="84" s="1"/>
  <c r="O3" i="84" a="1"/>
  <c r="O3" i="84" s="1"/>
  <c r="R3" i="84" a="1"/>
  <c r="R3" i="84" s="1"/>
  <c r="Y3" i="84" a="1"/>
  <c r="Y3" i="84" s="1"/>
  <c r="AB3" i="84" a="1"/>
  <c r="AB3" i="84" s="1"/>
  <c r="AE3" i="84" a="1"/>
  <c r="AE3" i="84" s="1"/>
  <c r="AH3" i="84" a="1"/>
  <c r="AH3" i="84" s="1"/>
  <c r="AO3" i="84" a="1"/>
  <c r="AO3" i="84" s="1"/>
  <c r="AR3" i="84" a="1"/>
  <c r="AR3" i="84" s="1"/>
  <c r="AU3" i="84" a="1"/>
  <c r="AU3" i="84" s="1"/>
  <c r="AX3" i="84" a="1"/>
  <c r="AX3" i="84" s="1"/>
  <c r="BE3" i="84" a="1"/>
  <c r="BE3" i="84" s="1"/>
  <c r="C3" i="84" a="1"/>
  <c r="C3" i="84" s="1"/>
  <c r="F3" i="84" a="1"/>
  <c r="F3" i="84" s="1"/>
  <c r="M3" i="84" a="1"/>
  <c r="M3" i="84" s="1"/>
  <c r="P3" i="84" a="1"/>
  <c r="P3" i="84" s="1"/>
  <c r="S3" i="84" a="1"/>
  <c r="S3" i="84" s="1"/>
  <c r="V3" i="84" a="1"/>
  <c r="V3" i="84" s="1"/>
  <c r="AC3" i="84" a="1"/>
  <c r="AC3" i="84" s="1"/>
  <c r="AF3" i="84" a="1"/>
  <c r="AF3" i="84" s="1"/>
  <c r="AI3" i="84" a="1"/>
  <c r="AI3" i="84" s="1"/>
  <c r="AL3" i="84" a="1"/>
  <c r="AL3" i="84" s="1"/>
  <c r="AS3" i="84" a="1"/>
  <c r="AS3" i="84" s="1"/>
  <c r="AV3" i="84" a="1"/>
  <c r="AV3" i="84" s="1"/>
  <c r="AY3" i="84" a="1"/>
  <c r="AY3" i="84" s="1"/>
  <c r="BB3" i="84" a="1"/>
  <c r="BB3" i="84" s="1"/>
  <c r="Q3" i="84" a="1"/>
  <c r="Q3" i="84" s="1"/>
  <c r="AP3" i="84" a="1"/>
  <c r="AP3" i="84" s="1"/>
  <c r="BC3" i="84" a="1"/>
  <c r="BC3" i="84" s="1"/>
  <c r="G3" i="84" a="1"/>
  <c r="G3" i="84" s="1"/>
  <c r="T3" i="84" a="1"/>
  <c r="T3" i="84" s="1"/>
  <c r="AG3" i="84" a="1"/>
  <c r="AG3" i="84" s="1"/>
  <c r="W3" i="84" a="1"/>
  <c r="W3" i="84" s="1"/>
  <c r="AW3" i="84" a="1"/>
  <c r="AW3" i="84" s="1"/>
  <c r="Z3" i="84" a="1"/>
  <c r="Z3" i="84" s="1"/>
  <c r="AZ3" i="84" a="1"/>
  <c r="AZ3" i="84" s="1"/>
  <c r="AR16" i="84" a="1"/>
  <c r="AR16" i="84" s="1"/>
  <c r="Z16" i="84" a="1"/>
  <c r="Z16" i="84" s="1"/>
  <c r="AR15" i="84" a="1"/>
  <c r="AR15" i="84" s="1"/>
  <c r="AE15" i="84" a="1"/>
  <c r="AE15" i="84" s="1"/>
  <c r="R15" i="84" a="1"/>
  <c r="R15" i="84" s="1"/>
  <c r="L15" i="84" a="1"/>
  <c r="L15" i="84" s="1"/>
  <c r="AO12" i="84" a="1"/>
  <c r="AO12" i="84" s="1"/>
  <c r="O12" i="84" a="1"/>
  <c r="O12" i="84" s="1"/>
  <c r="BB11" i="84" a="1"/>
  <c r="BB11" i="84" s="1"/>
  <c r="E11" i="84" a="1"/>
  <c r="E11" i="84" s="1"/>
  <c r="AU8" i="84" a="1"/>
  <c r="AU8" i="84" s="1"/>
  <c r="W8" i="84" a="1"/>
  <c r="W8" i="84" s="1"/>
  <c r="AH7" i="84" a="1"/>
  <c r="AH7" i="84" s="1"/>
  <c r="B7" i="84" a="1"/>
  <c r="B7" i="84" s="1"/>
  <c r="AM3" i="84" a="1"/>
  <c r="AM3" i="84" s="1"/>
  <c r="BI10" i="84" a="1"/>
  <c r="BI10" i="84" s="1"/>
  <c r="BH10" i="84" a="1"/>
  <c r="BH10" i="84" s="1"/>
  <c r="AN10" i="84" a="1"/>
  <c r="AN10" i="84" s="1"/>
  <c r="AQ10" i="84" a="1"/>
  <c r="AQ10" i="84" s="1"/>
  <c r="AV10" i="84" a="1"/>
  <c r="AV10" i="84" s="1"/>
  <c r="AY10" i="84" a="1"/>
  <c r="AY10" i="84" s="1"/>
  <c r="BD10" i="84" a="1"/>
  <c r="BD10" i="84" s="1"/>
  <c r="B10" i="84" a="1"/>
  <c r="B10" i="84" s="1"/>
  <c r="D10" i="84" a="1"/>
  <c r="D10" i="84" s="1"/>
  <c r="F10" i="84" a="1"/>
  <c r="F10" i="84" s="1"/>
  <c r="H10" i="84" a="1"/>
  <c r="H10" i="84" s="1"/>
  <c r="J10" i="84" a="1"/>
  <c r="J10" i="84" s="1"/>
  <c r="L10" i="84" a="1"/>
  <c r="L10" i="84" s="1"/>
  <c r="N10" i="84" a="1"/>
  <c r="N10" i="84" s="1"/>
  <c r="P10" i="84" a="1"/>
  <c r="P10" i="84" s="1"/>
  <c r="R10" i="84" a="1"/>
  <c r="R10" i="84" s="1"/>
  <c r="T10" i="84" a="1"/>
  <c r="T10" i="84" s="1"/>
  <c r="V10" i="84" a="1"/>
  <c r="V10" i="84" s="1"/>
  <c r="X10" i="84" a="1"/>
  <c r="X10" i="84" s="1"/>
  <c r="Z10" i="84" a="1"/>
  <c r="Z10" i="84" s="1"/>
  <c r="AB10" i="84" a="1"/>
  <c r="AB10" i="84" s="1"/>
  <c r="AD10" i="84" a="1"/>
  <c r="AD10" i="84" s="1"/>
  <c r="AF10" i="84" a="1"/>
  <c r="AF10" i="84" s="1"/>
  <c r="AH10" i="84" a="1"/>
  <c r="AH10" i="84" s="1"/>
  <c r="AJ10" i="84" a="1"/>
  <c r="AJ10" i="84" s="1"/>
  <c r="AL10" i="84" a="1"/>
  <c r="AL10" i="84" s="1"/>
  <c r="AO10" i="84" a="1"/>
  <c r="AO10" i="84" s="1"/>
  <c r="AT10" i="84" a="1"/>
  <c r="AT10" i="84" s="1"/>
  <c r="AW10" i="84" a="1"/>
  <c r="AW10" i="84" s="1"/>
  <c r="BB10" i="84" a="1"/>
  <c r="BB10" i="84" s="1"/>
  <c r="BE10" i="84" a="1"/>
  <c r="BE10" i="84" s="1"/>
  <c r="BG10" i="84" a="1"/>
  <c r="BG10" i="84" s="1"/>
  <c r="AU10" i="84" a="1"/>
  <c r="AU10" i="84" s="1"/>
  <c r="AZ10" i="84" a="1"/>
  <c r="AZ10" i="84" s="1"/>
  <c r="BF10" i="84" a="1"/>
  <c r="BF10" i="84" s="1"/>
  <c r="E10" i="84" a="1"/>
  <c r="E10" i="84" s="1"/>
  <c r="I10" i="84" a="1"/>
  <c r="I10" i="84" s="1"/>
  <c r="M10" i="84" a="1"/>
  <c r="M10" i="84" s="1"/>
  <c r="Q10" i="84" a="1"/>
  <c r="Q10" i="84" s="1"/>
  <c r="U10" i="84" a="1"/>
  <c r="U10" i="84" s="1"/>
  <c r="Y10" i="84" a="1"/>
  <c r="Y10" i="84" s="1"/>
  <c r="AC10" i="84" a="1"/>
  <c r="AC10" i="84" s="1"/>
  <c r="AG10" i="84" a="1"/>
  <c r="AG10" i="84" s="1"/>
  <c r="AK10" i="84" a="1"/>
  <c r="AK10" i="84" s="1"/>
  <c r="AP10" i="84" a="1"/>
  <c r="AP10" i="84" s="1"/>
  <c r="BA10" i="84" a="1"/>
  <c r="BA10" i="84" s="1"/>
  <c r="AL16" i="84" a="1"/>
  <c r="AL16" i="84" s="1"/>
  <c r="AF16" i="84" a="1"/>
  <c r="AF16" i="84" s="1"/>
  <c r="S16" i="84" a="1"/>
  <c r="S16" i="84" s="1"/>
  <c r="M16" i="84" a="1"/>
  <c r="M16" i="84" s="1"/>
  <c r="BD15" i="84" a="1"/>
  <c r="BD15" i="84" s="1"/>
  <c r="AQ15" i="84" a="1"/>
  <c r="AQ15" i="84" s="1"/>
  <c r="AK15" i="84" a="1"/>
  <c r="AK15" i="84" s="1"/>
  <c r="AD15" i="84" a="1"/>
  <c r="AD15" i="84" s="1"/>
  <c r="X15" i="84" a="1"/>
  <c r="X15" i="84" s="1"/>
  <c r="K15" i="84" a="1"/>
  <c r="K15" i="84" s="1"/>
  <c r="E15" i="84" a="1"/>
  <c r="E15" i="84" s="1"/>
  <c r="BB14" i="84" a="1"/>
  <c r="BB14" i="84" s="1"/>
  <c r="AV14" i="84" a="1"/>
  <c r="AV14" i="84" s="1"/>
  <c r="AI14" i="84" a="1"/>
  <c r="AI14" i="84" s="1"/>
  <c r="AC14" i="84" a="1"/>
  <c r="AC14" i="84" s="1"/>
  <c r="V14" i="84" a="1"/>
  <c r="V14" i="84" s="1"/>
  <c r="P14" i="84" a="1"/>
  <c r="P14" i="84" s="1"/>
  <c r="BA13" i="84" a="1"/>
  <c r="BA13" i="84" s="1"/>
  <c r="AT13" i="84" a="1"/>
  <c r="AT13" i="84" s="1"/>
  <c r="AN13" i="84" a="1"/>
  <c r="AN13" i="84" s="1"/>
  <c r="BE12" i="84" a="1"/>
  <c r="BE12" i="84" s="1"/>
  <c r="AV12" i="84" a="1"/>
  <c r="AV12" i="84" s="1"/>
  <c r="AN12" i="84" a="1"/>
  <c r="AN12" i="84" s="1"/>
  <c r="AE12" i="84" a="1"/>
  <c r="AE12" i="84" s="1"/>
  <c r="V12" i="84" a="1"/>
  <c r="V12" i="84" s="1"/>
  <c r="N12" i="84" a="1"/>
  <c r="N12" i="84" s="1"/>
  <c r="BA11" i="84" a="1"/>
  <c r="BA11" i="84" s="1"/>
  <c r="AP11" i="84" a="1"/>
  <c r="AP11" i="84" s="1"/>
  <c r="Q11" i="84" a="1"/>
  <c r="Q11" i="84" s="1"/>
  <c r="AM10" i="84" a="1"/>
  <c r="AM10" i="84" s="1"/>
  <c r="AW7" i="84" a="1"/>
  <c r="AW7" i="84" s="1"/>
  <c r="AG7" i="84" a="1"/>
  <c r="AG7" i="84" s="1"/>
  <c r="Q7" i="84" a="1"/>
  <c r="Q7" i="84" s="1"/>
  <c r="BE6" i="84" a="1"/>
  <c r="BE6" i="84" s="1"/>
  <c r="AO6" i="84" a="1"/>
  <c r="AO6" i="84" s="1"/>
  <c r="Y6" i="84" a="1"/>
  <c r="Y6" i="84" s="1"/>
  <c r="AJ3" i="84" a="1"/>
  <c r="AJ3" i="84" s="1"/>
  <c r="BG16" i="84" a="1"/>
  <c r="BG16" i="84" s="1"/>
  <c r="BF16" i="84" a="1"/>
  <c r="BF16" i="84" s="1"/>
  <c r="BH16" i="84" a="1"/>
  <c r="BH16" i="84" s="1"/>
  <c r="E16" i="84" a="1"/>
  <c r="E16" i="84" s="1"/>
  <c r="H16" i="84" a="1"/>
  <c r="H16" i="84" s="1"/>
  <c r="K16" i="84" a="1"/>
  <c r="K16" i="84" s="1"/>
  <c r="N16" i="84" a="1"/>
  <c r="N16" i="84" s="1"/>
  <c r="U16" i="84" a="1"/>
  <c r="U16" i="84" s="1"/>
  <c r="X16" i="84" a="1"/>
  <c r="X16" i="84" s="1"/>
  <c r="AA16" i="84" a="1"/>
  <c r="AA16" i="84" s="1"/>
  <c r="AD16" i="84" a="1"/>
  <c r="AD16" i="84" s="1"/>
  <c r="AK16" i="84" a="1"/>
  <c r="AK16" i="84" s="1"/>
  <c r="AN16" i="84" a="1"/>
  <c r="AN16" i="84" s="1"/>
  <c r="AY16" i="84" a="1"/>
  <c r="AY16" i="84" s="1"/>
  <c r="BB16" i="84" a="1"/>
  <c r="BB16" i="84" s="1"/>
  <c r="B16" i="84" a="1"/>
  <c r="B16" i="84" s="1"/>
  <c r="I16" i="84" a="1"/>
  <c r="I16" i="84" s="1"/>
  <c r="L16" i="84" a="1"/>
  <c r="L16" i="84" s="1"/>
  <c r="O16" i="84" a="1"/>
  <c r="O16" i="84" s="1"/>
  <c r="R16" i="84" a="1"/>
  <c r="R16" i="84" s="1"/>
  <c r="Y16" i="84" a="1"/>
  <c r="Y16" i="84" s="1"/>
  <c r="AB16" i="84" a="1"/>
  <c r="AB16" i="84" s="1"/>
  <c r="AE16" i="84" a="1"/>
  <c r="AE16" i="84" s="1"/>
  <c r="AH16" i="84" a="1"/>
  <c r="AH16" i="84" s="1"/>
  <c r="AO16" i="84" a="1"/>
  <c r="AO16" i="84" s="1"/>
  <c r="AQ16" i="84" a="1"/>
  <c r="AQ16" i="84" s="1"/>
  <c r="AS16" i="84" a="1"/>
  <c r="AS16" i="84" s="1"/>
  <c r="AU16" i="84" a="1"/>
  <c r="AU16" i="84" s="1"/>
  <c r="AW16" i="84" a="1"/>
  <c r="AW16" i="84" s="1"/>
  <c r="AZ16" i="84" a="1"/>
  <c r="AZ16" i="84" s="1"/>
  <c r="BE16" i="84" a="1"/>
  <c r="BE16" i="84" s="1"/>
  <c r="BG8" i="84" a="1"/>
  <c r="BG8" i="84" s="1"/>
  <c r="BF8" i="84" a="1"/>
  <c r="BF8" i="84" s="1"/>
  <c r="BH8" i="84" a="1"/>
  <c r="BH8" i="84" s="1"/>
  <c r="C8" i="84" a="1"/>
  <c r="C8" i="84" s="1"/>
  <c r="G8" i="84" a="1"/>
  <c r="G8" i="84" s="1"/>
  <c r="K8" i="84" a="1"/>
  <c r="K8" i="84" s="1"/>
  <c r="O8" i="84" a="1"/>
  <c r="O8" i="84" s="1"/>
  <c r="S8" i="84" a="1"/>
  <c r="S8" i="84" s="1"/>
  <c r="D8" i="84" a="1"/>
  <c r="D8" i="84" s="1"/>
  <c r="H8" i="84" a="1"/>
  <c r="H8" i="84" s="1"/>
  <c r="L8" i="84" a="1"/>
  <c r="L8" i="84" s="1"/>
  <c r="P8" i="84" a="1"/>
  <c r="P8" i="84" s="1"/>
  <c r="T8" i="84" a="1"/>
  <c r="T8" i="84" s="1"/>
  <c r="V8" i="84" a="1"/>
  <c r="V8" i="84" s="1"/>
  <c r="X8" i="84" a="1"/>
  <c r="X8" i="84" s="1"/>
  <c r="Z8" i="84" a="1"/>
  <c r="Z8" i="84" s="1"/>
  <c r="AB8" i="84" a="1"/>
  <c r="AB8" i="84" s="1"/>
  <c r="AD8" i="84" a="1"/>
  <c r="AD8" i="84" s="1"/>
  <c r="AF8" i="84" a="1"/>
  <c r="AF8" i="84" s="1"/>
  <c r="AH8" i="84" a="1"/>
  <c r="AH8" i="84" s="1"/>
  <c r="AJ8" i="84" a="1"/>
  <c r="AJ8" i="84" s="1"/>
  <c r="AL8" i="84" a="1"/>
  <c r="AL8" i="84" s="1"/>
  <c r="AN8" i="84" a="1"/>
  <c r="AN8" i="84" s="1"/>
  <c r="AP8" i="84" a="1"/>
  <c r="AP8" i="84" s="1"/>
  <c r="AR8" i="84" a="1"/>
  <c r="AR8" i="84" s="1"/>
  <c r="AT8" i="84" a="1"/>
  <c r="AT8" i="84" s="1"/>
  <c r="AV8" i="84" a="1"/>
  <c r="AV8" i="84" s="1"/>
  <c r="AX8" i="84" a="1"/>
  <c r="AX8" i="84" s="1"/>
  <c r="AZ8" i="84" a="1"/>
  <c r="AZ8" i="84" s="1"/>
  <c r="BB8" i="84" a="1"/>
  <c r="BB8" i="84" s="1"/>
  <c r="BD8" i="84" a="1"/>
  <c r="BD8" i="84" s="1"/>
  <c r="E8" i="84" a="1"/>
  <c r="E8" i="84" s="1"/>
  <c r="M8" i="84" a="1"/>
  <c r="M8" i="84" s="1"/>
  <c r="BI8" i="84" a="1"/>
  <c r="BI8" i="84" s="1"/>
  <c r="F8" i="84" a="1"/>
  <c r="F8" i="84" s="1"/>
  <c r="N8" i="84" a="1"/>
  <c r="N8" i="84" s="1"/>
  <c r="U8" i="84" a="1"/>
  <c r="U8" i="84" s="1"/>
  <c r="Y8" i="84" a="1"/>
  <c r="Y8" i="84" s="1"/>
  <c r="AC8" i="84" a="1"/>
  <c r="AC8" i="84" s="1"/>
  <c r="AG8" i="84" a="1"/>
  <c r="AG8" i="84" s="1"/>
  <c r="AK8" i="84" a="1"/>
  <c r="AK8" i="84" s="1"/>
  <c r="AO8" i="84" a="1"/>
  <c r="AO8" i="84" s="1"/>
  <c r="AS8" i="84" a="1"/>
  <c r="AS8" i="84" s="1"/>
  <c r="AW8" i="84" a="1"/>
  <c r="AW8" i="84" s="1"/>
  <c r="BA8" i="84" a="1"/>
  <c r="BA8" i="84" s="1"/>
  <c r="BE8" i="84" a="1"/>
  <c r="BE8" i="84" s="1"/>
  <c r="C4" i="84" a="1"/>
  <c r="C4" i="84" s="1"/>
  <c r="F4" i="84" a="1"/>
  <c r="F4" i="84" s="1"/>
  <c r="M4" i="84" a="1"/>
  <c r="M4" i="84" s="1"/>
  <c r="P4" i="84" a="1"/>
  <c r="P4" i="84" s="1"/>
  <c r="S4" i="84" a="1"/>
  <c r="S4" i="84" s="1"/>
  <c r="V4" i="84" a="1"/>
  <c r="V4" i="84" s="1"/>
  <c r="AC4" i="84" a="1"/>
  <c r="AC4" i="84" s="1"/>
  <c r="AF4" i="84" a="1"/>
  <c r="AF4" i="84" s="1"/>
  <c r="AI4" i="84" a="1"/>
  <c r="AI4" i="84" s="1"/>
  <c r="AL4" i="84" a="1"/>
  <c r="AL4" i="84" s="1"/>
  <c r="AS4" i="84" a="1"/>
  <c r="AS4" i="84" s="1"/>
  <c r="AV4" i="84" a="1"/>
  <c r="AV4" i="84" s="1"/>
  <c r="AY4" i="84" a="1"/>
  <c r="AY4" i="84" s="1"/>
  <c r="BB4" i="84" a="1"/>
  <c r="BB4" i="84" s="1"/>
  <c r="BI4" i="84" a="1"/>
  <c r="BI4" i="84" s="1"/>
  <c r="D4" i="84" a="1"/>
  <c r="D4" i="84" s="1"/>
  <c r="G4" i="84" a="1"/>
  <c r="G4" i="84" s="1"/>
  <c r="J4" i="84" a="1"/>
  <c r="J4" i="84" s="1"/>
  <c r="Q4" i="84" a="1"/>
  <c r="Q4" i="84" s="1"/>
  <c r="T4" i="84" a="1"/>
  <c r="T4" i="84" s="1"/>
  <c r="W4" i="84" a="1"/>
  <c r="W4" i="84" s="1"/>
  <c r="Z4" i="84" a="1"/>
  <c r="Z4" i="84" s="1"/>
  <c r="AG4" i="84" a="1"/>
  <c r="AG4" i="84" s="1"/>
  <c r="AJ4" i="84" a="1"/>
  <c r="AJ4" i="84" s="1"/>
  <c r="AM4" i="84" a="1"/>
  <c r="AM4" i="84" s="1"/>
  <c r="AP4" i="84" a="1"/>
  <c r="AP4" i="84" s="1"/>
  <c r="AW4" i="84" a="1"/>
  <c r="AW4" i="84" s="1"/>
  <c r="AZ4" i="84" a="1"/>
  <c r="AZ4" i="84" s="1"/>
  <c r="BC4" i="84" a="1"/>
  <c r="BC4" i="84" s="1"/>
  <c r="BH4" i="84" a="1"/>
  <c r="BH4" i="84" s="1"/>
  <c r="BG4" i="84" a="1"/>
  <c r="BG4" i="84" s="1"/>
  <c r="BF4" i="84" a="1"/>
  <c r="BF4" i="84" s="1"/>
  <c r="E4" i="84" a="1"/>
  <c r="E4" i="84" s="1"/>
  <c r="H4" i="84" a="1"/>
  <c r="H4" i="84" s="1"/>
  <c r="K4" i="84" a="1"/>
  <c r="K4" i="84" s="1"/>
  <c r="N4" i="84" a="1"/>
  <c r="N4" i="84" s="1"/>
  <c r="U4" i="84" a="1"/>
  <c r="U4" i="84" s="1"/>
  <c r="X4" i="84" a="1"/>
  <c r="X4" i="84" s="1"/>
  <c r="AA4" i="84" a="1"/>
  <c r="AA4" i="84" s="1"/>
  <c r="AD4" i="84" a="1"/>
  <c r="AD4" i="84" s="1"/>
  <c r="AK4" i="84" a="1"/>
  <c r="AK4" i="84" s="1"/>
  <c r="AN4" i="84" a="1"/>
  <c r="AN4" i="84" s="1"/>
  <c r="AQ4" i="84" a="1"/>
  <c r="AQ4" i="84" s="1"/>
  <c r="AT4" i="84" a="1"/>
  <c r="AT4" i="84" s="1"/>
  <c r="BA4" i="84" a="1"/>
  <c r="BA4" i="84" s="1"/>
  <c r="BD4" i="84" a="1"/>
  <c r="BD4" i="84" s="1"/>
  <c r="L4" i="84" a="1"/>
  <c r="L4" i="84" s="1"/>
  <c r="Y4" i="84" a="1"/>
  <c r="Y4" i="84" s="1"/>
  <c r="AX4" i="84" a="1"/>
  <c r="AX4" i="84" s="1"/>
  <c r="B4" i="84" a="1"/>
  <c r="B4" i="84" s="1"/>
  <c r="O4" i="84" a="1"/>
  <c r="O4" i="84" s="1"/>
  <c r="AB4" i="84" a="1"/>
  <c r="AB4" i="84" s="1"/>
  <c r="AO4" i="84" a="1"/>
  <c r="AO4" i="84" s="1"/>
  <c r="R4" i="84" a="1"/>
  <c r="R4" i="84" s="1"/>
  <c r="AR4" i="84" a="1"/>
  <c r="AR4" i="84" s="1"/>
  <c r="AU4" i="84" a="1"/>
  <c r="AU4" i="84" s="1"/>
  <c r="BC16" i="84" a="1"/>
  <c r="BC16" i="84" s="1"/>
  <c r="AX16" i="84" a="1"/>
  <c r="AX16" i="84" s="1"/>
  <c r="AI16" i="84" a="1"/>
  <c r="AI16" i="84" s="1"/>
  <c r="AC16" i="84" a="1"/>
  <c r="AC16" i="84" s="1"/>
  <c r="V16" i="84" a="1"/>
  <c r="V16" i="84" s="1"/>
  <c r="P16" i="84" a="1"/>
  <c r="P16" i="84" s="1"/>
  <c r="C16" i="84" a="1"/>
  <c r="C16" i="84" s="1"/>
  <c r="BA12" i="84" a="1"/>
  <c r="BA12" i="84" s="1"/>
  <c r="AR12" i="84" a="1"/>
  <c r="AR12" i="84" s="1"/>
  <c r="AA12" i="84" a="1"/>
  <c r="AA12" i="84" s="1"/>
  <c r="R12" i="84" a="1"/>
  <c r="R12" i="84" s="1"/>
  <c r="Q8" i="84" a="1"/>
  <c r="Q8" i="84" s="1"/>
  <c r="BE4" i="84" a="1"/>
  <c r="BE4" i="84" s="1"/>
  <c r="BI11" i="84" a="1"/>
  <c r="BI11" i="84" s="1"/>
  <c r="BH11" i="84" a="1"/>
  <c r="BH11" i="84" s="1"/>
  <c r="BG11" i="84" a="1"/>
  <c r="BG11" i="84" s="1"/>
  <c r="BF11" i="84" a="1"/>
  <c r="BF11" i="84" s="1"/>
  <c r="C11" i="84" a="1"/>
  <c r="C11" i="84" s="1"/>
  <c r="I11" i="84" a="1"/>
  <c r="I11" i="84" s="1"/>
  <c r="L11" i="84" a="1"/>
  <c r="L11" i="84" s="1"/>
  <c r="O11" i="84" a="1"/>
  <c r="O11" i="84" s="1"/>
  <c r="R11" i="84" a="1"/>
  <c r="R11" i="84" s="1"/>
  <c r="Y11" i="84" a="1"/>
  <c r="Y11" i="84" s="1"/>
  <c r="AB11" i="84" a="1"/>
  <c r="AB11" i="84" s="1"/>
  <c r="AE11" i="84" a="1"/>
  <c r="AE11" i="84" s="1"/>
  <c r="AH11" i="84" a="1"/>
  <c r="AH11" i="84" s="1"/>
  <c r="AO11" i="84" a="1"/>
  <c r="AO11" i="84" s="1"/>
  <c r="AR11" i="84" a="1"/>
  <c r="AR11" i="84" s="1"/>
  <c r="AU11" i="84" a="1"/>
  <c r="AU11" i="84" s="1"/>
  <c r="AX11" i="84" a="1"/>
  <c r="AX11" i="84" s="1"/>
  <c r="BE11" i="84" a="1"/>
  <c r="BE11" i="84" s="1"/>
  <c r="F11" i="84" a="1"/>
  <c r="F11" i="84" s="1"/>
  <c r="M11" i="84" a="1"/>
  <c r="M11" i="84" s="1"/>
  <c r="P11" i="84" a="1"/>
  <c r="P11" i="84" s="1"/>
  <c r="S11" i="84" a="1"/>
  <c r="S11" i="84" s="1"/>
  <c r="V11" i="84" a="1"/>
  <c r="V11" i="84" s="1"/>
  <c r="AC11" i="84" a="1"/>
  <c r="AC11" i="84" s="1"/>
  <c r="AF11" i="84" a="1"/>
  <c r="AF11" i="84" s="1"/>
  <c r="AI11" i="84" a="1"/>
  <c r="AI11" i="84" s="1"/>
  <c r="AL11" i="84" a="1"/>
  <c r="AL11" i="84" s="1"/>
  <c r="AS11" i="84" a="1"/>
  <c r="AS11" i="84" s="1"/>
  <c r="AV11" i="84" a="1"/>
  <c r="AV11" i="84" s="1"/>
  <c r="G11" i="84" a="1"/>
  <c r="G11" i="84" s="1"/>
  <c r="T11" i="84" a="1"/>
  <c r="T11" i="84" s="1"/>
  <c r="Z11" i="84" a="1"/>
  <c r="Z11" i="84" s="1"/>
  <c r="AG11" i="84" a="1"/>
  <c r="AG11" i="84" s="1"/>
  <c r="AM11" i="84" a="1"/>
  <c r="AM11" i="84" s="1"/>
  <c r="AY11" i="84" a="1"/>
  <c r="AY11" i="84" s="1"/>
  <c r="BC11" i="84" a="1"/>
  <c r="BC11" i="84" s="1"/>
  <c r="B11" i="84" a="1"/>
  <c r="B11" i="84" s="1"/>
  <c r="H11" i="84" a="1"/>
  <c r="H11" i="84" s="1"/>
  <c r="N11" i="84" a="1"/>
  <c r="N11" i="84" s="1"/>
  <c r="U11" i="84" a="1"/>
  <c r="U11" i="84" s="1"/>
  <c r="AA11" i="84" a="1"/>
  <c r="AA11" i="84" s="1"/>
  <c r="AN11" i="84" a="1"/>
  <c r="AN11" i="84" s="1"/>
  <c r="AT11" i="84" a="1"/>
  <c r="AT11" i="84" s="1"/>
  <c r="AZ11" i="84" a="1"/>
  <c r="AZ11" i="84" s="1"/>
  <c r="BD11" i="84" a="1"/>
  <c r="BD11" i="84" s="1"/>
  <c r="BA16" i="84" a="1"/>
  <c r="BA16" i="84" s="1"/>
  <c r="AV16" i="84" a="1"/>
  <c r="AV16" i="84" s="1"/>
  <c r="AM16" i="84" a="1"/>
  <c r="AM16" i="84" s="1"/>
  <c r="AG16" i="84" a="1"/>
  <c r="AG16" i="84" s="1"/>
  <c r="T16" i="84" a="1"/>
  <c r="T16" i="84" s="1"/>
  <c r="G16" i="84" a="1"/>
  <c r="G16" i="84" s="1"/>
  <c r="BE15" i="84" a="1"/>
  <c r="BE15" i="84" s="1"/>
  <c r="AX15" i="84" a="1"/>
  <c r="AX15" i="84" s="1"/>
  <c r="Y15" i="84" a="1"/>
  <c r="Y15" i="84" s="1"/>
  <c r="AF12" i="84" a="1"/>
  <c r="AF12" i="84" s="1"/>
  <c r="X12" i="84" a="1"/>
  <c r="X12" i="84" s="1"/>
  <c r="F12" i="84" a="1"/>
  <c r="F12" i="84" s="1"/>
  <c r="AQ11" i="84" a="1"/>
  <c r="AQ11" i="84" s="1"/>
  <c r="AD11" i="84" a="1"/>
  <c r="AD11" i="84" s="1"/>
  <c r="BC8" i="84" a="1"/>
  <c r="BC8" i="84" s="1"/>
  <c r="AM8" i="84" a="1"/>
  <c r="AM8" i="84" s="1"/>
  <c r="AE8" i="84" a="1"/>
  <c r="AE8" i="84" s="1"/>
  <c r="J8" i="84" a="1"/>
  <c r="J8" i="84" s="1"/>
  <c r="AX7" i="84" a="1"/>
  <c r="AX7" i="84" s="1"/>
  <c r="R7" i="84" a="1"/>
  <c r="R7" i="84" s="1"/>
  <c r="AH4" i="84" a="1"/>
  <c r="AH4" i="84" s="1"/>
  <c r="BI14" i="84" a="1"/>
  <c r="BI14" i="84" s="1"/>
  <c r="BG14" i="84" a="1"/>
  <c r="BG14" i="84" s="1"/>
  <c r="BF14" i="84" a="1"/>
  <c r="BF14" i="84" s="1"/>
  <c r="BH14" i="84" a="1"/>
  <c r="BH14" i="84" s="1"/>
  <c r="E14" i="84" a="1"/>
  <c r="E14" i="84" s="1"/>
  <c r="H14" i="84" a="1"/>
  <c r="H14" i="84" s="1"/>
  <c r="K14" i="84" a="1"/>
  <c r="K14" i="84" s="1"/>
  <c r="N14" i="84" a="1"/>
  <c r="N14" i="84" s="1"/>
  <c r="U14" i="84" a="1"/>
  <c r="U14" i="84" s="1"/>
  <c r="X14" i="84" a="1"/>
  <c r="X14" i="84" s="1"/>
  <c r="AA14" i="84" a="1"/>
  <c r="AA14" i="84" s="1"/>
  <c r="AD14" i="84" a="1"/>
  <c r="AD14" i="84" s="1"/>
  <c r="AK14" i="84" a="1"/>
  <c r="AK14" i="84" s="1"/>
  <c r="AN14" i="84" a="1"/>
  <c r="AN14" i="84" s="1"/>
  <c r="AQ14" i="84" a="1"/>
  <c r="AQ14" i="84" s="1"/>
  <c r="AT14" i="84" a="1"/>
  <c r="AT14" i="84" s="1"/>
  <c r="BA14" i="84" a="1"/>
  <c r="BA14" i="84" s="1"/>
  <c r="BD14" i="84" a="1"/>
  <c r="BD14" i="84" s="1"/>
  <c r="B14" i="84" a="1"/>
  <c r="B14" i="84" s="1"/>
  <c r="I14" i="84" a="1"/>
  <c r="I14" i="84" s="1"/>
  <c r="L14" i="84" a="1"/>
  <c r="L14" i="84" s="1"/>
  <c r="O14" i="84" a="1"/>
  <c r="O14" i="84" s="1"/>
  <c r="R14" i="84" a="1"/>
  <c r="R14" i="84" s="1"/>
  <c r="Y14" i="84" a="1"/>
  <c r="Y14" i="84" s="1"/>
  <c r="AB14" i="84" a="1"/>
  <c r="AB14" i="84" s="1"/>
  <c r="AE14" i="84" a="1"/>
  <c r="AE14" i="84" s="1"/>
  <c r="AH14" i="84" a="1"/>
  <c r="AH14" i="84" s="1"/>
  <c r="AO14" i="84" a="1"/>
  <c r="AO14" i="84" s="1"/>
  <c r="AR14" i="84" a="1"/>
  <c r="AR14" i="84" s="1"/>
  <c r="AU14" i="84" a="1"/>
  <c r="AU14" i="84" s="1"/>
  <c r="AX14" i="84" a="1"/>
  <c r="AX14" i="84" s="1"/>
  <c r="BE14" i="84" a="1"/>
  <c r="BE14" i="84" s="1"/>
  <c r="BI6" i="84" a="1"/>
  <c r="BI6" i="84" s="1"/>
  <c r="BG6" i="84" a="1"/>
  <c r="BG6" i="84" s="1"/>
  <c r="BF6" i="84" a="1"/>
  <c r="BF6" i="84" s="1"/>
  <c r="BH6" i="84" a="1"/>
  <c r="BH6" i="84" s="1"/>
  <c r="E6" i="84" a="1"/>
  <c r="E6" i="84" s="1"/>
  <c r="I6" i="84" a="1"/>
  <c r="I6" i="84" s="1"/>
  <c r="M6" i="84" a="1"/>
  <c r="M6" i="84" s="1"/>
  <c r="D6" i="84" a="1"/>
  <c r="D6" i="84" s="1"/>
  <c r="J6" i="84" a="1"/>
  <c r="J6" i="84" s="1"/>
  <c r="O6" i="84" a="1"/>
  <c r="O6" i="84" s="1"/>
  <c r="S6" i="84" a="1"/>
  <c r="S6" i="84" s="1"/>
  <c r="W6" i="84" a="1"/>
  <c r="W6" i="84" s="1"/>
  <c r="AA6" i="84" a="1"/>
  <c r="AA6" i="84" s="1"/>
  <c r="AE6" i="84" a="1"/>
  <c r="AE6" i="84" s="1"/>
  <c r="AI6" i="84" a="1"/>
  <c r="AI6" i="84" s="1"/>
  <c r="AM6" i="84" a="1"/>
  <c r="AM6" i="84" s="1"/>
  <c r="AQ6" i="84" a="1"/>
  <c r="AQ6" i="84" s="1"/>
  <c r="AU6" i="84" a="1"/>
  <c r="AU6" i="84" s="1"/>
  <c r="AY6" i="84" a="1"/>
  <c r="AY6" i="84" s="1"/>
  <c r="BC6" i="84" a="1"/>
  <c r="BC6" i="84" s="1"/>
  <c r="F6" i="84" a="1"/>
  <c r="F6" i="84" s="1"/>
  <c r="K6" i="84" a="1"/>
  <c r="K6" i="84" s="1"/>
  <c r="P6" i="84" a="1"/>
  <c r="P6" i="84" s="1"/>
  <c r="T6" i="84" a="1"/>
  <c r="T6" i="84" s="1"/>
  <c r="X6" i="84" a="1"/>
  <c r="X6" i="84" s="1"/>
  <c r="AB6" i="84" a="1"/>
  <c r="AB6" i="84" s="1"/>
  <c r="AF6" i="84" a="1"/>
  <c r="AF6" i="84" s="1"/>
  <c r="AJ6" i="84" a="1"/>
  <c r="AJ6" i="84" s="1"/>
  <c r="AN6" i="84" a="1"/>
  <c r="AN6" i="84" s="1"/>
  <c r="AR6" i="84" a="1"/>
  <c r="AR6" i="84" s="1"/>
  <c r="AV6" i="84" a="1"/>
  <c r="AV6" i="84" s="1"/>
  <c r="AZ6" i="84" a="1"/>
  <c r="AZ6" i="84" s="1"/>
  <c r="BD6" i="84" a="1"/>
  <c r="BD6" i="84" s="1"/>
  <c r="B6" i="84" a="1"/>
  <c r="B6" i="84" s="1"/>
  <c r="L6" i="84" a="1"/>
  <c r="L6" i="84" s="1"/>
  <c r="U6" i="84" a="1"/>
  <c r="U6" i="84" s="1"/>
  <c r="AC6" i="84" a="1"/>
  <c r="AC6" i="84" s="1"/>
  <c r="AK6" i="84" a="1"/>
  <c r="AK6" i="84" s="1"/>
  <c r="AS6" i="84" a="1"/>
  <c r="AS6" i="84" s="1"/>
  <c r="BA6" i="84" a="1"/>
  <c r="BA6" i="84" s="1"/>
  <c r="C6" i="84" a="1"/>
  <c r="C6" i="84" s="1"/>
  <c r="N6" i="84" a="1"/>
  <c r="N6" i="84" s="1"/>
  <c r="V6" i="84" a="1"/>
  <c r="V6" i="84" s="1"/>
  <c r="AD6" i="84" a="1"/>
  <c r="AD6" i="84" s="1"/>
  <c r="AL6" i="84" a="1"/>
  <c r="AL6" i="84" s="1"/>
  <c r="AT6" i="84" a="1"/>
  <c r="AT6" i="84" s="1"/>
  <c r="BB6" i="84" a="1"/>
  <c r="BB6" i="84" s="1"/>
  <c r="I2" i="84" a="1"/>
  <c r="I2" i="84" s="1"/>
  <c r="E2" i="84" a="1"/>
  <c r="E2" i="84" s="1"/>
  <c r="BH2" i="84" a="1"/>
  <c r="BH2" i="84" s="1"/>
  <c r="BG2" i="84" a="1"/>
  <c r="BG2" i="84" s="1"/>
  <c r="BF2" i="84" a="1"/>
  <c r="BF2" i="84" s="1"/>
  <c r="H2" i="84" a="1"/>
  <c r="H2" i="84" s="1"/>
  <c r="D2" i="84" a="1"/>
  <c r="D2" i="84" s="1"/>
  <c r="G2" i="84" a="1"/>
  <c r="G2" i="84" s="1"/>
  <c r="C2" i="84" a="1"/>
  <c r="C2" i="84" s="1"/>
  <c r="F2" i="84" a="1"/>
  <c r="F2" i="84" s="1"/>
  <c r="B2" i="84" a="1"/>
  <c r="B2" i="84" s="1"/>
  <c r="BH13" i="84" a="1"/>
  <c r="BH13" i="84" s="1"/>
  <c r="BG13" i="84" a="1"/>
  <c r="BG13" i="84" s="1"/>
  <c r="BF13" i="84" a="1"/>
  <c r="BF13" i="84" s="1"/>
  <c r="B13" i="84" a="1"/>
  <c r="B13" i="84" s="1"/>
  <c r="I13" i="84" a="1"/>
  <c r="I13" i="84" s="1"/>
  <c r="L13" i="84" a="1"/>
  <c r="L13" i="84" s="1"/>
  <c r="O13" i="84" a="1"/>
  <c r="O13" i="84" s="1"/>
  <c r="R13" i="84" a="1"/>
  <c r="R13" i="84" s="1"/>
  <c r="Y13" i="84" a="1"/>
  <c r="Y13" i="84" s="1"/>
  <c r="AB13" i="84" a="1"/>
  <c r="AB13" i="84" s="1"/>
  <c r="BI13" i="84" a="1"/>
  <c r="BI13" i="84" s="1"/>
  <c r="C13" i="84" a="1"/>
  <c r="C13" i="84" s="1"/>
  <c r="G13" i="84" a="1"/>
  <c r="G13" i="84" s="1"/>
  <c r="K13" i="84" a="1"/>
  <c r="K13" i="84" s="1"/>
  <c r="P13" i="84" a="1"/>
  <c r="P13" i="84" s="1"/>
  <c r="T13" i="84" a="1"/>
  <c r="T13" i="84" s="1"/>
  <c r="X13" i="84" a="1"/>
  <c r="X13" i="84" s="1"/>
  <c r="AC13" i="84" a="1"/>
  <c r="AC13" i="84" s="1"/>
  <c r="AF13" i="84" a="1"/>
  <c r="AF13" i="84" s="1"/>
  <c r="AI13" i="84" a="1"/>
  <c r="AI13" i="84" s="1"/>
  <c r="AL13" i="84" a="1"/>
  <c r="AL13" i="84" s="1"/>
  <c r="AS13" i="84" a="1"/>
  <c r="AS13" i="84" s="1"/>
  <c r="AV13" i="84" a="1"/>
  <c r="AV13" i="84" s="1"/>
  <c r="AY13" i="84" a="1"/>
  <c r="AY13" i="84" s="1"/>
  <c r="BB13" i="84" a="1"/>
  <c r="BB13" i="84" s="1"/>
  <c r="D13" i="84" a="1"/>
  <c r="D13" i="84" s="1"/>
  <c r="H13" i="84" a="1"/>
  <c r="H13" i="84" s="1"/>
  <c r="M13" i="84" a="1"/>
  <c r="M13" i="84" s="1"/>
  <c r="Q13" i="84" a="1"/>
  <c r="Q13" i="84" s="1"/>
  <c r="U13" i="84" a="1"/>
  <c r="U13" i="84" s="1"/>
  <c r="AG13" i="84" a="1"/>
  <c r="AG13" i="84" s="1"/>
  <c r="AJ13" i="84" a="1"/>
  <c r="AJ13" i="84" s="1"/>
  <c r="AM13" i="84" a="1"/>
  <c r="AM13" i="84" s="1"/>
  <c r="AP13" i="84" a="1"/>
  <c r="AP13" i="84" s="1"/>
  <c r="AW13" i="84" a="1"/>
  <c r="AW13" i="84" s="1"/>
  <c r="AZ13" i="84" a="1"/>
  <c r="AZ13" i="84" s="1"/>
  <c r="BC13" i="84" a="1"/>
  <c r="BC13" i="84" s="1"/>
  <c r="BH9" i="84" a="1"/>
  <c r="BH9" i="84" s="1"/>
  <c r="BI9" i="84" a="1"/>
  <c r="BI9" i="84" s="1"/>
  <c r="BG9" i="84" a="1"/>
  <c r="BG9" i="84" s="1"/>
  <c r="BF9" i="84" a="1"/>
  <c r="BF9" i="84" s="1"/>
  <c r="B9" i="84" a="1"/>
  <c r="B9" i="84" s="1"/>
  <c r="D9" i="84" a="1"/>
  <c r="D9" i="84" s="1"/>
  <c r="F9" i="84" a="1"/>
  <c r="F9" i="84" s="1"/>
  <c r="H9" i="84" a="1"/>
  <c r="H9" i="84" s="1"/>
  <c r="J9" i="84" a="1"/>
  <c r="J9" i="84" s="1"/>
  <c r="L9" i="84" a="1"/>
  <c r="L9" i="84" s="1"/>
  <c r="N9" i="84" a="1"/>
  <c r="N9" i="84" s="1"/>
  <c r="P9" i="84" a="1"/>
  <c r="P9" i="84" s="1"/>
  <c r="R9" i="84" a="1"/>
  <c r="R9" i="84" s="1"/>
  <c r="T9" i="84" a="1"/>
  <c r="T9" i="84" s="1"/>
  <c r="V9" i="84" a="1"/>
  <c r="V9" i="84" s="1"/>
  <c r="X9" i="84" a="1"/>
  <c r="X9" i="84" s="1"/>
  <c r="Z9" i="84" a="1"/>
  <c r="Z9" i="84" s="1"/>
  <c r="AB9" i="84" a="1"/>
  <c r="AB9" i="84" s="1"/>
  <c r="AD9" i="84" a="1"/>
  <c r="AD9" i="84" s="1"/>
  <c r="AF9" i="84" a="1"/>
  <c r="AF9" i="84" s="1"/>
  <c r="AH9" i="84" a="1"/>
  <c r="AH9" i="84" s="1"/>
  <c r="AJ9" i="84" a="1"/>
  <c r="AJ9" i="84" s="1"/>
  <c r="AL9" i="84" a="1"/>
  <c r="AL9" i="84" s="1"/>
  <c r="AN9" i="84" a="1"/>
  <c r="AN9" i="84" s="1"/>
  <c r="AP9" i="84" a="1"/>
  <c r="AP9" i="84" s="1"/>
  <c r="AR9" i="84" a="1"/>
  <c r="AR9" i="84" s="1"/>
  <c r="AT9" i="84" a="1"/>
  <c r="AT9" i="84" s="1"/>
  <c r="AV9" i="84" a="1"/>
  <c r="AV9" i="84" s="1"/>
  <c r="AX9" i="84" a="1"/>
  <c r="AX9" i="84" s="1"/>
  <c r="AZ9" i="84" a="1"/>
  <c r="AZ9" i="84" s="1"/>
  <c r="BB9" i="84" a="1"/>
  <c r="BB9" i="84" s="1"/>
  <c r="BD9" i="84" a="1"/>
  <c r="BD9" i="84" s="1"/>
  <c r="E9" i="84" a="1"/>
  <c r="E9" i="84" s="1"/>
  <c r="I9" i="84" a="1"/>
  <c r="I9" i="84" s="1"/>
  <c r="M9" i="84" a="1"/>
  <c r="M9" i="84" s="1"/>
  <c r="Q9" i="84" a="1"/>
  <c r="Q9" i="84" s="1"/>
  <c r="U9" i="84" a="1"/>
  <c r="U9" i="84" s="1"/>
  <c r="Y9" i="84" a="1"/>
  <c r="Y9" i="84" s="1"/>
  <c r="AC9" i="84" a="1"/>
  <c r="AC9" i="84" s="1"/>
  <c r="AG9" i="84" a="1"/>
  <c r="AG9" i="84" s="1"/>
  <c r="AK9" i="84" a="1"/>
  <c r="AK9" i="84" s="1"/>
  <c r="AO9" i="84" a="1"/>
  <c r="AO9" i="84" s="1"/>
  <c r="AS9" i="84" a="1"/>
  <c r="AS9" i="84" s="1"/>
  <c r="AW9" i="84" a="1"/>
  <c r="AW9" i="84" s="1"/>
  <c r="BA9" i="84" a="1"/>
  <c r="BA9" i="84" s="1"/>
  <c r="BE9" i="84" a="1"/>
  <c r="BE9" i="84" s="1"/>
  <c r="BH5" i="84" a="1"/>
  <c r="BH5" i="84" s="1"/>
  <c r="BG5" i="84" a="1"/>
  <c r="BG5" i="84" s="1"/>
  <c r="BF5" i="84" a="1"/>
  <c r="BF5" i="84" s="1"/>
  <c r="E5" i="84" a="1"/>
  <c r="E5" i="84" s="1"/>
  <c r="H5" i="84" a="1"/>
  <c r="H5" i="84" s="1"/>
  <c r="K5" i="84" a="1"/>
  <c r="K5" i="84" s="1"/>
  <c r="N5" i="84" a="1"/>
  <c r="N5" i="84" s="1"/>
  <c r="U5" i="84" a="1"/>
  <c r="U5" i="84" s="1"/>
  <c r="X5" i="84" a="1"/>
  <c r="X5" i="84" s="1"/>
  <c r="AA5" i="84" a="1"/>
  <c r="AA5" i="84" s="1"/>
  <c r="AD5" i="84" a="1"/>
  <c r="AD5" i="84" s="1"/>
  <c r="AK5" i="84" a="1"/>
  <c r="AK5" i="84" s="1"/>
  <c r="AN5" i="84" a="1"/>
  <c r="AN5" i="84" s="1"/>
  <c r="AQ5" i="84" a="1"/>
  <c r="AQ5" i="84" s="1"/>
  <c r="AT5" i="84" a="1"/>
  <c r="AT5" i="84" s="1"/>
  <c r="BA5" i="84" a="1"/>
  <c r="BA5" i="84" s="1"/>
  <c r="BD5" i="84" a="1"/>
  <c r="BD5" i="84" s="1"/>
  <c r="B5" i="84" a="1"/>
  <c r="B5" i="84" s="1"/>
  <c r="I5" i="84" a="1"/>
  <c r="I5" i="84" s="1"/>
  <c r="L5" i="84" a="1"/>
  <c r="L5" i="84" s="1"/>
  <c r="O5" i="84" a="1"/>
  <c r="O5" i="84" s="1"/>
  <c r="R5" i="84" a="1"/>
  <c r="R5" i="84" s="1"/>
  <c r="Y5" i="84" a="1"/>
  <c r="Y5" i="84" s="1"/>
  <c r="AB5" i="84" a="1"/>
  <c r="AB5" i="84" s="1"/>
  <c r="AE5" i="84" a="1"/>
  <c r="AE5" i="84" s="1"/>
  <c r="AH5" i="84" a="1"/>
  <c r="AH5" i="84" s="1"/>
  <c r="AO5" i="84" a="1"/>
  <c r="AO5" i="84" s="1"/>
  <c r="AR5" i="84" a="1"/>
  <c r="AR5" i="84" s="1"/>
  <c r="AU5" i="84" a="1"/>
  <c r="AU5" i="84" s="1"/>
  <c r="AX5" i="84" a="1"/>
  <c r="AX5" i="84" s="1"/>
  <c r="C5" i="84" a="1"/>
  <c r="C5" i="84" s="1"/>
  <c r="F5" i="84" a="1"/>
  <c r="F5" i="84" s="1"/>
  <c r="M5" i="84" a="1"/>
  <c r="M5" i="84" s="1"/>
  <c r="P5" i="84" a="1"/>
  <c r="P5" i="84" s="1"/>
  <c r="S5" i="84" a="1"/>
  <c r="S5" i="84" s="1"/>
  <c r="V5" i="84" a="1"/>
  <c r="V5" i="84" s="1"/>
  <c r="AC5" i="84" a="1"/>
  <c r="AC5" i="84" s="1"/>
  <c r="AF5" i="84" a="1"/>
  <c r="AF5" i="84" s="1"/>
  <c r="AI5" i="84" a="1"/>
  <c r="AI5" i="84" s="1"/>
  <c r="AL5" i="84" a="1"/>
  <c r="AL5" i="84" s="1"/>
  <c r="AS5" i="84" a="1"/>
  <c r="AS5" i="84" s="1"/>
  <c r="AV5" i="84" a="1"/>
  <c r="AV5" i="84" s="1"/>
  <c r="AY5" i="84" a="1"/>
  <c r="AY5" i="84" s="1"/>
  <c r="BB5" i="84" a="1"/>
  <c r="BB5" i="84" s="1"/>
  <c r="G5" i="84" a="1"/>
  <c r="G5" i="84" s="1"/>
  <c r="T5" i="84" a="1"/>
  <c r="T5" i="84" s="1"/>
  <c r="AG5" i="84" a="1"/>
  <c r="AG5" i="84" s="1"/>
  <c r="BC5" i="84" a="1"/>
  <c r="BC5" i="84" s="1"/>
  <c r="J5" i="84" a="1"/>
  <c r="J5" i="84" s="1"/>
  <c r="W5" i="84" a="1"/>
  <c r="W5" i="84" s="1"/>
  <c r="AJ5" i="84" a="1"/>
  <c r="AJ5" i="84" s="1"/>
  <c r="AW5" i="84" a="1"/>
  <c r="AW5" i="84" s="1"/>
  <c r="BE5" i="84" a="1"/>
  <c r="BE5" i="84" s="1"/>
  <c r="BI5" i="84" a="1"/>
  <c r="BI5" i="84" s="1"/>
  <c r="AM5" i="84" a="1"/>
  <c r="AM5" i="84" s="1"/>
  <c r="Q5" i="84" a="1"/>
  <c r="Q5" i="84" s="1"/>
  <c r="AP5" i="84" a="1"/>
  <c r="AP5" i="84" s="1"/>
  <c r="M2" i="84" a="1"/>
  <c r="M2" i="84" s="1"/>
  <c r="Q2" i="84" a="1"/>
  <c r="Q2" i="84" s="1"/>
  <c r="U2" i="84" a="1"/>
  <c r="U2" i="84" s="1"/>
  <c r="Y2" i="84" a="1"/>
  <c r="Y2" i="84" s="1"/>
  <c r="AD2" i="84" a="1"/>
  <c r="AD2" i="84" s="1"/>
  <c r="AK2" i="84" a="1"/>
  <c r="AK2" i="84" s="1"/>
  <c r="AO2" i="84" a="1"/>
  <c r="AO2" i="84" s="1"/>
  <c r="AR2" i="84" a="1"/>
  <c r="AR2" i="84" s="1"/>
  <c r="AU2" i="84" a="1"/>
  <c r="AU2" i="84" s="1"/>
  <c r="AY2" i="84" a="1"/>
  <c r="AY2" i="84" s="1"/>
  <c r="BA2" i="84" a="1"/>
  <c r="BA2" i="84" s="1"/>
  <c r="BD16" i="84" a="1"/>
  <c r="BD16" i="84" s="1"/>
  <c r="AT16" i="84" a="1"/>
  <c r="AT16" i="84" s="1"/>
  <c r="AP16" i="84" a="1"/>
  <c r="AP16" i="84" s="1"/>
  <c r="AJ16" i="84" a="1"/>
  <c r="AJ16" i="84" s="1"/>
  <c r="W16" i="84" a="1"/>
  <c r="W16" i="84" s="1"/>
  <c r="Q16" i="84" a="1"/>
  <c r="Q16" i="84" s="1"/>
  <c r="J16" i="84" a="1"/>
  <c r="J16" i="84" s="1"/>
  <c r="D16" i="84" a="1"/>
  <c r="D16" i="84" s="1"/>
  <c r="AU15" i="84" a="1"/>
  <c r="AU15" i="84" s="1"/>
  <c r="AO15" i="84" a="1"/>
  <c r="AO15" i="84" s="1"/>
  <c r="AH15" i="84" a="1"/>
  <c r="AH15" i="84" s="1"/>
  <c r="AB15" i="84" a="1"/>
  <c r="AB15" i="84" s="1"/>
  <c r="O15" i="84" a="1"/>
  <c r="O15" i="84" s="1"/>
  <c r="I15" i="84" a="1"/>
  <c r="I15" i="84" s="1"/>
  <c r="B15" i="84" a="1"/>
  <c r="B15" i="84" s="1"/>
  <c r="AZ14" i="84" a="1"/>
  <c r="AZ14" i="84" s="1"/>
  <c r="AM14" i="84" a="1"/>
  <c r="AM14" i="84" s="1"/>
  <c r="AG14" i="84" a="1"/>
  <c r="AG14" i="84" s="1"/>
  <c r="Z14" i="84" a="1"/>
  <c r="Z14" i="84" s="1"/>
  <c r="T14" i="84" a="1"/>
  <c r="T14" i="84" s="1"/>
  <c r="G14" i="84" a="1"/>
  <c r="G14" i="84" s="1"/>
  <c r="BE13" i="84" a="1"/>
  <c r="BE13" i="84" s="1"/>
  <c r="AX13" i="84" a="1"/>
  <c r="AX13" i="84" s="1"/>
  <c r="AR13" i="84" a="1"/>
  <c r="AR13" i="84" s="1"/>
  <c r="AE13" i="84" a="1"/>
  <c r="AE13" i="84" s="1"/>
  <c r="W13" i="84" a="1"/>
  <c r="W13" i="84" s="1"/>
  <c r="N13" i="84" a="1"/>
  <c r="N13" i="84" s="1"/>
  <c r="F13" i="84" a="1"/>
  <c r="F13" i="84" s="1"/>
  <c r="AS12" i="84" a="1"/>
  <c r="AS12" i="84" s="1"/>
  <c r="AK12" i="84" a="1"/>
  <c r="AK12" i="84" s="1"/>
  <c r="AB12" i="84" a="1"/>
  <c r="AB12" i="84" s="1"/>
  <c r="S12" i="84" a="1"/>
  <c r="S12" i="84" s="1"/>
  <c r="K12" i="84" a="1"/>
  <c r="K12" i="84" s="1"/>
  <c r="B12" i="84" a="1"/>
  <c r="B12" i="84" s="1"/>
  <c r="AK11" i="84" a="1"/>
  <c r="AK11" i="84" s="1"/>
  <c r="X11" i="84" a="1"/>
  <c r="X11" i="84" s="1"/>
  <c r="K11" i="84" a="1"/>
  <c r="K11" i="84" s="1"/>
  <c r="AS10" i="84" a="1"/>
  <c r="AS10" i="84" s="1"/>
  <c r="AI10" i="84" a="1"/>
  <c r="AI10" i="84" s="1"/>
  <c r="AA10" i="84" a="1"/>
  <c r="AA10" i="84" s="1"/>
  <c r="S10" i="84" a="1"/>
  <c r="S10" i="84" s="1"/>
  <c r="K10" i="84" a="1"/>
  <c r="K10" i="84" s="1"/>
  <c r="C10" i="84" a="1"/>
  <c r="C10" i="84" s="1"/>
  <c r="AY9" i="84" a="1"/>
  <c r="AY9" i="84" s="1"/>
  <c r="AQ9" i="84" a="1"/>
  <c r="AQ9" i="84" s="1"/>
  <c r="AI9" i="84" a="1"/>
  <c r="AI9" i="84" s="1"/>
  <c r="AA9" i="84" a="1"/>
  <c r="AA9" i="84" s="1"/>
  <c r="S9" i="84" a="1"/>
  <c r="S9" i="84" s="1"/>
  <c r="K9" i="84" a="1"/>
  <c r="K9" i="84" s="1"/>
  <c r="C9" i="84" a="1"/>
  <c r="C9" i="84" s="1"/>
  <c r="AY8" i="84" a="1"/>
  <c r="AY8" i="84" s="1"/>
  <c r="AQ8" i="84" a="1"/>
  <c r="AQ8" i="84" s="1"/>
  <c r="AI8" i="84" a="1"/>
  <c r="AI8" i="84" s="1"/>
  <c r="AA8" i="84" a="1"/>
  <c r="AA8" i="84" s="1"/>
  <c r="R8" i="84" a="1"/>
  <c r="R8" i="84" s="1"/>
  <c r="B8" i="84" a="1"/>
  <c r="B8" i="84" s="1"/>
  <c r="AP7" i="84" a="1"/>
  <c r="AP7" i="84" s="1"/>
  <c r="Z7" i="84" a="1"/>
  <c r="Z7" i="84" s="1"/>
  <c r="J7" i="84" a="1"/>
  <c r="J7" i="84" s="1"/>
  <c r="AX6" i="84" a="1"/>
  <c r="AX6" i="84" s="1"/>
  <c r="AH6" i="84" a="1"/>
  <c r="AH6" i="84" s="1"/>
  <c r="R6" i="84" a="1"/>
  <c r="R6" i="84" s="1"/>
  <c r="D5" i="84" a="1"/>
  <c r="D5" i="84" s="1"/>
  <c r="I4" i="84" a="1"/>
  <c r="I4" i="84" s="1"/>
  <c r="BI2" i="84" a="1"/>
  <c r="BI2" i="84" s="1"/>
  <c r="BI16" i="84" a="1"/>
  <c r="BI16" i="84" s="1"/>
  <c r="BD2" i="84" a="1"/>
  <c r="BD2" i="84" s="1"/>
  <c r="BC2" i="84" a="1"/>
  <c r="BC2" i="84" s="1"/>
  <c r="BB2" i="84" a="1"/>
  <c r="BB2" i="84" s="1"/>
  <c r="BE2" i="84" a="1"/>
  <c r="BE2" i="84" s="1"/>
  <c r="BP12" i="84"/>
  <c r="BP28" i="84"/>
  <c r="BP24" i="84"/>
  <c r="BP8" i="84"/>
  <c r="BP20" i="84"/>
  <c r="BP4" i="84"/>
  <c r="BN4" i="84" s="1"/>
  <c r="BP16" i="84"/>
  <c r="BP27" i="84"/>
  <c r="BP23" i="84"/>
  <c r="BP19" i="84"/>
  <c r="BP15" i="84"/>
  <c r="BP11" i="84"/>
  <c r="BP7" i="84"/>
  <c r="BP26" i="84"/>
  <c r="BP22" i="84"/>
  <c r="BP18" i="84"/>
  <c r="BP14" i="84"/>
  <c r="BN14" i="84" s="1"/>
  <c r="BP10" i="84"/>
  <c r="BN10" i="84" s="1"/>
  <c r="BP6" i="84"/>
  <c r="BP25" i="84"/>
  <c r="BP21" i="84"/>
  <c r="BP17" i="84"/>
  <c r="BP13" i="84"/>
  <c r="BP9" i="84"/>
  <c r="BP5" i="84"/>
  <c r="BP2" i="84"/>
  <c r="BP3" i="84"/>
  <c r="D79" i="80"/>
  <c r="E79" i="80"/>
  <c r="J83" i="80" s="1" a="1"/>
  <c r="J83" i="80" s="1"/>
  <c r="E89" i="80" s="1" a="1"/>
  <c r="E89" i="80" s="1"/>
  <c r="D80" i="80"/>
  <c r="I79" i="80" s="1" a="1"/>
  <c r="I79" i="80" s="1"/>
  <c r="D88" i="80" s="1" a="1"/>
  <c r="D88" i="80" s="1"/>
  <c r="E80" i="80"/>
  <c r="J79" i="80" s="1" a="1"/>
  <c r="J79" i="80" s="1"/>
  <c r="E88" i="80" s="1" a="1"/>
  <c r="E88" i="80" s="1"/>
  <c r="I80" i="80" a="1"/>
  <c r="I80" i="80" s="1"/>
  <c r="D87" i="80" s="1" a="1"/>
  <c r="D87" i="80" s="1"/>
  <c r="J80" i="80" a="1"/>
  <c r="J80" i="80" s="1"/>
  <c r="D83" i="80"/>
  <c r="E83" i="80"/>
  <c r="I83" i="80" a="1"/>
  <c r="I83" i="80" s="1"/>
  <c r="D89" i="80" s="1" a="1"/>
  <c r="D89" i="80" s="1"/>
  <c r="D84" i="80"/>
  <c r="I84" i="80" s="1" a="1"/>
  <c r="I84" i="80" s="1"/>
  <c r="D90" i="80" s="1" a="1"/>
  <c r="D90" i="80" s="1"/>
  <c r="E84" i="80"/>
  <c r="J84" i="80" a="1"/>
  <c r="J84" i="80" s="1"/>
  <c r="E87" i="80" a="1"/>
  <c r="E87" i="80" s="1"/>
  <c r="F87" i="80"/>
  <c r="F88" i="80"/>
  <c r="F89" i="80"/>
  <c r="E90" i="80" a="1"/>
  <c r="E90" i="80" s="1"/>
  <c r="F90" i="80"/>
  <c r="E8" i="80"/>
  <c r="J11" i="80" s="1" a="1"/>
  <c r="J11" i="80" s="1"/>
  <c r="E288" i="80" a="1"/>
  <c r="E288" i="80" s="1"/>
  <c r="D288" i="80" a="1"/>
  <c r="D288" i="80" s="1"/>
  <c r="E287" i="80" a="1"/>
  <c r="E287" i="80" s="1"/>
  <c r="D287" i="80" a="1"/>
  <c r="D287" i="80" s="1"/>
  <c r="E286" i="80" a="1"/>
  <c r="E286" i="80" s="1"/>
  <c r="D286" i="80" a="1"/>
  <c r="D286" i="80" s="1"/>
  <c r="E285" i="80" a="1"/>
  <c r="E285" i="80" s="1"/>
  <c r="D285" i="80" a="1"/>
  <c r="D285" i="80" s="1"/>
  <c r="E216" i="80" a="1"/>
  <c r="E216" i="80" s="1"/>
  <c r="E215" i="80" a="1"/>
  <c r="E215" i="80" s="1"/>
  <c r="E214" i="80" a="1"/>
  <c r="E214" i="80" s="1"/>
  <c r="E213" i="80" a="1"/>
  <c r="E213" i="80" s="1"/>
  <c r="E144" i="80" a="1"/>
  <c r="E144" i="80" s="1"/>
  <c r="E142" i="80" a="1"/>
  <c r="E142" i="80" s="1"/>
  <c r="E125" i="80" a="1"/>
  <c r="E125" i="80" s="1"/>
  <c r="E124" i="80" a="1"/>
  <c r="E124" i="80" s="1"/>
  <c r="E123" i="80" a="1"/>
  <c r="E123" i="80" s="1"/>
  <c r="E197" i="80" a="1"/>
  <c r="E197" i="80" s="1"/>
  <c r="E270" i="80" a="1"/>
  <c r="E270" i="80" s="1"/>
  <c r="D270" i="80" a="1"/>
  <c r="D270" i="80" s="1"/>
  <c r="E269" i="80" a="1"/>
  <c r="E269" i="80" s="1"/>
  <c r="D269" i="80" a="1"/>
  <c r="D269" i="80" s="1"/>
  <c r="E268" i="80" a="1"/>
  <c r="E268" i="80" s="1"/>
  <c r="D268" i="80" a="1"/>
  <c r="D268" i="80" s="1"/>
  <c r="E267" i="80" a="1"/>
  <c r="E267" i="80" s="1"/>
  <c r="D267" i="80" a="1"/>
  <c r="D267" i="80" s="1"/>
  <c r="E251" i="80" a="1"/>
  <c r="E251" i="80" s="1"/>
  <c r="E250" i="80" a="1"/>
  <c r="E250" i="80" s="1"/>
  <c r="E108" i="80" a="1"/>
  <c r="E108" i="80" s="1"/>
  <c r="E106" i="80" a="1"/>
  <c r="E106" i="80" s="1"/>
  <c r="J138" i="80" a="1"/>
  <c r="J138" i="80" s="1"/>
  <c r="E143" i="80" s="1" a="1"/>
  <c r="E143" i="80" s="1"/>
  <c r="J210" i="80" a="1"/>
  <c r="J210" i="80" s="1"/>
  <c r="J209" i="80" a="1"/>
  <c r="J209" i="80" s="1"/>
  <c r="J282" i="80" a="1"/>
  <c r="J282" i="80" s="1"/>
  <c r="I282" i="80" a="1"/>
  <c r="I282" i="80" s="1"/>
  <c r="J281" i="80" a="1"/>
  <c r="J281" i="80" s="1"/>
  <c r="I281" i="80" a="1"/>
  <c r="I281" i="80" s="1"/>
  <c r="J264" i="80" a="1"/>
  <c r="J264" i="80" s="1"/>
  <c r="I264" i="80" a="1"/>
  <c r="I264" i="80" s="1"/>
  <c r="J263" i="80" a="1"/>
  <c r="J263" i="80" s="1"/>
  <c r="I263" i="80" a="1"/>
  <c r="I263" i="80" s="1"/>
  <c r="J192" i="80" a="1"/>
  <c r="J192" i="80" s="1"/>
  <c r="J191" i="80" a="1"/>
  <c r="J191" i="80" s="1"/>
  <c r="E198" i="80" s="1" a="1"/>
  <c r="E198" i="80" s="1"/>
  <c r="I191" i="80" a="1"/>
  <c r="I191" i="80" s="1"/>
  <c r="D198" i="80" s="1" a="1"/>
  <c r="D198" i="80" s="1"/>
  <c r="J120" i="80" a="1"/>
  <c r="J120" i="80" s="1"/>
  <c r="J102" i="80" a="1"/>
  <c r="J102" i="80" s="1"/>
  <c r="E107" i="80" s="1" a="1"/>
  <c r="E107" i="80" s="1"/>
  <c r="J174" i="80" a="1"/>
  <c r="J174" i="80" s="1"/>
  <c r="E180" i="80" s="1" a="1"/>
  <c r="E180" i="80" s="1"/>
  <c r="J246" i="80" a="1"/>
  <c r="J246" i="80" s="1"/>
  <c r="J228" i="80" a="1"/>
  <c r="J228" i="80" s="1"/>
  <c r="E234" i="80" s="1" a="1"/>
  <c r="E234" i="80" s="1"/>
  <c r="J156" i="80" a="1"/>
  <c r="J156" i="80" s="1"/>
  <c r="E161" i="80" s="1" a="1"/>
  <c r="E161" i="80" s="1"/>
  <c r="J278" i="80" a="1"/>
  <c r="J278" i="80" s="1"/>
  <c r="I278" i="80" a="1"/>
  <c r="I278" i="80" s="1"/>
  <c r="J277" i="80" a="1"/>
  <c r="J277" i="80" s="1"/>
  <c r="I277" i="80" a="1"/>
  <c r="I277" i="80" s="1"/>
  <c r="J206" i="80" a="1"/>
  <c r="J206" i="80" s="1"/>
  <c r="J205" i="80" a="1"/>
  <c r="J205" i="80" s="1"/>
  <c r="I205" i="80" a="1"/>
  <c r="I205" i="80" s="1"/>
  <c r="D213" i="80" s="1" a="1"/>
  <c r="D213" i="80" s="1"/>
  <c r="J134" i="80" a="1"/>
  <c r="J134" i="80" s="1"/>
  <c r="E141" i="80" s="1" a="1"/>
  <c r="E141" i="80" s="1"/>
  <c r="J116" i="80" a="1"/>
  <c r="J116" i="80" s="1"/>
  <c r="J188" i="80" a="1"/>
  <c r="J188" i="80" s="1"/>
  <c r="E196" i="80" s="1" a="1"/>
  <c r="E196" i="80" s="1"/>
  <c r="I188" i="80" a="1"/>
  <c r="I188" i="80" s="1"/>
  <c r="D196" i="80" s="1" a="1"/>
  <c r="D196" i="80" s="1"/>
  <c r="J187" i="80" a="1"/>
  <c r="J187" i="80" s="1"/>
  <c r="E195" i="80" s="1" a="1"/>
  <c r="E195" i="80" s="1"/>
  <c r="I187" i="80" a="1"/>
  <c r="I187" i="80" s="1"/>
  <c r="D195" i="80" s="1" a="1"/>
  <c r="D195" i="80" s="1"/>
  <c r="J260" i="80" a="1"/>
  <c r="J260" i="80" s="1"/>
  <c r="I260" i="80" a="1"/>
  <c r="I260" i="80" s="1"/>
  <c r="J259" i="80" a="1"/>
  <c r="J259" i="80" s="1"/>
  <c r="I259" i="80" a="1"/>
  <c r="I259" i="80" s="1"/>
  <c r="J242" i="80" a="1"/>
  <c r="J242" i="80" s="1"/>
  <c r="J170" i="80" a="1"/>
  <c r="J170" i="80" s="1"/>
  <c r="E178" i="80" s="1" a="1"/>
  <c r="E178" i="80" s="1"/>
  <c r="I170" i="80" a="1"/>
  <c r="I170" i="80" s="1"/>
  <c r="D178" i="80" s="1" a="1"/>
  <c r="D178" i="80" s="1"/>
  <c r="J98" i="80" a="1"/>
  <c r="J98" i="80" s="1"/>
  <c r="J224" i="80" a="1"/>
  <c r="J224" i="80" s="1"/>
  <c r="E232" i="80" s="1" a="1"/>
  <c r="E232" i="80" s="1"/>
  <c r="J152" i="80" a="1"/>
  <c r="J152" i="80" s="1"/>
  <c r="E159" i="80" s="1" a="1"/>
  <c r="E159" i="80" s="1"/>
  <c r="F51" i="80"/>
  <c r="F52" i="80"/>
  <c r="F53" i="80"/>
  <c r="F54" i="80"/>
  <c r="J66" i="80" a="1"/>
  <c r="J66" i="80" s="1"/>
  <c r="E72" i="80" s="1" a="1"/>
  <c r="E72" i="80" s="1"/>
  <c r="J62" i="80" a="1"/>
  <c r="J62" i="80" s="1"/>
  <c r="E70" i="80" s="1" a="1"/>
  <c r="E70" i="80" s="1"/>
  <c r="J26" i="80" a="1"/>
  <c r="J26" i="80" s="1"/>
  <c r="E34" i="80" s="1" a="1"/>
  <c r="E34" i="80" s="1"/>
  <c r="J30" i="80" a="1"/>
  <c r="J30" i="80" s="1"/>
  <c r="E36" i="80" s="1" a="1"/>
  <c r="E36" i="80" s="1"/>
  <c r="I30" i="80" a="1"/>
  <c r="I30" i="80" s="1"/>
  <c r="D36" i="80" s="1" a="1"/>
  <c r="D36" i="80" s="1"/>
  <c r="E18" i="80" a="1"/>
  <c r="E18" i="80" s="1"/>
  <c r="E17" i="80" a="1"/>
  <c r="E17" i="80" s="1"/>
  <c r="J48" i="80" a="1"/>
  <c r="J48" i="80" s="1"/>
  <c r="J44" i="80" a="1"/>
  <c r="J44" i="80" s="1"/>
  <c r="E52" i="80" s="1" a="1"/>
  <c r="E52" i="80" s="1"/>
  <c r="I44" i="80" a="1"/>
  <c r="I44" i="80" s="1"/>
  <c r="D52" i="80" s="1" a="1"/>
  <c r="D52" i="80" s="1"/>
  <c r="E282" i="80"/>
  <c r="E281" i="80"/>
  <c r="E278" i="80"/>
  <c r="E277" i="80"/>
  <c r="D282" i="80"/>
  <c r="D281" i="80"/>
  <c r="D278" i="80"/>
  <c r="D277" i="80"/>
  <c r="D260" i="80"/>
  <c r="E263" i="80"/>
  <c r="E264" i="80"/>
  <c r="D264" i="80"/>
  <c r="D263" i="80"/>
  <c r="D259" i="80"/>
  <c r="E259" i="80"/>
  <c r="E260" i="80"/>
  <c r="E246" i="80"/>
  <c r="E245" i="80"/>
  <c r="E242" i="80"/>
  <c r="J245" i="80" s="1" a="1"/>
  <c r="J245" i="80" s="1"/>
  <c r="E252" i="80" s="1" a="1"/>
  <c r="E252" i="80" s="1"/>
  <c r="E241" i="80"/>
  <c r="J241" i="80" s="1" a="1"/>
  <c r="J241" i="80" s="1"/>
  <c r="E249" i="80" s="1" a="1"/>
  <c r="E249" i="80" s="1"/>
  <c r="D246" i="80"/>
  <c r="I246" i="80" s="1" a="1"/>
  <c r="I246" i="80" s="1"/>
  <c r="D251" i="80" s="1" a="1"/>
  <c r="D251" i="80" s="1"/>
  <c r="D245" i="80"/>
  <c r="I242" i="80" s="1" a="1"/>
  <c r="I242" i="80" s="1"/>
  <c r="D250" i="80" s="1" a="1"/>
  <c r="D250" i="80" s="1"/>
  <c r="D242" i="80"/>
  <c r="I245" i="80" s="1" a="1"/>
  <c r="I245" i="80" s="1"/>
  <c r="D252" i="80" s="1" a="1"/>
  <c r="D252" i="80" s="1"/>
  <c r="D241" i="80"/>
  <c r="I241" i="80" s="1" a="1"/>
  <c r="I241" i="80" s="1"/>
  <c r="D249" i="80" s="1" a="1"/>
  <c r="D249" i="80" s="1"/>
  <c r="D224" i="80"/>
  <c r="I227" i="80" s="1" a="1"/>
  <c r="I227" i="80" s="1"/>
  <c r="D233" i="80" s="1" a="1"/>
  <c r="D233" i="80" s="1"/>
  <c r="E224" i="80"/>
  <c r="J227" i="80" s="1" a="1"/>
  <c r="J227" i="80" s="1"/>
  <c r="E233" i="80" s="1" a="1"/>
  <c r="E233" i="80" s="1"/>
  <c r="E223" i="80"/>
  <c r="J223" i="80" s="1" a="1"/>
  <c r="J223" i="80" s="1"/>
  <c r="E231" i="80" s="1" a="1"/>
  <c r="E231" i="80" s="1"/>
  <c r="E227" i="80"/>
  <c r="E228" i="80"/>
  <c r="D228" i="80"/>
  <c r="I228" i="80" s="1" a="1"/>
  <c r="I228" i="80" s="1"/>
  <c r="D234" i="80" s="1" a="1"/>
  <c r="D234" i="80" s="1"/>
  <c r="D227" i="80"/>
  <c r="I224" i="80" s="1" a="1"/>
  <c r="I224" i="80" s="1"/>
  <c r="D232" i="80" s="1" a="1"/>
  <c r="D232" i="80" s="1"/>
  <c r="D223" i="80"/>
  <c r="I223" i="80" s="1" a="1"/>
  <c r="I223" i="80" s="1"/>
  <c r="D231" i="80" s="1" a="1"/>
  <c r="D231" i="80" s="1"/>
  <c r="E210" i="80"/>
  <c r="E209" i="80"/>
  <c r="E206" i="80"/>
  <c r="E205" i="80"/>
  <c r="D210" i="80"/>
  <c r="I210" i="80" s="1" a="1"/>
  <c r="I210" i="80" s="1"/>
  <c r="D216" i="80" s="1" a="1"/>
  <c r="D216" i="80" s="1"/>
  <c r="D209" i="80"/>
  <c r="I206" i="80" s="1" a="1"/>
  <c r="I206" i="80" s="1"/>
  <c r="D214" i="80" s="1" a="1"/>
  <c r="D214" i="80" s="1"/>
  <c r="D206" i="80"/>
  <c r="D205" i="80"/>
  <c r="I209" i="80" s="1" a="1"/>
  <c r="I209" i="80" s="1"/>
  <c r="D215" i="80" s="1" a="1"/>
  <c r="D215" i="80" s="1"/>
  <c r="E192" i="80"/>
  <c r="E191" i="80"/>
  <c r="E188" i="80"/>
  <c r="E187" i="80"/>
  <c r="D192" i="80"/>
  <c r="D191" i="80"/>
  <c r="I192" i="80" s="1" a="1"/>
  <c r="I192" i="80" s="1"/>
  <c r="D197" i="80" s="1" a="1"/>
  <c r="D197" i="80" s="1"/>
  <c r="D188" i="80"/>
  <c r="D187" i="80"/>
  <c r="E173" i="80"/>
  <c r="E174" i="80"/>
  <c r="D174" i="80"/>
  <c r="D173" i="80"/>
  <c r="I174" i="80" s="1" a="1"/>
  <c r="I174" i="80" s="1"/>
  <c r="D180" i="80" s="1" a="1"/>
  <c r="D180" i="80" s="1"/>
  <c r="E170" i="80"/>
  <c r="J173" i="80" s="1" a="1"/>
  <c r="J173" i="80" s="1"/>
  <c r="E179" i="80" s="1" a="1"/>
  <c r="E179" i="80" s="1"/>
  <c r="E169" i="80"/>
  <c r="J169" i="80" s="1" a="1"/>
  <c r="J169" i="80" s="1"/>
  <c r="E177" i="80" s="1" a="1"/>
  <c r="E177" i="80" s="1"/>
  <c r="D170" i="80"/>
  <c r="I173" i="80" s="1" a="1"/>
  <c r="I173" i="80" s="1"/>
  <c r="D179" i="80" s="1" a="1"/>
  <c r="D179" i="80" s="1"/>
  <c r="D169" i="80"/>
  <c r="I169" i="80" s="1" a="1"/>
  <c r="I169" i="80" s="1"/>
  <c r="D177" i="80" s="1" a="1"/>
  <c r="D177" i="80" s="1"/>
  <c r="D102" i="80"/>
  <c r="I102" i="80" s="1" a="1"/>
  <c r="I102" i="80" s="1"/>
  <c r="D107" i="80" s="1" a="1"/>
  <c r="D107" i="80" s="1"/>
  <c r="E102" i="80"/>
  <c r="F105" i="80"/>
  <c r="F106" i="80"/>
  <c r="F107" i="80"/>
  <c r="F108" i="80"/>
  <c r="E156" i="80"/>
  <c r="E155" i="80"/>
  <c r="D156" i="80"/>
  <c r="I156" i="80" s="1" a="1"/>
  <c r="I156" i="80" s="1"/>
  <c r="D161" i="80" s="1" a="1"/>
  <c r="D161" i="80" s="1"/>
  <c r="D155" i="80"/>
  <c r="I152" i="80" s="1" a="1"/>
  <c r="I152" i="80" s="1"/>
  <c r="D159" i="80" s="1" a="1"/>
  <c r="D159" i="80" s="1"/>
  <c r="E152" i="80"/>
  <c r="J155" i="80" s="1" a="1"/>
  <c r="J155" i="80" s="1"/>
  <c r="E162" i="80" s="1" a="1"/>
  <c r="E162" i="80" s="1"/>
  <c r="E151" i="80"/>
  <c r="J151" i="80" s="1" a="1"/>
  <c r="J151" i="80" s="1"/>
  <c r="E160" i="80" s="1" a="1"/>
  <c r="E160" i="80" s="1"/>
  <c r="D152" i="80"/>
  <c r="I155" i="80" s="1" a="1"/>
  <c r="I155" i="80" s="1"/>
  <c r="D162" i="80" s="1" a="1"/>
  <c r="D162" i="80" s="1"/>
  <c r="D151" i="80"/>
  <c r="I151" i="80" s="1" a="1"/>
  <c r="I151" i="80" s="1"/>
  <c r="D160" i="80" s="1" a="1"/>
  <c r="D160" i="80" s="1"/>
  <c r="E138" i="80"/>
  <c r="E137" i="80"/>
  <c r="E134" i="80"/>
  <c r="J137" i="80" s="1" a="1"/>
  <c r="J137" i="80" s="1"/>
  <c r="E133" i="80"/>
  <c r="J133" i="80" s="1" a="1"/>
  <c r="J133" i="80" s="1"/>
  <c r="D138" i="80"/>
  <c r="I138" i="80" s="1" a="1"/>
  <c r="I138" i="80" s="1"/>
  <c r="D143" i="80" s="1" a="1"/>
  <c r="D143" i="80" s="1"/>
  <c r="D137" i="80"/>
  <c r="I134" i="80" s="1" a="1"/>
  <c r="I134" i="80" s="1"/>
  <c r="D141" i="80" s="1" a="1"/>
  <c r="D141" i="80" s="1"/>
  <c r="D134" i="80"/>
  <c r="I137" i="80" s="1" a="1"/>
  <c r="I137" i="80" s="1"/>
  <c r="D144" i="80" s="1" a="1"/>
  <c r="D144" i="80" s="1"/>
  <c r="D133" i="80"/>
  <c r="E120" i="80"/>
  <c r="E119" i="80"/>
  <c r="E116" i="80"/>
  <c r="J119" i="80" s="1" a="1"/>
  <c r="J119" i="80" s="1"/>
  <c r="E126" i="80" s="1" a="1"/>
  <c r="E126" i="80" s="1"/>
  <c r="E115" i="80"/>
  <c r="J115" i="80" s="1" a="1"/>
  <c r="J115" i="80" s="1"/>
  <c r="D120" i="80"/>
  <c r="I120" i="80" s="1" a="1"/>
  <c r="I120" i="80" s="1"/>
  <c r="D125" i="80" s="1" a="1"/>
  <c r="D125" i="80" s="1"/>
  <c r="D119" i="80"/>
  <c r="I116" i="80" s="1" a="1"/>
  <c r="I116" i="80" s="1"/>
  <c r="D123" i="80" s="1" a="1"/>
  <c r="D123" i="80" s="1"/>
  <c r="D116" i="80"/>
  <c r="D115" i="80"/>
  <c r="I115" i="80" s="1" a="1"/>
  <c r="I115" i="80" s="1"/>
  <c r="D124" i="80" s="1" a="1"/>
  <c r="D124" i="80" s="1"/>
  <c r="D97" i="80"/>
  <c r="E97" i="80"/>
  <c r="J97" i="80" s="1" a="1"/>
  <c r="J97" i="80" s="1"/>
  <c r="E105" i="80" s="1" a="1"/>
  <c r="E105" i="80" s="1"/>
  <c r="D98" i="80"/>
  <c r="I101" i="80" s="1" a="1"/>
  <c r="I101" i="80" s="1"/>
  <c r="D108" i="80" s="1" a="1"/>
  <c r="D108" i="80" s="1"/>
  <c r="E98" i="80"/>
  <c r="J101" i="80" s="1" a="1"/>
  <c r="J101" i="80" s="1"/>
  <c r="D101" i="80"/>
  <c r="I98" i="80" s="1" a="1"/>
  <c r="I98" i="80" s="1"/>
  <c r="D106" i="80" s="1" a="1"/>
  <c r="D106" i="80" s="1"/>
  <c r="E101" i="80"/>
  <c r="E62" i="80"/>
  <c r="J65" i="80" s="1" a="1"/>
  <c r="J65" i="80" s="1"/>
  <c r="E71" i="80" s="1" a="1"/>
  <c r="E71" i="80" s="1"/>
  <c r="E61" i="80"/>
  <c r="J61" i="80" s="1" a="1"/>
  <c r="J61" i="80" s="1"/>
  <c r="E69" i="80" s="1" a="1"/>
  <c r="E69" i="80" s="1"/>
  <c r="D62" i="80"/>
  <c r="D61" i="80"/>
  <c r="I61" i="80" s="1" a="1"/>
  <c r="I61" i="80" s="1"/>
  <c r="D69" i="80" s="1" a="1"/>
  <c r="D69" i="80" s="1"/>
  <c r="E65" i="80"/>
  <c r="E66" i="80"/>
  <c r="D66" i="80"/>
  <c r="I66" i="80" s="1" a="1"/>
  <c r="I66" i="80" s="1"/>
  <c r="D72" i="80" s="1" a="1"/>
  <c r="D72" i="80" s="1"/>
  <c r="D65" i="80"/>
  <c r="I62" i="80" s="1" a="1"/>
  <c r="I62" i="80" s="1"/>
  <c r="D70" i="80" s="1" a="1"/>
  <c r="D70" i="80" s="1"/>
  <c r="D43" i="80"/>
  <c r="E43" i="80"/>
  <c r="J43" i="80" s="1" a="1"/>
  <c r="J43" i="80" s="1"/>
  <c r="E51" i="80" s="1" a="1"/>
  <c r="E51" i="80" s="1"/>
  <c r="D44" i="80"/>
  <c r="I47" i="80" s="1" a="1"/>
  <c r="I47" i="80" s="1"/>
  <c r="E44" i="80"/>
  <c r="J47" i="80" s="1" a="1"/>
  <c r="J47" i="80" s="1"/>
  <c r="D47" i="80"/>
  <c r="E47" i="80"/>
  <c r="D48" i="80"/>
  <c r="I48" i="80" s="1" a="1"/>
  <c r="I48" i="80" s="1"/>
  <c r="E48" i="80"/>
  <c r="F36" i="80"/>
  <c r="F35" i="80"/>
  <c r="F34" i="80"/>
  <c r="F33" i="80"/>
  <c r="E30" i="80"/>
  <c r="D30" i="80"/>
  <c r="I26" i="80" s="1" a="1"/>
  <c r="I26" i="80" s="1"/>
  <c r="D34" i="80" s="1" a="1"/>
  <c r="D34" i="80" s="1"/>
  <c r="E29" i="80"/>
  <c r="D29" i="80"/>
  <c r="E26" i="80"/>
  <c r="D26" i="80"/>
  <c r="E25" i="80"/>
  <c r="D25" i="80"/>
  <c r="I133" i="80" l="1" a="1"/>
  <c r="I133" i="80" s="1"/>
  <c r="D142" i="80" s="1" a="1"/>
  <c r="D142" i="80" s="1"/>
  <c r="I119" i="80" a="1"/>
  <c r="I119" i="80" s="1"/>
  <c r="D126" i="80" s="1" a="1"/>
  <c r="D126" i="80" s="1"/>
  <c r="I97" i="80" a="1"/>
  <c r="I97" i="80" s="1"/>
  <c r="D105" i="80" s="1" a="1"/>
  <c r="D105" i="80" s="1"/>
  <c r="I65" i="80" a="1"/>
  <c r="I65" i="80" s="1"/>
  <c r="D71" i="80" s="1" a="1"/>
  <c r="D71" i="80" s="1"/>
  <c r="I43" i="80" a="1"/>
  <c r="I43" i="80" s="1"/>
  <c r="D51" i="80" s="1" a="1"/>
  <c r="D51" i="80" s="1"/>
  <c r="D53" i="80" a="1"/>
  <c r="D53" i="80" s="1"/>
  <c r="BN5" i="84"/>
  <c r="BN6" i="84"/>
  <c r="BN11" i="84"/>
  <c r="BN15" i="84"/>
  <c r="BN2" i="84"/>
  <c r="BN16" i="84"/>
  <c r="BN12" i="84"/>
  <c r="BN8" i="84"/>
  <c r="BN7" i="84"/>
  <c r="BN9" i="84"/>
  <c r="BN13" i="84"/>
  <c r="BN3" i="84"/>
  <c r="E53" i="80" a="1"/>
  <c r="E53" i="80" s="1"/>
  <c r="E54" i="80" a="1"/>
  <c r="E54" i="80" s="1"/>
  <c r="D54" i="80" a="1"/>
  <c r="D54" i="80" s="1"/>
  <c r="I25" i="80" a="1"/>
  <c r="I25" i="80" s="1"/>
  <c r="D33" i="80" s="1" a="1"/>
  <c r="D33" i="80" s="1"/>
  <c r="J25" i="80" a="1"/>
  <c r="J25" i="80" s="1"/>
  <c r="E33" i="80" s="1" a="1"/>
  <c r="E33" i="80" s="1"/>
  <c r="I29" i="80" a="1"/>
  <c r="I29" i="80" s="1"/>
  <c r="D35" i="80" s="1" a="1"/>
  <c r="D35" i="80" s="1"/>
  <c r="J29" i="80" a="1"/>
  <c r="J29" i="80" s="1"/>
  <c r="E35" i="80" s="1" a="1"/>
  <c r="E35" i="80" s="1"/>
  <c r="E11" i="80"/>
  <c r="J12" i="80" s="1" a="1"/>
  <c r="J12" i="80" s="1"/>
  <c r="E12" i="80"/>
  <c r="J8" i="80" s="1" a="1"/>
  <c r="J8" i="80" s="1"/>
  <c r="E16" i="80" s="1" a="1"/>
  <c r="E16" i="80" s="1"/>
  <c r="D12" i="80"/>
  <c r="I8" i="80" s="1" a="1"/>
  <c r="I8" i="80" s="1"/>
  <c r="D16" i="80" s="1" a="1"/>
  <c r="D16" i="80" s="1"/>
  <c r="D11" i="80"/>
  <c r="I12" i="80" s="1" a="1"/>
  <c r="I12" i="80" s="1"/>
  <c r="D18" i="80" s="1" a="1"/>
  <c r="D18" i="80" s="1"/>
  <c r="B2" i="86" l="1" a="1"/>
  <c r="B2" i="86" s="1"/>
  <c r="D8" i="80"/>
  <c r="I11" i="80" s="1" a="1"/>
  <c r="I11" i="80" s="1"/>
  <c r="D17" i="80" s="1" a="1"/>
  <c r="D17" i="80" s="1"/>
  <c r="E7" i="80"/>
  <c r="J7" i="80" s="1" a="1"/>
  <c r="J7" i="80" s="1"/>
  <c r="E15" i="80" s="1" a="1"/>
  <c r="E15" i="80" s="1"/>
  <c r="D7" i="80"/>
  <c r="I7" i="80" s="1" a="1"/>
  <c r="I7" i="80" s="1"/>
  <c r="D15" i="80" s="1" a="1"/>
  <c r="D15" i="80" s="1"/>
  <c r="F288" i="80" l="1"/>
  <c r="F287" i="80"/>
  <c r="F286" i="80"/>
  <c r="F285" i="80"/>
  <c r="F270" i="80"/>
  <c r="F269" i="80"/>
  <c r="F268" i="80"/>
  <c r="F267" i="80"/>
  <c r="F252" i="80"/>
  <c r="F251" i="80"/>
  <c r="F250" i="80"/>
  <c r="F249" i="80"/>
  <c r="F234" i="80"/>
  <c r="F233" i="80"/>
  <c r="F232" i="80"/>
  <c r="F231" i="80"/>
  <c r="F216" i="80"/>
  <c r="F215" i="80"/>
  <c r="F214" i="80"/>
  <c r="F213" i="80"/>
  <c r="F198" i="80"/>
  <c r="F197" i="80"/>
  <c r="F196" i="80"/>
  <c r="F195" i="80"/>
  <c r="F180" i="80"/>
  <c r="F179" i="80"/>
  <c r="F178" i="80"/>
  <c r="F177" i="80"/>
  <c r="F162" i="80"/>
  <c r="F161" i="80"/>
  <c r="F160" i="80"/>
  <c r="F159" i="80"/>
  <c r="F144" i="80"/>
  <c r="F143" i="80"/>
  <c r="F142" i="80"/>
  <c r="F141" i="80"/>
  <c r="F72" i="80"/>
  <c r="F71" i="80"/>
  <c r="F70" i="80"/>
  <c r="F69" i="80"/>
  <c r="F126" i="80"/>
  <c r="F125" i="80"/>
  <c r="F124" i="80"/>
  <c r="F123" i="80"/>
  <c r="F15" i="80"/>
  <c r="F16" i="80"/>
  <c r="F17" i="80"/>
  <c r="F18" i="80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<sst xmlns="http://schemas.openxmlformats.org/spreadsheetml/2006/main" count="858" uniqueCount="151">
  <si>
    <t>DEMI-FINALE 1</t>
  </si>
  <si>
    <t>DEMI-FINALE 2</t>
  </si>
  <si>
    <t>GUILERS</t>
  </si>
  <si>
    <t>PLOUGASNOU</t>
  </si>
  <si>
    <t>LANDEDA</t>
  </si>
  <si>
    <t>ST POL DE LEON</t>
  </si>
  <si>
    <t>LANDIVISIAU</t>
  </si>
  <si>
    <t>ST RENAN</t>
  </si>
  <si>
    <t>PLOGASTEL ST GERMAIN</t>
  </si>
  <si>
    <t>A</t>
  </si>
  <si>
    <t>B</t>
  </si>
  <si>
    <t>C</t>
  </si>
  <si>
    <t>D</t>
  </si>
  <si>
    <t>Points Equipe</t>
  </si>
  <si>
    <t>RENNES CIE</t>
  </si>
  <si>
    <t>ST QUAY PORTRIEUX</t>
  </si>
  <si>
    <t>GUICHEN</t>
  </si>
  <si>
    <t>PAIMPOL</t>
  </si>
  <si>
    <t>TINTENIAC</t>
  </si>
  <si>
    <t>CESSON SEVIGNE</t>
  </si>
  <si>
    <t>DINAN</t>
  </si>
  <si>
    <t>LANNION</t>
  </si>
  <si>
    <t xml:space="preserve">FINALE OR </t>
  </si>
  <si>
    <t>FINALE BRONZE</t>
  </si>
  <si>
    <t>CLASSEMENT FINAL POULE 1</t>
  </si>
  <si>
    <t>CLASSEMENT FINAL POULE 2</t>
  </si>
  <si>
    <t xml:space="preserve">POULE </t>
  </si>
  <si>
    <t>CLASSEMENT FINAL POULE 3</t>
  </si>
  <si>
    <t>CLASSEMENT FINAL POULE 4</t>
  </si>
  <si>
    <t>CLASSEMENT FINAL POULE 5</t>
  </si>
  <si>
    <t>CLASSEMENT FINAL POULE 6</t>
  </si>
  <si>
    <t>CLASSEMENT FINAL POULE 7</t>
  </si>
  <si>
    <t>CLASSEMENT FINAL POULE 8</t>
  </si>
  <si>
    <t>CLASSEMENT FINAL POULE 9</t>
  </si>
  <si>
    <t>CLASSEMENT FINAL POULE 10</t>
  </si>
  <si>
    <t>CLASSEMENT FINAL POULE 11</t>
  </si>
  <si>
    <t>CLASSEMENT FINAL POULE 12</t>
  </si>
  <si>
    <t>CLASSEMENT FINAL POULE 13</t>
  </si>
  <si>
    <t>CLASSEMENT FINAL POULE 16</t>
  </si>
  <si>
    <t>CLASSEMENT FINAL POULE 15</t>
  </si>
  <si>
    <t>CLASSEMENT FINAL POULE 14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</si>
  <si>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</si>
  <si>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</si>
  <si>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</si>
  <si>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</si>
  <si>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</si>
  <si>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</si>
  <si>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</si>
  <si>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</si>
  <si>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</si>
  <si>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</si>
  <si>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</si>
  <si>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</si>
  <si>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</si>
  <si>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</si>
  <si>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</si>
  <si>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</si>
  <si>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Somme des 3 meilleurs scores</t>
  </si>
  <si>
    <t>Clubs</t>
  </si>
  <si>
    <t>Score équipe</t>
  </si>
  <si>
    <t>Classement</t>
  </si>
  <si>
    <t>1er</t>
  </si>
  <si>
    <t>2ème</t>
  </si>
  <si>
    <t>3ème</t>
  </si>
  <si>
    <t>4ème</t>
  </si>
  <si>
    <t>5ème</t>
  </si>
  <si>
    <t>6ème</t>
  </si>
  <si>
    <t>7ème</t>
  </si>
  <si>
    <t>8ème</t>
  </si>
  <si>
    <t>9ème</t>
  </si>
  <si>
    <t>10ème</t>
  </si>
  <si>
    <t>11ème</t>
  </si>
  <si>
    <t>12ème</t>
  </si>
  <si>
    <t>13ème</t>
  </si>
  <si>
    <t>14ème</t>
  </si>
  <si>
    <t>15ème</t>
  </si>
  <si>
    <r>
      <rPr>
        <sz val="20"/>
        <color rgb="FFFF0000"/>
        <rFont val="Arial Nova"/>
        <family val="2"/>
      </rPr>
      <t>Mots de passe vérouillage (ATTENTION DANGER) :</t>
    </r>
    <r>
      <rPr>
        <sz val="20"/>
        <color theme="1"/>
        <rFont val="Arial Nova"/>
        <family val="2"/>
      </rPr>
      <t xml:space="preserve"> </t>
    </r>
    <r>
      <rPr>
        <sz val="20"/>
        <color theme="1"/>
        <rFont val="Calibri"/>
        <family val="2"/>
        <scheme val="minor"/>
      </rPr>
      <t>Poussins</t>
    </r>
  </si>
  <si>
    <t>Nombre de poules (16 max)</t>
  </si>
  <si>
    <t>Nombre d'archers du club</t>
  </si>
  <si>
    <t>Club</t>
  </si>
  <si>
    <t>16ème</t>
  </si>
  <si>
    <t>17ème</t>
  </si>
  <si>
    <t>18ème</t>
  </si>
  <si>
    <t>19ème</t>
  </si>
  <si>
    <t>20ème</t>
  </si>
  <si>
    <t>21er</t>
  </si>
  <si>
    <t>22ème</t>
  </si>
  <si>
    <t>23ème</t>
  </si>
  <si>
    <t>24ème</t>
  </si>
  <si>
    <t>25ème</t>
  </si>
  <si>
    <t>26ème</t>
  </si>
  <si>
    <t>27ème</t>
  </si>
  <si>
    <t>D L</t>
  </si>
  <si>
    <t>L R</t>
  </si>
  <si>
    <t>A G</t>
  </si>
  <si>
    <t>G M</t>
  </si>
  <si>
    <t>L M</t>
  </si>
  <si>
    <t>L L</t>
  </si>
  <si>
    <t>L S</t>
  </si>
  <si>
    <t>B A</t>
  </si>
  <si>
    <t>L V</t>
  </si>
  <si>
    <t>A W</t>
  </si>
  <si>
    <t>M R</t>
  </si>
  <si>
    <t>D S</t>
  </si>
  <si>
    <t>L E</t>
  </si>
  <si>
    <t>B K</t>
  </si>
  <si>
    <t>G E</t>
  </si>
  <si>
    <t>P S</t>
  </si>
  <si>
    <t>J F</t>
  </si>
  <si>
    <t>A T</t>
  </si>
  <si>
    <t>B M</t>
  </si>
  <si>
    <t>D M</t>
  </si>
  <si>
    <t>H M</t>
  </si>
  <si>
    <t>T C</t>
  </si>
  <si>
    <t>R L</t>
  </si>
  <si>
    <t>H E</t>
  </si>
  <si>
    <t>P L</t>
  </si>
  <si>
    <t>M D</t>
  </si>
  <si>
    <t>V P</t>
  </si>
  <si>
    <t>B V</t>
  </si>
  <si>
    <t>L G</t>
  </si>
  <si>
    <t>A E</t>
  </si>
  <si>
    <t>B D</t>
  </si>
  <si>
    <t>A L</t>
  </si>
  <si>
    <t>B L</t>
  </si>
  <si>
    <t>C M</t>
  </si>
  <si>
    <t>P K</t>
  </si>
  <si>
    <t>G T</t>
  </si>
  <si>
    <t>L W</t>
  </si>
  <si>
    <t>O P</t>
  </si>
  <si>
    <t>M N</t>
  </si>
  <si>
    <t>L J</t>
  </si>
  <si>
    <t>G N</t>
  </si>
  <si>
    <t>P G</t>
  </si>
  <si>
    <t>G A</t>
  </si>
  <si>
    <t>L K</t>
  </si>
  <si>
    <t>CROZON</t>
  </si>
  <si>
    <t>LOGONNA-DAOULAS</t>
  </si>
  <si>
    <t>Poule</t>
  </si>
  <si>
    <t>Nom du compétiteur</t>
  </si>
  <si>
    <t>Score qualification</t>
  </si>
  <si>
    <t>État poule</t>
  </si>
  <si>
    <t>GM</t>
  </si>
  <si>
    <t>D L+A1:D46</t>
  </si>
  <si>
    <t>poule</t>
  </si>
  <si>
    <t>N°</t>
  </si>
  <si>
    <t>Nom</t>
  </si>
  <si>
    <t>Points</t>
  </si>
  <si>
    <t>Noms</t>
  </si>
  <si>
    <t>Diff</t>
  </si>
  <si>
    <t>joueurs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</si>
</sst>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6"/>
      <color theme="1"/>
      <name val="Arial Nova"/>
      <family val="2"/>
    </font>
    <font>
      <b/>
      <sz val="16"/>
      <color rgb="FFFF0000"/>
      <name val="Arial Nova"/>
      <family val="2"/>
    </font>
    <font>
      <b/>
      <sz val="18"/>
      <color theme="1"/>
      <name val="Arial Nova"/>
      <family val="2"/>
    </font>
    <font>
      <b/>
      <sz val="18"/>
      <color rgb="FFFF0000"/>
      <name val="Arial Nova"/>
      <family val="2"/>
    </font>
    <font>
      <b/>
      <sz val="36"/>
      <color theme="0" tint="-4.9989318521683403E-2"/>
      <name val="Calibri"/>
      <family val="2"/>
      <scheme val="minor"/>
    </font>
    <font>
      <b/>
      <sz val="28"/>
      <color rgb="FFFF0000"/>
      <name val="Calibri"/>
      <family val="2"/>
      <scheme val="minor"/>
    </font>
    <font>
      <b/>
      <sz val="28"/>
      <name val="Calibri"/>
      <family val="2"/>
      <scheme val="minor"/>
    </font>
    <font>
      <sz val="20"/>
      <color theme="1"/>
      <name val="Arial Nova"/>
      <family val="2"/>
    </font>
    <font>
      <sz val="20"/>
      <color theme="1"/>
      <name val="Calibri"/>
      <family val="2"/>
      <scheme val="minor"/>
    </font>
    <font>
      <sz val="20"/>
      <color rgb="FFFF0000"/>
      <name val="Arial Nova"/>
      <family val="2"/>
    </font>
    <font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sz val="11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1802BE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4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14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7" xfId="0" applyBorder="1"/>
    <xf numFmtId="0" fontId="0" fillId="2" borderId="0" xfId="0" applyFill="1" applyAlignment="1">
      <alignment horizontal="center"/>
    </xf>
    <xf numFmtId="0" fontId="0" fillId="2" borderId="0" xfId="0" applyFill="1"/>
    <xf numFmtId="0" fontId="3" fillId="0" borderId="0" xfId="0" applyFont="1"/>
    <xf numFmtId="44" fontId="0" fillId="0" borderId="0" xfId="1" applyFont="1" applyBorder="1" applyAlignment="1">
      <alignment horizontal="center"/>
    </xf>
    <xf numFmtId="0" fontId="2" fillId="0" borderId="0" xfId="0" applyFont="1" applyAlignment="1">
      <alignment horizontal="left" vertical="center"/>
    </xf>
    <xf numFmtId="0" fontId="1" fillId="0" borderId="0" xfId="0" applyFont="1"/>
    <xf numFmtId="0" fontId="5" fillId="0" borderId="0" xfId="0" applyFont="1" applyAlignment="1">
      <alignment horizontal="center"/>
    </xf>
    <xf numFmtId="0" fontId="0" fillId="0" borderId="0" xfId="0" applyAlignment="1">
      <alignment horizontal="left" vertical="center" readingOrder="1"/>
    </xf>
    <xf numFmtId="0" fontId="1" fillId="0" borderId="0" xfId="0" applyFont="1" applyAlignment="1">
      <alignment horizontal="center" vertical="center" readingOrder="1"/>
    </xf>
    <xf numFmtId="0" fontId="1" fillId="2" borderId="0" xfId="0" applyFont="1" applyFill="1" applyAlignment="1">
      <alignment horizontal="center"/>
    </xf>
    <xf numFmtId="0" fontId="2" fillId="0" borderId="0" xfId="0" applyFont="1"/>
    <xf numFmtId="0" fontId="0" fillId="2" borderId="5" xfId="0" applyFill="1" applyBorder="1" applyAlignment="1">
      <alignment horizontal="center"/>
    </xf>
    <xf numFmtId="0" fontId="0" fillId="0" borderId="1" xfId="0" applyBorder="1"/>
    <xf numFmtId="0" fontId="0" fillId="0" borderId="6" xfId="0" applyBorder="1"/>
    <xf numFmtId="0" fontId="0" fillId="0" borderId="2" xfId="0" applyBorder="1"/>
    <xf numFmtId="0" fontId="0" fillId="2" borderId="3" xfId="0" applyFill="1" applyBorder="1"/>
    <xf numFmtId="0" fontId="0" fillId="2" borderId="5" xfId="0" applyFill="1" applyBorder="1"/>
    <xf numFmtId="0" fontId="8" fillId="2" borderId="5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0" fillId="2" borderId="8" xfId="0" applyFill="1" applyBorder="1"/>
    <xf numFmtId="0" fontId="0" fillId="0" borderId="4" xfId="0" applyBorder="1"/>
    <xf numFmtId="0" fontId="2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7" fillId="4" borderId="0" xfId="0" applyFont="1" applyFill="1" applyAlignment="1">
      <alignment vertical="center"/>
    </xf>
    <xf numFmtId="49" fontId="0" fillId="0" borderId="0" xfId="0" applyNumberFormat="1" applyAlignment="1">
      <alignment horizontal="center"/>
    </xf>
    <xf numFmtId="0" fontId="11" fillId="0" borderId="0" xfId="0" applyFont="1" applyAlignment="1">
      <alignment horizont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5" fillId="0" borderId="16" xfId="1" applyNumberFormat="1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19" xfId="1" applyNumberFormat="1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13" fillId="0" borderId="16" xfId="1" applyNumberFormat="1" applyFont="1" applyBorder="1" applyAlignment="1">
      <alignment horizontal="center" vertical="center"/>
    </xf>
    <xf numFmtId="0" fontId="13" fillId="0" borderId="19" xfId="1" applyNumberFormat="1" applyFont="1" applyBorder="1" applyAlignment="1">
      <alignment horizontal="center" vertical="center"/>
    </xf>
    <xf numFmtId="0" fontId="16" fillId="7" borderId="0" xfId="0" applyFont="1" applyFill="1" applyAlignment="1">
      <alignment vertical="center"/>
    </xf>
    <xf numFmtId="0" fontId="16" fillId="8" borderId="0" xfId="0" applyFont="1" applyFill="1" applyAlignment="1">
      <alignment vertical="center"/>
    </xf>
    <xf numFmtId="0" fontId="7" fillId="9" borderId="0" xfId="0" applyFont="1" applyFill="1" applyAlignment="1">
      <alignment vertical="center"/>
    </xf>
    <xf numFmtId="0" fontId="7" fillId="10" borderId="0" xfId="0" applyFont="1" applyFill="1" applyAlignment="1">
      <alignment vertical="center"/>
    </xf>
    <xf numFmtId="0" fontId="7" fillId="0" borderId="5" xfId="0" applyFont="1" applyBorder="1" applyAlignment="1">
      <alignment horizontal="right" vertical="center"/>
    </xf>
    <xf numFmtId="0" fontId="13" fillId="0" borderId="24" xfId="1" applyNumberFormat="1" applyFont="1" applyBorder="1" applyAlignment="1" applyProtection="1">
      <alignment horizontal="center" vertical="center"/>
      <protection locked="0"/>
    </xf>
    <xf numFmtId="0" fontId="13" fillId="0" borderId="25" xfId="0" applyFont="1" applyBorder="1" applyAlignment="1" applyProtection="1">
      <alignment horizontal="center" vertical="center"/>
      <protection locked="0"/>
    </xf>
    <xf numFmtId="0" fontId="20" fillId="0" borderId="0" xfId="0" applyFont="1"/>
    <xf numFmtId="0" fontId="18" fillId="0" borderId="0" xfId="0" applyFont="1" applyAlignment="1" applyProtection="1">
      <alignment horizontal="center" vertical="center"/>
      <protection locked="0"/>
    </xf>
    <xf numFmtId="0" fontId="13" fillId="0" borderId="16" xfId="0" applyFont="1" applyBorder="1" applyAlignment="1" applyProtection="1">
      <alignment horizontal="center" vertical="center"/>
      <protection locked="0"/>
    </xf>
    <xf numFmtId="0" fontId="13" fillId="0" borderId="20" xfId="0" applyFont="1" applyBorder="1" applyAlignment="1" applyProtection="1">
      <alignment horizontal="center" vertical="center"/>
      <protection locked="0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11" borderId="19" xfId="0" applyFill="1" applyBorder="1" applyAlignment="1">
      <alignment horizontal="center"/>
    </xf>
    <xf numFmtId="0" fontId="0" fillId="11" borderId="13" xfId="0" applyFill="1" applyBorder="1" applyAlignment="1">
      <alignment horizontal="center"/>
    </xf>
    <xf numFmtId="0" fontId="0" fillId="11" borderId="9" xfId="0" applyFill="1" applyBorder="1" applyAlignment="1">
      <alignment horizontal="center"/>
    </xf>
    <xf numFmtId="0" fontId="0" fillId="11" borderId="22" xfId="0" applyFill="1" applyBorder="1" applyAlignment="1">
      <alignment horizontal="center"/>
    </xf>
    <xf numFmtId="0" fontId="0" fillId="11" borderId="10" xfId="0" applyFill="1" applyBorder="1" applyAlignment="1">
      <alignment horizontal="center"/>
    </xf>
    <xf numFmtId="0" fontId="0" fillId="11" borderId="27" xfId="0" applyFill="1" applyBorder="1" applyAlignment="1">
      <alignment horizontal="center"/>
    </xf>
    <xf numFmtId="0" fontId="0" fillId="11" borderId="0" xfId="0" applyFill="1" applyAlignment="1">
      <alignment horizontal="center"/>
    </xf>
    <xf numFmtId="0" fontId="11" fillId="0" borderId="13" xfId="0" applyFont="1" applyBorder="1" applyAlignment="1">
      <alignment horizontal="center"/>
    </xf>
    <xf numFmtId="0" fontId="11" fillId="11" borderId="13" xfId="0" applyFont="1" applyFill="1" applyBorder="1" applyAlignment="1">
      <alignment horizontal="center"/>
    </xf>
    <xf numFmtId="0" fontId="11" fillId="0" borderId="29" xfId="0" applyFont="1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11" fillId="0" borderId="39" xfId="0" applyFont="1" applyBorder="1" applyAlignment="1">
      <alignment horizontal="center"/>
    </xf>
    <xf numFmtId="0" fontId="23" fillId="2" borderId="9" xfId="0" applyFont="1" applyFill="1" applyBorder="1" applyAlignment="1">
      <alignment horizontal="center"/>
    </xf>
    <xf numFmtId="0" fontId="22" fillId="3" borderId="9" xfId="0" applyFont="1" applyFill="1" applyBorder="1" applyAlignment="1">
      <alignment horizontal="center"/>
    </xf>
    <xf numFmtId="0" fontId="22" fillId="11" borderId="9" xfId="0" applyFont="1" applyFill="1" applyBorder="1" applyAlignment="1">
      <alignment horizontal="center"/>
    </xf>
    <xf numFmtId="0" fontId="22" fillId="5" borderId="9" xfId="0" applyFont="1" applyFill="1" applyBorder="1" applyAlignment="1">
      <alignment horizontal="center"/>
    </xf>
    <xf numFmtId="0" fontId="22" fillId="0" borderId="9" xfId="0" applyFont="1" applyBorder="1" applyAlignment="1">
      <alignment horizontal="center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9" xfId="0" applyBorder="1" applyAlignment="1">
      <alignment horizontal="left" vertical="center" readingOrder="1"/>
    </xf>
    <xf numFmtId="0" fontId="0" fillId="0" borderId="9" xfId="0" applyBorder="1" applyAlignment="1">
      <alignment horizontal="center" vertical="center" readingOrder="1"/>
    </xf>
    <xf numFmtId="0" fontId="0" fillId="0" borderId="9" xfId="0" applyBorder="1"/>
    <xf numFmtId="0" fontId="4" fillId="6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7" fillId="10" borderId="0" xfId="0" applyFont="1" applyFill="1" applyAlignment="1">
      <alignment horizontal="right" vertical="center"/>
    </xf>
    <xf numFmtId="0" fontId="7" fillId="9" borderId="0" xfId="0" applyFont="1" applyFill="1" applyAlignment="1">
      <alignment horizontal="right" vertical="center"/>
    </xf>
    <xf numFmtId="0" fontId="7" fillId="4" borderId="0" xfId="0" applyFont="1" applyFill="1" applyAlignment="1">
      <alignment horizontal="right" vertical="center"/>
    </xf>
    <xf numFmtId="0" fontId="16" fillId="7" borderId="0" xfId="0" applyFont="1" applyFill="1" applyAlignment="1">
      <alignment horizontal="right" vertical="center"/>
    </xf>
    <xf numFmtId="0" fontId="16" fillId="8" borderId="0" xfId="0" applyFont="1" applyFill="1" applyAlignment="1">
      <alignment horizontal="right" vertical="center"/>
    </xf>
    <xf numFmtId="0" fontId="17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/>
    <xf numFmtId="0" fontId="0" fillId="0" borderId="5" xfId="0" applyBorder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0" borderId="0" xfId="0" applyFill="1" applyBorder="1"/>
  </cellXfs>
  <cellStyles count="2">
    <cellStyle name="Standaard" xfId="0" builtinId="0"/>
    <cellStyle name="Valuta" xfId="1" builtinId="4"/>
  </cellStyles>
  <dxfs count="15"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ont>
        <color theme="9" tint="-0.24994659260841701"/>
      </font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66FFFF"/>
        </patternFill>
      </fill>
    </dxf>
    <dxf>
      <fill>
        <patternFill>
          <bgColor rgb="FF99FF33"/>
        </patternFill>
      </fill>
    </dxf>
    <dxf>
      <fill>
        <patternFill>
          <bgColor rgb="FFFF99FF"/>
        </patternFill>
      </fill>
    </dxf>
    <dxf>
      <fill>
        <patternFill>
          <bgColor rgb="FFCCCC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1"/>
        </patternFill>
      </fill>
    </dxf>
    <dxf>
      <fill>
        <gradientFill>
          <stop position="0">
            <color rgb="FFFFFF00"/>
          </stop>
          <stop position="1">
            <color theme="4"/>
          </stop>
        </gradientFill>
      </fill>
    </dxf>
    <dxf>
      <border>
        <bottom style="thin">
          <color rgb="FFFF0000"/>
        </bottom>
        <vertical/>
        <horizontal/>
      </border>
    </dxf>
    <dxf>
      <fill>
        <patternFill>
          <bgColor theme="9" tint="0.59996337778862885"/>
        </patternFill>
      </fill>
    </dxf>
  </dxfs>
  <tableStyles count="0" defaultTableStyle="TableStyleMedium9" defaultPivotStyle="PivotStyleLight16"/>
  <colors>
    <mruColors>
      <color rgb="FF008000"/>
      <color rgb="FF66FF66"/>
      <color rgb="FF00CCFF"/>
      <color rgb="FF00FFFF"/>
      <color rgb="FFCCFF99"/>
      <color rgb="FF66FFCC"/>
      <color rgb="FF00FF00"/>
      <color rgb="FF0066FF"/>
      <color rgb="FF0033CC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419099</xdr:colOff>
      <xdr:row>0</xdr:row>
      <xdr:rowOff>66675</xdr:rowOff>
    </xdr:from>
    <xdr:to>
      <xdr:col>5</xdr:col>
      <xdr:colOff>752474</xdr:colOff>
      <xdr:row>2</xdr:row>
      <xdr:rowOff>28575</xdr:rowOff>
    </xdr:to>
    <xdr:sp macro="[0]!tri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CE06AEC7-1A91-F608-0C83-75ABEA5F4D28}"/>
            </a:ext>
          </a:extLst>
        </xdr:cNvPr>
        <xdr:cNvSpPr/>
      </xdr:nvSpPr>
      <xdr:spPr>
        <a:xfrm>
          <a:off x="2695574" y="66675"/>
          <a:ext cx="1095375" cy="342900"/>
        </a:xfrm>
        <a:prstGeom prst="roundRect">
          <a:avLst/>
        </a:prstGeom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Macro BSALV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390525</xdr:colOff>
          <xdr:row>0</xdr:row>
          <xdr:rowOff>161925</xdr:rowOff>
        </xdr:from>
        <xdr:to>
          <xdr:col>10</xdr:col>
          <xdr:colOff>695325</xdr:colOff>
          <xdr:row>0</xdr:row>
          <xdr:rowOff>600075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Pouler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8D65-4FDB-455F-9CFA-1CD5EB9EEAD4}">
  <sheetPr codeName="Feuil5">
    <tabColor rgb="FFFF0000"/>
  </sheetPr>
  <dimension ref="A1:AB56"/>
  <sheetViews>
    <sheetView tabSelected="1" workbookViewId="0">
      <selection activeCell="P2" sqref="P2"/>
    </sheetView>
  </sheetViews>
  <sheetFormatPr defaultColWidth="11.42578125" defaultRowHeight="15" x14ac:dyDescent="0.25"/>
  <cols>
    <col min="1" max="1" width="3" bestFit="1" customWidth="1"/>
    <col min="2" max="2" width="4.5703125" bestFit="1" customWidth="1"/>
    <col min="3" max="3" width="22.5703125" bestFit="1" customWidth="1"/>
    <col min="4" max="4" width="4" bestFit="1" customWidth="1"/>
    <col min="7" max="7" width="2" bestFit="1" customWidth="1"/>
    <col min="8" max="8" width="6.140625" style="25" bestFit="1" customWidth="1"/>
    <col min="9" max="9" width="3.140625" style="141" bestFit="1" customWidth="1"/>
    <col min="10" max="10" width="5.28515625" style="141" bestFit="1" customWidth="1"/>
    <col min="11" max="11" width="22.5703125" style="141" bestFit="1" customWidth="1"/>
    <col min="12" max="12" width="6.5703125" style="142" bestFit="1" customWidth="1"/>
    <col min="13" max="13" width="3" bestFit="1" customWidth="1"/>
    <col min="14" max="14" width="4.28515625" bestFit="1" customWidth="1"/>
    <col min="15" max="15" width="6.140625" bestFit="1" customWidth="1"/>
    <col min="16" max="16" width="7.7109375" bestFit="1" customWidth="1"/>
    <col min="17" max="17" width="3.140625" bestFit="1" customWidth="1"/>
    <col min="18" max="20" width="3" bestFit="1" customWidth="1"/>
    <col min="21" max="21" width="6.140625" bestFit="1" customWidth="1"/>
    <col min="22" max="23" width="4.5703125" bestFit="1" customWidth="1"/>
    <col min="24" max="24" width="4.42578125" bestFit="1" customWidth="1"/>
    <col min="25" max="25" width="13.5703125" bestFit="1" customWidth="1"/>
    <col min="26" max="29" width="22.5703125" bestFit="1" customWidth="1"/>
  </cols>
  <sheetData>
    <row r="1" spans="1:28" x14ac:dyDescent="0.25">
      <c r="A1">
        <v>1</v>
      </c>
      <c r="B1" s="11" t="s">
        <v>142</v>
      </c>
      <c r="C1" s="11" t="s">
        <v>4</v>
      </c>
      <c r="D1" s="11">
        <v>159</v>
      </c>
      <c r="H1" s="25" t="s">
        <v>144</v>
      </c>
      <c r="I1" s="141" t="s">
        <v>145</v>
      </c>
      <c r="J1" s="141" t="s">
        <v>146</v>
      </c>
      <c r="K1" s="141" t="s">
        <v>79</v>
      </c>
      <c r="L1" s="142" t="s">
        <v>147</v>
      </c>
      <c r="N1" t="s">
        <v>149</v>
      </c>
      <c r="O1" s="146" t="s">
        <v>144</v>
      </c>
      <c r="P1" t="s">
        <v>150</v>
      </c>
      <c r="Q1" s="143" t="s">
        <v>145</v>
      </c>
      <c r="R1" s="143"/>
      <c r="S1" s="143"/>
      <c r="T1" s="143"/>
      <c r="U1" s="144" t="s">
        <v>148</v>
      </c>
      <c r="V1" s="144"/>
      <c r="W1" s="144"/>
      <c r="X1" s="144"/>
      <c r="Y1" s="145" t="s">
        <v>58</v>
      </c>
      <c r="Z1" s="145"/>
      <c r="AA1" s="145"/>
      <c r="AB1" s="145"/>
    </row>
    <row r="2" spans="1:28" x14ac:dyDescent="0.25">
      <c r="A2">
        <v>2</v>
      </c>
      <c r="B2" s="11" t="s">
        <v>93</v>
      </c>
      <c r="C2" s="11" t="s">
        <v>2</v>
      </c>
      <c r="D2" s="11">
        <v>158</v>
      </c>
      <c r="H2" s="25">
        <v>1</v>
      </c>
      <c r="I2" s="141">
        <v>1</v>
      </c>
      <c r="J2" s="141" t="s">
        <v>142</v>
      </c>
      <c r="K2" s="141" t="s">
        <v>4</v>
      </c>
      <c r="L2" s="142">
        <v>159</v>
      </c>
      <c r="N2">
        <f t="shared" ref="N2:N15" si="0">MAX(Q2:T2)-MIN(Q2:T2)</f>
        <v>6</v>
      </c>
      <c r="O2">
        <f t="shared" ref="O2:O15" si="1">ROW()-1</f>
        <v>1</v>
      </c>
      <c r="P2">
        <v>4</v>
      </c>
      <c r="Q2" s="143">
        <v>1</v>
      </c>
      <c r="R2" s="143">
        <v>2</v>
      </c>
      <c r="S2" s="143">
        <v>5</v>
      </c>
      <c r="T2" s="143">
        <v>7</v>
      </c>
      <c r="U2" s="144" t="s">
        <v>142</v>
      </c>
      <c r="V2" s="144" t="s">
        <v>93</v>
      </c>
      <c r="W2" s="144" t="s">
        <v>94</v>
      </c>
      <c r="X2" s="144" t="s">
        <v>96</v>
      </c>
      <c r="Y2" s="145" t="s">
        <v>4</v>
      </c>
      <c r="Z2" s="145" t="s">
        <v>2</v>
      </c>
      <c r="AA2" s="145" t="s">
        <v>6</v>
      </c>
      <c r="AB2" s="145" t="s">
        <v>8</v>
      </c>
    </row>
    <row r="3" spans="1:28" x14ac:dyDescent="0.25">
      <c r="A3">
        <v>3</v>
      </c>
      <c r="B3" s="11" t="s">
        <v>99</v>
      </c>
      <c r="C3" s="11" t="s">
        <v>2</v>
      </c>
      <c r="D3" s="11">
        <v>157</v>
      </c>
      <c r="H3" s="25">
        <v>1</v>
      </c>
      <c r="I3" s="141">
        <v>2</v>
      </c>
      <c r="J3" s="141" t="s">
        <v>93</v>
      </c>
      <c r="K3" s="141" t="s">
        <v>2</v>
      </c>
      <c r="L3" s="142">
        <v>158</v>
      </c>
      <c r="N3">
        <f t="shared" si="0"/>
        <v>6</v>
      </c>
      <c r="O3">
        <f t="shared" si="1"/>
        <v>2</v>
      </c>
      <c r="P3">
        <v>4</v>
      </c>
      <c r="Q3" s="143">
        <v>3</v>
      </c>
      <c r="R3" s="143">
        <v>6</v>
      </c>
      <c r="S3" s="143">
        <v>8</v>
      </c>
      <c r="T3" s="143">
        <v>9</v>
      </c>
      <c r="U3" s="144" t="s">
        <v>99</v>
      </c>
      <c r="V3" s="144" t="s">
        <v>100</v>
      </c>
      <c r="W3" s="144" t="s">
        <v>97</v>
      </c>
      <c r="X3" s="144" t="s">
        <v>98</v>
      </c>
      <c r="Y3" s="145" t="s">
        <v>2</v>
      </c>
      <c r="Z3" s="145" t="s">
        <v>4</v>
      </c>
      <c r="AA3" s="145" t="s">
        <v>5</v>
      </c>
      <c r="AB3" s="145" t="s">
        <v>136</v>
      </c>
    </row>
    <row r="4" spans="1:28" x14ac:dyDescent="0.25">
      <c r="A4">
        <v>4</v>
      </c>
      <c r="B4" s="11" t="s">
        <v>95</v>
      </c>
      <c r="C4" s="11" t="s">
        <v>2</v>
      </c>
      <c r="D4" s="11">
        <v>154</v>
      </c>
      <c r="H4" s="25">
        <v>1</v>
      </c>
      <c r="I4" s="141">
        <v>5</v>
      </c>
      <c r="J4" s="141" t="s">
        <v>94</v>
      </c>
      <c r="K4" s="141" t="s">
        <v>6</v>
      </c>
      <c r="L4" s="142">
        <v>151</v>
      </c>
      <c r="N4">
        <f t="shared" si="0"/>
        <v>11</v>
      </c>
      <c r="O4">
        <f t="shared" si="1"/>
        <v>3</v>
      </c>
      <c r="P4">
        <v>4</v>
      </c>
      <c r="Q4" s="143">
        <v>4</v>
      </c>
      <c r="R4" s="143">
        <v>10</v>
      </c>
      <c r="S4" s="143">
        <v>12</v>
      </c>
      <c r="T4" s="143">
        <v>15</v>
      </c>
      <c r="U4" s="144" t="s">
        <v>95</v>
      </c>
      <c r="V4" s="144" t="s">
        <v>101</v>
      </c>
      <c r="W4" s="144" t="s">
        <v>102</v>
      </c>
      <c r="X4" s="144" t="s">
        <v>103</v>
      </c>
      <c r="Y4" s="145" t="s">
        <v>2</v>
      </c>
      <c r="Z4" s="145" t="s">
        <v>7</v>
      </c>
      <c r="AA4" s="145" t="s">
        <v>6</v>
      </c>
      <c r="AB4" s="145" t="s">
        <v>5</v>
      </c>
    </row>
    <row r="5" spans="1:28" x14ac:dyDescent="0.25">
      <c r="A5">
        <v>5</v>
      </c>
      <c r="B5" s="11" t="s">
        <v>94</v>
      </c>
      <c r="C5" s="11" t="s">
        <v>6</v>
      </c>
      <c r="D5" s="11">
        <v>151</v>
      </c>
      <c r="H5" s="25">
        <v>1</v>
      </c>
      <c r="I5" s="141">
        <v>7</v>
      </c>
      <c r="J5" s="141" t="s">
        <v>96</v>
      </c>
      <c r="K5" s="141" t="s">
        <v>8</v>
      </c>
      <c r="L5" s="142">
        <v>148</v>
      </c>
      <c r="N5">
        <f t="shared" si="0"/>
        <v>6</v>
      </c>
      <c r="O5">
        <f t="shared" si="1"/>
        <v>4</v>
      </c>
      <c r="P5">
        <v>4</v>
      </c>
      <c r="Q5" s="143">
        <v>11</v>
      </c>
      <c r="R5" s="143">
        <v>13</v>
      </c>
      <c r="S5" s="143">
        <v>16</v>
      </c>
      <c r="T5" s="143">
        <v>17</v>
      </c>
      <c r="U5" s="144" t="s">
        <v>95</v>
      </c>
      <c r="V5" s="144" t="s">
        <v>104</v>
      </c>
      <c r="W5" s="144" t="s">
        <v>95</v>
      </c>
      <c r="X5" s="144" t="s">
        <v>105</v>
      </c>
      <c r="Y5" s="145" t="s">
        <v>2</v>
      </c>
      <c r="Z5" s="145" t="s">
        <v>7</v>
      </c>
      <c r="AA5" s="145" t="s">
        <v>6</v>
      </c>
      <c r="AB5" s="145" t="s">
        <v>5</v>
      </c>
    </row>
    <row r="6" spans="1:28" x14ac:dyDescent="0.25">
      <c r="A6">
        <v>6</v>
      </c>
      <c r="B6" s="11" t="s">
        <v>100</v>
      </c>
      <c r="C6" s="11" t="s">
        <v>4</v>
      </c>
      <c r="D6" s="11">
        <v>149</v>
      </c>
      <c r="H6" s="25">
        <v>2</v>
      </c>
      <c r="I6" s="141">
        <v>3</v>
      </c>
      <c r="J6" s="141" t="s">
        <v>99</v>
      </c>
      <c r="K6" s="141" t="s">
        <v>2</v>
      </c>
      <c r="L6" s="142">
        <v>157</v>
      </c>
      <c r="N6">
        <f t="shared" si="0"/>
        <v>10</v>
      </c>
      <c r="O6">
        <f t="shared" si="1"/>
        <v>5</v>
      </c>
      <c r="P6">
        <v>4</v>
      </c>
      <c r="Q6" s="143">
        <v>14</v>
      </c>
      <c r="R6" s="143">
        <v>18</v>
      </c>
      <c r="S6" s="143">
        <v>21</v>
      </c>
      <c r="T6" s="143">
        <v>24</v>
      </c>
      <c r="U6" s="144" t="s">
        <v>106</v>
      </c>
      <c r="V6" s="144" t="s">
        <v>107</v>
      </c>
      <c r="W6" s="144" t="s">
        <v>108</v>
      </c>
      <c r="X6" s="144" t="s">
        <v>109</v>
      </c>
      <c r="Y6" s="145" t="s">
        <v>2</v>
      </c>
      <c r="Z6" s="145" t="s">
        <v>136</v>
      </c>
      <c r="AA6" s="145" t="s">
        <v>8</v>
      </c>
      <c r="AB6" s="145" t="s">
        <v>6</v>
      </c>
    </row>
    <row r="7" spans="1:28" x14ac:dyDescent="0.25">
      <c r="A7">
        <v>7</v>
      </c>
      <c r="B7" s="11" t="s">
        <v>96</v>
      </c>
      <c r="C7" s="11" t="s">
        <v>8</v>
      </c>
      <c r="D7" s="11">
        <v>148</v>
      </c>
      <c r="H7" s="25">
        <v>2</v>
      </c>
      <c r="I7" s="141">
        <v>6</v>
      </c>
      <c r="J7" s="141" t="s">
        <v>100</v>
      </c>
      <c r="K7" s="141" t="s">
        <v>4</v>
      </c>
      <c r="L7" s="142">
        <v>149</v>
      </c>
      <c r="N7">
        <f t="shared" si="0"/>
        <v>7</v>
      </c>
      <c r="O7">
        <f t="shared" si="1"/>
        <v>6</v>
      </c>
      <c r="P7">
        <v>4</v>
      </c>
      <c r="Q7" s="143">
        <v>19</v>
      </c>
      <c r="R7" s="143">
        <v>23</v>
      </c>
      <c r="S7" s="143">
        <v>25</v>
      </c>
      <c r="T7" s="143">
        <v>26</v>
      </c>
      <c r="U7" s="144" t="s">
        <v>104</v>
      </c>
      <c r="V7" s="144" t="s">
        <v>110</v>
      </c>
      <c r="W7" s="144" t="s">
        <v>111</v>
      </c>
      <c r="X7" s="144" t="s">
        <v>112</v>
      </c>
      <c r="Y7" s="145" t="s">
        <v>2</v>
      </c>
      <c r="Z7" s="145" t="s">
        <v>8</v>
      </c>
      <c r="AA7" s="145" t="s">
        <v>136</v>
      </c>
      <c r="AB7" s="145" t="s">
        <v>5</v>
      </c>
    </row>
    <row r="8" spans="1:28" x14ac:dyDescent="0.25">
      <c r="A8">
        <v>8</v>
      </c>
      <c r="B8" s="11" t="s">
        <v>97</v>
      </c>
      <c r="C8" s="11" t="s">
        <v>5</v>
      </c>
      <c r="D8" s="11">
        <v>146</v>
      </c>
      <c r="H8" s="25">
        <v>2</v>
      </c>
      <c r="I8" s="141">
        <v>8</v>
      </c>
      <c r="J8" s="141" t="s">
        <v>97</v>
      </c>
      <c r="K8" s="141" t="s">
        <v>5</v>
      </c>
      <c r="L8" s="142">
        <v>146</v>
      </c>
      <c r="N8">
        <f t="shared" si="0"/>
        <v>9</v>
      </c>
      <c r="O8">
        <f t="shared" si="1"/>
        <v>7</v>
      </c>
      <c r="P8">
        <v>4</v>
      </c>
      <c r="Q8" s="143">
        <v>20</v>
      </c>
      <c r="R8" s="143">
        <v>27</v>
      </c>
      <c r="S8" s="143">
        <v>28</v>
      </c>
      <c r="T8" s="143">
        <v>29</v>
      </c>
      <c r="U8" s="144" t="s">
        <v>131</v>
      </c>
      <c r="V8" s="144" t="s">
        <v>114</v>
      </c>
      <c r="W8" s="144" t="s">
        <v>115</v>
      </c>
      <c r="X8" s="144" t="s">
        <v>116</v>
      </c>
      <c r="Y8" s="145" t="s">
        <v>2</v>
      </c>
      <c r="Z8" s="145" t="s">
        <v>5</v>
      </c>
      <c r="AA8" s="145" t="s">
        <v>7</v>
      </c>
      <c r="AB8" s="145" t="s">
        <v>4</v>
      </c>
    </row>
    <row r="9" spans="1:28" x14ac:dyDescent="0.25">
      <c r="A9">
        <v>9</v>
      </c>
      <c r="B9" s="11" t="s">
        <v>98</v>
      </c>
      <c r="C9" s="11" t="s">
        <v>136</v>
      </c>
      <c r="D9" s="11">
        <v>143</v>
      </c>
      <c r="H9" s="25">
        <v>2</v>
      </c>
      <c r="I9" s="141">
        <v>9</v>
      </c>
      <c r="J9" s="141" t="s">
        <v>98</v>
      </c>
      <c r="K9" s="141" t="s">
        <v>136</v>
      </c>
      <c r="L9" s="142">
        <v>143</v>
      </c>
      <c r="N9">
        <f t="shared" si="0"/>
        <v>10</v>
      </c>
      <c r="O9">
        <f t="shared" si="1"/>
        <v>8</v>
      </c>
      <c r="P9">
        <v>4</v>
      </c>
      <c r="Q9" s="143">
        <v>22</v>
      </c>
      <c r="R9" s="143">
        <v>30</v>
      </c>
      <c r="S9" s="143">
        <v>31</v>
      </c>
      <c r="T9" s="143">
        <v>32</v>
      </c>
      <c r="U9" s="144" t="s">
        <v>113</v>
      </c>
      <c r="V9" s="144" t="s">
        <v>117</v>
      </c>
      <c r="W9" s="144" t="s">
        <v>118</v>
      </c>
      <c r="X9" s="144" t="s">
        <v>119</v>
      </c>
      <c r="Y9" s="145" t="s">
        <v>2</v>
      </c>
      <c r="Z9" s="145" t="s">
        <v>137</v>
      </c>
      <c r="AA9" s="145" t="s">
        <v>7</v>
      </c>
      <c r="AB9" s="145" t="s">
        <v>3</v>
      </c>
    </row>
    <row r="10" spans="1:28" x14ac:dyDescent="0.25">
      <c r="A10">
        <v>10</v>
      </c>
      <c r="B10" s="11" t="s">
        <v>101</v>
      </c>
      <c r="C10" s="11" t="s">
        <v>7</v>
      </c>
      <c r="D10" s="11">
        <v>139</v>
      </c>
      <c r="H10" s="25">
        <v>3</v>
      </c>
      <c r="I10" s="141">
        <v>4</v>
      </c>
      <c r="J10" s="141" t="s">
        <v>95</v>
      </c>
      <c r="K10" s="141" t="s">
        <v>2</v>
      </c>
      <c r="L10" s="142">
        <v>154</v>
      </c>
      <c r="N10">
        <f t="shared" si="0"/>
        <v>6</v>
      </c>
      <c r="O10">
        <f t="shared" si="1"/>
        <v>9</v>
      </c>
      <c r="P10">
        <v>4</v>
      </c>
      <c r="Q10" s="143">
        <v>33</v>
      </c>
      <c r="R10" s="143">
        <v>34</v>
      </c>
      <c r="S10" s="143">
        <v>36</v>
      </c>
      <c r="T10" s="143">
        <v>39</v>
      </c>
      <c r="U10" s="144" t="s">
        <v>97</v>
      </c>
      <c r="V10" s="144" t="s">
        <v>120</v>
      </c>
      <c r="W10" s="144" t="s">
        <v>99</v>
      </c>
      <c r="X10" s="144" t="s">
        <v>121</v>
      </c>
      <c r="Y10" s="145" t="s">
        <v>3</v>
      </c>
      <c r="Z10" s="145" t="s">
        <v>137</v>
      </c>
      <c r="AA10" s="145" t="s">
        <v>4</v>
      </c>
      <c r="AB10" s="145" t="s">
        <v>7</v>
      </c>
    </row>
    <row r="11" spans="1:28" x14ac:dyDescent="0.25">
      <c r="A11">
        <v>11</v>
      </c>
      <c r="B11" s="11" t="s">
        <v>95</v>
      </c>
      <c r="C11" s="11" t="s">
        <v>2</v>
      </c>
      <c r="D11" s="11">
        <v>139</v>
      </c>
      <c r="H11" s="25">
        <v>3</v>
      </c>
      <c r="I11" s="141">
        <v>10</v>
      </c>
      <c r="J11" s="141" t="s">
        <v>101</v>
      </c>
      <c r="K11" s="141" t="s">
        <v>7</v>
      </c>
      <c r="L11" s="142">
        <v>139</v>
      </c>
      <c r="N11">
        <f t="shared" si="0"/>
        <v>7</v>
      </c>
      <c r="O11">
        <f t="shared" si="1"/>
        <v>10</v>
      </c>
      <c r="P11">
        <v>4</v>
      </c>
      <c r="Q11" s="143">
        <v>35</v>
      </c>
      <c r="R11" s="143">
        <v>40</v>
      </c>
      <c r="S11" s="143">
        <v>41</v>
      </c>
      <c r="T11" s="143">
        <v>42</v>
      </c>
      <c r="U11" s="144" t="s">
        <v>123</v>
      </c>
      <c r="V11" s="144" t="s">
        <v>115</v>
      </c>
      <c r="W11" s="144" t="s">
        <v>122</v>
      </c>
      <c r="X11" s="144" t="s">
        <v>133</v>
      </c>
      <c r="Y11" s="145" t="s">
        <v>3</v>
      </c>
      <c r="Z11" s="145" t="s">
        <v>2</v>
      </c>
      <c r="AA11" s="145" t="s">
        <v>5</v>
      </c>
      <c r="AB11" s="145" t="s">
        <v>18</v>
      </c>
    </row>
    <row r="12" spans="1:28" x14ac:dyDescent="0.25">
      <c r="A12">
        <v>12</v>
      </c>
      <c r="B12" s="11" t="s">
        <v>102</v>
      </c>
      <c r="C12" s="11" t="s">
        <v>6</v>
      </c>
      <c r="D12" s="11">
        <v>138</v>
      </c>
      <c r="H12" s="25">
        <v>3</v>
      </c>
      <c r="I12" s="141">
        <v>12</v>
      </c>
      <c r="J12" s="141" t="s">
        <v>102</v>
      </c>
      <c r="K12" s="141" t="s">
        <v>6</v>
      </c>
      <c r="L12" s="142">
        <v>138</v>
      </c>
      <c r="N12">
        <f t="shared" si="0"/>
        <v>9</v>
      </c>
      <c r="O12">
        <f t="shared" si="1"/>
        <v>11</v>
      </c>
      <c r="P12">
        <v>4</v>
      </c>
      <c r="Q12" s="143">
        <v>37</v>
      </c>
      <c r="R12" s="143">
        <v>43</v>
      </c>
      <c r="S12" s="143">
        <v>44</v>
      </c>
      <c r="T12" s="143">
        <v>46</v>
      </c>
      <c r="U12" s="144" t="s">
        <v>126</v>
      </c>
      <c r="V12" s="144" t="s">
        <v>132</v>
      </c>
      <c r="W12" s="144" t="s">
        <v>134</v>
      </c>
      <c r="X12" s="144" t="s">
        <v>97</v>
      </c>
      <c r="Y12" s="145" t="s">
        <v>3</v>
      </c>
      <c r="Z12" s="145" t="s">
        <v>137</v>
      </c>
      <c r="AA12" s="145" t="s">
        <v>5</v>
      </c>
      <c r="AB12" s="145" t="s">
        <v>136</v>
      </c>
    </row>
    <row r="13" spans="1:28" x14ac:dyDescent="0.25">
      <c r="A13">
        <v>13</v>
      </c>
      <c r="B13" s="11" t="s">
        <v>104</v>
      </c>
      <c r="C13" s="11" t="s">
        <v>7</v>
      </c>
      <c r="D13" s="11">
        <v>138</v>
      </c>
      <c r="H13" s="25">
        <v>3</v>
      </c>
      <c r="I13" s="141">
        <v>15</v>
      </c>
      <c r="J13" s="141" t="s">
        <v>103</v>
      </c>
      <c r="K13" s="141" t="s">
        <v>5</v>
      </c>
      <c r="L13" s="142">
        <v>136</v>
      </c>
      <c r="N13">
        <f t="shared" si="0"/>
        <v>11</v>
      </c>
      <c r="O13">
        <f t="shared" si="1"/>
        <v>12</v>
      </c>
      <c r="P13">
        <v>4</v>
      </c>
      <c r="Q13" s="143">
        <v>38</v>
      </c>
      <c r="R13" s="143">
        <v>47</v>
      </c>
      <c r="S13" s="143">
        <v>48</v>
      </c>
      <c r="T13" s="143">
        <v>49</v>
      </c>
      <c r="U13" s="144" t="s">
        <v>116</v>
      </c>
      <c r="V13" s="144" t="s">
        <v>124</v>
      </c>
      <c r="W13" s="144" t="s">
        <v>125</v>
      </c>
      <c r="X13" s="144" t="s">
        <v>127</v>
      </c>
      <c r="Y13" s="145" t="s">
        <v>3</v>
      </c>
      <c r="Z13" s="145" t="s">
        <v>2</v>
      </c>
      <c r="AA13" s="145" t="s">
        <v>4</v>
      </c>
      <c r="AB13" s="145" t="s">
        <v>8</v>
      </c>
    </row>
    <row r="14" spans="1:28" x14ac:dyDescent="0.25">
      <c r="A14">
        <v>14</v>
      </c>
      <c r="B14" s="11" t="s">
        <v>106</v>
      </c>
      <c r="C14" s="11" t="s">
        <v>2</v>
      </c>
      <c r="D14" s="11">
        <v>137</v>
      </c>
      <c r="H14" s="25">
        <v>4</v>
      </c>
      <c r="I14" s="141">
        <v>11</v>
      </c>
      <c r="J14" s="141" t="s">
        <v>95</v>
      </c>
      <c r="K14" s="141" t="s">
        <v>2</v>
      </c>
      <c r="L14" s="142">
        <v>139</v>
      </c>
      <c r="N14">
        <f t="shared" si="0"/>
        <v>8</v>
      </c>
      <c r="O14">
        <f t="shared" si="1"/>
        <v>13</v>
      </c>
      <c r="P14">
        <v>4</v>
      </c>
      <c r="Q14" s="143">
        <v>45</v>
      </c>
      <c r="R14" s="143">
        <v>51</v>
      </c>
      <c r="S14" s="143">
        <v>52</v>
      </c>
      <c r="T14" s="143">
        <v>53</v>
      </c>
      <c r="U14" s="144" t="s">
        <v>135</v>
      </c>
      <c r="V14" s="144" t="s">
        <v>132</v>
      </c>
      <c r="W14" s="144" t="s">
        <v>96</v>
      </c>
      <c r="X14" s="144" t="s">
        <v>128</v>
      </c>
      <c r="Y14" s="145" t="s">
        <v>3</v>
      </c>
      <c r="Z14" s="145" t="s">
        <v>3</v>
      </c>
      <c r="AA14" s="145" t="s">
        <v>8</v>
      </c>
      <c r="AB14" s="145" t="s">
        <v>137</v>
      </c>
    </row>
    <row r="15" spans="1:28" x14ac:dyDescent="0.25">
      <c r="A15">
        <v>15</v>
      </c>
      <c r="B15" s="11" t="s">
        <v>103</v>
      </c>
      <c r="C15" s="11" t="s">
        <v>5</v>
      </c>
      <c r="D15" s="11">
        <v>136</v>
      </c>
      <c r="H15" s="25">
        <v>4</v>
      </c>
      <c r="I15" s="141">
        <v>13</v>
      </c>
      <c r="J15" s="141" t="s">
        <v>104</v>
      </c>
      <c r="K15" s="141" t="s">
        <v>7</v>
      </c>
      <c r="L15" s="142">
        <v>138</v>
      </c>
      <c r="N15">
        <f t="shared" si="0"/>
        <v>5</v>
      </c>
      <c r="O15">
        <f t="shared" si="1"/>
        <v>14</v>
      </c>
      <c r="P15">
        <v>3</v>
      </c>
      <c r="Q15" s="143">
        <v>50</v>
      </c>
      <c r="R15" s="143">
        <v>54</v>
      </c>
      <c r="S15" s="143">
        <v>55</v>
      </c>
      <c r="T15" s="143"/>
      <c r="U15" s="144" t="s">
        <v>129</v>
      </c>
      <c r="V15" s="144" t="s">
        <v>96</v>
      </c>
      <c r="W15" s="144" t="s">
        <v>130</v>
      </c>
      <c r="X15" s="144"/>
      <c r="Y15" s="145" t="s">
        <v>3</v>
      </c>
      <c r="Z15" s="145" t="s">
        <v>7</v>
      </c>
      <c r="AA15" s="145" t="s">
        <v>8</v>
      </c>
      <c r="AB15" s="145"/>
    </row>
    <row r="16" spans="1:28" x14ac:dyDescent="0.25">
      <c r="A16">
        <v>16</v>
      </c>
      <c r="B16" s="11" t="s">
        <v>95</v>
      </c>
      <c r="C16" s="11" t="s">
        <v>6</v>
      </c>
      <c r="D16" s="11">
        <v>135</v>
      </c>
      <c r="H16" s="25">
        <v>4</v>
      </c>
      <c r="I16" s="141">
        <v>16</v>
      </c>
      <c r="J16" s="141" t="s">
        <v>95</v>
      </c>
      <c r="K16" s="141" t="s">
        <v>6</v>
      </c>
      <c r="L16" s="142">
        <v>135</v>
      </c>
      <c r="Q16" s="143"/>
      <c r="R16" s="143"/>
      <c r="S16" s="143"/>
      <c r="T16" s="143"/>
      <c r="U16" s="144"/>
      <c r="V16" s="144"/>
      <c r="W16" s="144"/>
      <c r="X16" s="144"/>
      <c r="Y16" s="145"/>
      <c r="Z16" s="145"/>
      <c r="AA16" s="145"/>
      <c r="AB16" s="145"/>
    </row>
    <row r="17" spans="1:28" x14ac:dyDescent="0.25">
      <c r="A17">
        <v>17</v>
      </c>
      <c r="B17" s="11" t="s">
        <v>105</v>
      </c>
      <c r="C17" s="11" t="s">
        <v>5</v>
      </c>
      <c r="D17" s="11">
        <v>134</v>
      </c>
      <c r="H17" s="25">
        <v>4</v>
      </c>
      <c r="I17" s="141">
        <v>17</v>
      </c>
      <c r="J17" s="141" t="s">
        <v>105</v>
      </c>
      <c r="K17" s="141" t="s">
        <v>5</v>
      </c>
      <c r="L17" s="142">
        <v>134</v>
      </c>
      <c r="Q17" s="143"/>
      <c r="R17" s="143"/>
      <c r="S17" s="143"/>
      <c r="T17" s="143"/>
      <c r="U17" s="144"/>
      <c r="V17" s="144"/>
      <c r="W17" s="144"/>
      <c r="X17" s="144"/>
      <c r="Y17" s="145"/>
      <c r="Z17" s="145"/>
      <c r="AA17" s="145"/>
      <c r="AB17" s="145"/>
    </row>
    <row r="18" spans="1:28" x14ac:dyDescent="0.25">
      <c r="A18">
        <v>18</v>
      </c>
      <c r="B18" s="11" t="s">
        <v>107</v>
      </c>
      <c r="C18" s="11" t="s">
        <v>136</v>
      </c>
      <c r="D18" s="11">
        <v>132</v>
      </c>
      <c r="H18" s="25">
        <v>5</v>
      </c>
      <c r="I18" s="141">
        <v>14</v>
      </c>
      <c r="J18" s="141" t="s">
        <v>106</v>
      </c>
      <c r="K18" s="141" t="s">
        <v>2</v>
      </c>
      <c r="L18" s="142">
        <v>137</v>
      </c>
      <c r="Q18" s="143"/>
      <c r="R18" s="143"/>
      <c r="S18" s="143"/>
      <c r="T18" s="143"/>
      <c r="U18" s="144"/>
      <c r="V18" s="144"/>
      <c r="W18" s="144"/>
      <c r="X18" s="144"/>
      <c r="Y18" s="145"/>
      <c r="Z18" s="145"/>
      <c r="AA18" s="145"/>
      <c r="AB18" s="145"/>
    </row>
    <row r="19" spans="1:28" x14ac:dyDescent="0.25">
      <c r="A19">
        <v>19</v>
      </c>
      <c r="B19" s="11" t="s">
        <v>104</v>
      </c>
      <c r="C19" s="11" t="s">
        <v>2</v>
      </c>
      <c r="D19" s="11">
        <v>132</v>
      </c>
      <c r="H19" s="25">
        <v>5</v>
      </c>
      <c r="I19" s="141">
        <v>18</v>
      </c>
      <c r="J19" s="141" t="s">
        <v>107</v>
      </c>
      <c r="K19" s="141" t="s">
        <v>136</v>
      </c>
      <c r="L19" s="142">
        <v>132</v>
      </c>
      <c r="Q19" s="143"/>
      <c r="R19" s="143"/>
      <c r="S19" s="143"/>
      <c r="T19" s="143"/>
      <c r="U19" s="144"/>
      <c r="V19" s="144"/>
      <c r="W19" s="144"/>
      <c r="X19" s="144"/>
      <c r="Y19" s="145"/>
      <c r="Z19" s="145"/>
      <c r="AA19" s="145"/>
      <c r="AB19" s="145"/>
    </row>
    <row r="20" spans="1:28" x14ac:dyDescent="0.25">
      <c r="A20">
        <v>20</v>
      </c>
      <c r="B20" s="11" t="s">
        <v>131</v>
      </c>
      <c r="C20" s="11" t="s">
        <v>2</v>
      </c>
      <c r="D20" s="11">
        <v>131</v>
      </c>
      <c r="H20" s="25">
        <v>5</v>
      </c>
      <c r="I20" s="141">
        <v>21</v>
      </c>
      <c r="J20" s="141" t="s">
        <v>108</v>
      </c>
      <c r="K20" s="141" t="s">
        <v>8</v>
      </c>
      <c r="L20" s="142">
        <v>125</v>
      </c>
      <c r="Q20" s="143"/>
      <c r="R20" s="143"/>
      <c r="S20" s="143"/>
      <c r="T20" s="143"/>
      <c r="U20" s="144"/>
      <c r="V20" s="144"/>
      <c r="W20" s="144"/>
      <c r="X20" s="144"/>
      <c r="Y20" s="145"/>
      <c r="Z20" s="145"/>
      <c r="AA20" s="145"/>
      <c r="AB20" s="145"/>
    </row>
    <row r="21" spans="1:28" x14ac:dyDescent="0.25">
      <c r="A21">
        <v>21</v>
      </c>
      <c r="B21" s="11" t="s">
        <v>108</v>
      </c>
      <c r="C21" s="11" t="s">
        <v>8</v>
      </c>
      <c r="D21" s="11">
        <v>125</v>
      </c>
      <c r="H21" s="25">
        <v>5</v>
      </c>
      <c r="I21" s="141">
        <v>24</v>
      </c>
      <c r="J21" s="141" t="s">
        <v>109</v>
      </c>
      <c r="K21" s="141" t="s">
        <v>6</v>
      </c>
      <c r="L21" s="142">
        <v>120</v>
      </c>
      <c r="Q21" s="143"/>
      <c r="R21" s="143"/>
      <c r="S21" s="143"/>
      <c r="T21" s="143"/>
      <c r="U21" s="144"/>
      <c r="V21" s="144"/>
      <c r="W21" s="144"/>
      <c r="X21" s="144"/>
      <c r="Y21" s="145"/>
      <c r="Z21" s="145"/>
      <c r="AA21" s="145"/>
      <c r="AB21" s="145"/>
    </row>
    <row r="22" spans="1:28" x14ac:dyDescent="0.25">
      <c r="A22">
        <v>22</v>
      </c>
      <c r="B22" s="11" t="s">
        <v>113</v>
      </c>
      <c r="C22" s="11" t="s">
        <v>2</v>
      </c>
      <c r="D22" s="11">
        <v>124</v>
      </c>
      <c r="H22" s="25">
        <v>6</v>
      </c>
      <c r="I22" s="141">
        <v>19</v>
      </c>
      <c r="J22" s="141" t="s">
        <v>104</v>
      </c>
      <c r="K22" s="141" t="s">
        <v>2</v>
      </c>
      <c r="L22" s="142">
        <v>132</v>
      </c>
      <c r="Q22" s="143"/>
      <c r="R22" s="143"/>
      <c r="S22" s="143"/>
      <c r="T22" s="143"/>
      <c r="U22" s="144"/>
      <c r="V22" s="144"/>
      <c r="W22" s="144"/>
      <c r="X22" s="144"/>
      <c r="Y22" s="145"/>
      <c r="Z22" s="145"/>
      <c r="AA22" s="145"/>
      <c r="AB22" s="145"/>
    </row>
    <row r="23" spans="1:28" x14ac:dyDescent="0.25">
      <c r="A23">
        <v>23</v>
      </c>
      <c r="B23" s="11" t="s">
        <v>110</v>
      </c>
      <c r="C23" s="11" t="s">
        <v>8</v>
      </c>
      <c r="D23" s="11">
        <v>121</v>
      </c>
      <c r="H23" s="25">
        <v>6</v>
      </c>
      <c r="I23" s="141">
        <v>23</v>
      </c>
      <c r="J23" s="141" t="s">
        <v>110</v>
      </c>
      <c r="K23" s="141" t="s">
        <v>8</v>
      </c>
      <c r="L23" s="142">
        <v>121</v>
      </c>
      <c r="Q23" s="143"/>
      <c r="R23" s="143"/>
      <c r="S23" s="143"/>
      <c r="T23" s="143"/>
      <c r="U23" s="144"/>
      <c r="V23" s="144"/>
      <c r="W23" s="144"/>
      <c r="X23" s="144"/>
      <c r="Y23" s="145"/>
      <c r="Z23" s="145"/>
      <c r="AA23" s="145"/>
      <c r="AB23" s="145"/>
    </row>
    <row r="24" spans="1:28" x14ac:dyDescent="0.25">
      <c r="A24">
        <v>24</v>
      </c>
      <c r="B24" s="11" t="s">
        <v>109</v>
      </c>
      <c r="C24" s="11" t="s">
        <v>6</v>
      </c>
      <c r="D24" s="11">
        <v>120</v>
      </c>
      <c r="H24" s="25">
        <v>6</v>
      </c>
      <c r="I24" s="141">
        <v>25</v>
      </c>
      <c r="J24" s="141" t="s">
        <v>111</v>
      </c>
      <c r="K24" s="141" t="s">
        <v>136</v>
      </c>
      <c r="L24" s="142">
        <v>120</v>
      </c>
      <c r="Q24" s="143"/>
      <c r="R24" s="143"/>
      <c r="S24" s="143"/>
      <c r="T24" s="143"/>
      <c r="U24" s="144"/>
      <c r="V24" s="144"/>
      <c r="W24" s="144"/>
      <c r="X24" s="144"/>
      <c r="Y24" s="145"/>
      <c r="Z24" s="145"/>
      <c r="AA24" s="145"/>
      <c r="AB24" s="145"/>
    </row>
    <row r="25" spans="1:28" x14ac:dyDescent="0.25">
      <c r="A25">
        <v>25</v>
      </c>
      <c r="B25" s="11" t="s">
        <v>111</v>
      </c>
      <c r="C25" s="11" t="s">
        <v>136</v>
      </c>
      <c r="D25" s="11">
        <v>120</v>
      </c>
      <c r="H25" s="25">
        <v>6</v>
      </c>
      <c r="I25" s="141">
        <v>26</v>
      </c>
      <c r="J25" s="141" t="s">
        <v>112</v>
      </c>
      <c r="K25" s="141" t="s">
        <v>5</v>
      </c>
      <c r="L25" s="142">
        <v>118</v>
      </c>
    </row>
    <row r="26" spans="1:28" x14ac:dyDescent="0.25">
      <c r="A26">
        <v>26</v>
      </c>
      <c r="B26" s="11" t="s">
        <v>112</v>
      </c>
      <c r="C26" s="11" t="s">
        <v>5</v>
      </c>
      <c r="D26" s="11">
        <v>118</v>
      </c>
      <c r="H26" s="25">
        <v>7</v>
      </c>
      <c r="I26" s="141">
        <v>20</v>
      </c>
      <c r="J26" s="141" t="s">
        <v>131</v>
      </c>
      <c r="K26" s="141" t="s">
        <v>2</v>
      </c>
      <c r="L26" s="142">
        <v>131</v>
      </c>
    </row>
    <row r="27" spans="1:28" x14ac:dyDescent="0.25">
      <c r="A27">
        <v>27</v>
      </c>
      <c r="B27" s="11" t="s">
        <v>114</v>
      </c>
      <c r="C27" s="11" t="s">
        <v>5</v>
      </c>
      <c r="D27" s="11">
        <v>115</v>
      </c>
      <c r="H27" s="25">
        <v>7</v>
      </c>
      <c r="I27" s="141">
        <v>27</v>
      </c>
      <c r="J27" s="141" t="s">
        <v>114</v>
      </c>
      <c r="K27" s="141" t="s">
        <v>5</v>
      </c>
      <c r="L27" s="142">
        <v>115</v>
      </c>
    </row>
    <row r="28" spans="1:28" x14ac:dyDescent="0.25">
      <c r="A28">
        <v>28</v>
      </c>
      <c r="B28" s="11" t="s">
        <v>115</v>
      </c>
      <c r="C28" s="11" t="s">
        <v>7</v>
      </c>
      <c r="D28" s="11">
        <v>111</v>
      </c>
      <c r="H28" s="25">
        <v>7</v>
      </c>
      <c r="I28" s="141">
        <v>28</v>
      </c>
      <c r="J28" s="141" t="s">
        <v>115</v>
      </c>
      <c r="K28" s="141" t="s">
        <v>7</v>
      </c>
      <c r="L28" s="142">
        <v>111</v>
      </c>
    </row>
    <row r="29" spans="1:28" x14ac:dyDescent="0.25">
      <c r="A29">
        <v>29</v>
      </c>
      <c r="B29" s="11" t="s">
        <v>116</v>
      </c>
      <c r="C29" s="11" t="s">
        <v>4</v>
      </c>
      <c r="D29" s="11">
        <v>110</v>
      </c>
      <c r="H29" s="25">
        <v>7</v>
      </c>
      <c r="I29" s="141">
        <v>29</v>
      </c>
      <c r="J29" s="141" t="s">
        <v>116</v>
      </c>
      <c r="K29" s="141" t="s">
        <v>4</v>
      </c>
      <c r="L29" s="142">
        <v>110</v>
      </c>
    </row>
    <row r="30" spans="1:28" x14ac:dyDescent="0.25">
      <c r="A30">
        <v>30</v>
      </c>
      <c r="B30" s="11" t="s">
        <v>117</v>
      </c>
      <c r="C30" s="11" t="s">
        <v>137</v>
      </c>
      <c r="D30" s="11">
        <v>110</v>
      </c>
      <c r="H30" s="25">
        <v>8</v>
      </c>
      <c r="I30" s="141">
        <v>22</v>
      </c>
      <c r="J30" s="141" t="s">
        <v>113</v>
      </c>
      <c r="K30" s="141" t="s">
        <v>2</v>
      </c>
      <c r="L30" s="142">
        <v>124</v>
      </c>
    </row>
    <row r="31" spans="1:28" x14ac:dyDescent="0.25">
      <c r="A31">
        <v>31</v>
      </c>
      <c r="B31" s="11" t="s">
        <v>118</v>
      </c>
      <c r="C31" s="11" t="s">
        <v>7</v>
      </c>
      <c r="D31" s="11">
        <v>109</v>
      </c>
      <c r="H31" s="25">
        <v>8</v>
      </c>
      <c r="I31" s="141">
        <v>30</v>
      </c>
      <c r="J31" s="141" t="s">
        <v>117</v>
      </c>
      <c r="K31" s="141" t="s">
        <v>137</v>
      </c>
      <c r="L31" s="142">
        <v>110</v>
      </c>
    </row>
    <row r="32" spans="1:28" x14ac:dyDescent="0.25">
      <c r="A32">
        <v>32</v>
      </c>
      <c r="B32" s="11" t="s">
        <v>119</v>
      </c>
      <c r="C32" s="11" t="s">
        <v>3</v>
      </c>
      <c r="D32" s="11">
        <v>108</v>
      </c>
      <c r="H32" s="25">
        <v>8</v>
      </c>
      <c r="I32" s="141">
        <v>31</v>
      </c>
      <c r="J32" s="141" t="s">
        <v>118</v>
      </c>
      <c r="K32" s="141" t="s">
        <v>7</v>
      </c>
      <c r="L32" s="142">
        <v>109</v>
      </c>
    </row>
    <row r="33" spans="1:12" x14ac:dyDescent="0.25">
      <c r="A33">
        <v>33</v>
      </c>
      <c r="B33" s="11" t="s">
        <v>97</v>
      </c>
      <c r="C33" s="11" t="s">
        <v>3</v>
      </c>
      <c r="D33" s="11">
        <v>105</v>
      </c>
      <c r="H33" s="25">
        <v>8</v>
      </c>
      <c r="I33" s="141">
        <v>32</v>
      </c>
      <c r="J33" s="141" t="s">
        <v>119</v>
      </c>
      <c r="K33" s="141" t="s">
        <v>3</v>
      </c>
      <c r="L33" s="142">
        <v>108</v>
      </c>
    </row>
    <row r="34" spans="1:12" x14ac:dyDescent="0.25">
      <c r="A34">
        <v>34</v>
      </c>
      <c r="B34" s="11" t="s">
        <v>120</v>
      </c>
      <c r="C34" s="11" t="s">
        <v>137</v>
      </c>
      <c r="D34" s="11">
        <v>104</v>
      </c>
      <c r="H34" s="25">
        <v>9</v>
      </c>
      <c r="I34" s="141">
        <v>33</v>
      </c>
      <c r="J34" s="141" t="s">
        <v>97</v>
      </c>
      <c r="K34" s="141" t="s">
        <v>3</v>
      </c>
      <c r="L34" s="142">
        <v>105</v>
      </c>
    </row>
    <row r="35" spans="1:12" x14ac:dyDescent="0.25">
      <c r="A35">
        <v>35</v>
      </c>
      <c r="B35" s="11" t="s">
        <v>123</v>
      </c>
      <c r="C35" s="11" t="s">
        <v>3</v>
      </c>
      <c r="D35" s="11">
        <v>104</v>
      </c>
      <c r="H35" s="25">
        <v>9</v>
      </c>
      <c r="I35" s="141">
        <v>34</v>
      </c>
      <c r="J35" s="141" t="s">
        <v>120</v>
      </c>
      <c r="K35" s="141" t="s">
        <v>137</v>
      </c>
      <c r="L35" s="142">
        <v>104</v>
      </c>
    </row>
    <row r="36" spans="1:12" x14ac:dyDescent="0.25">
      <c r="A36">
        <v>36</v>
      </c>
      <c r="B36" s="11" t="s">
        <v>99</v>
      </c>
      <c r="C36" s="11" t="s">
        <v>4</v>
      </c>
      <c r="D36" s="11">
        <v>99</v>
      </c>
      <c r="H36" s="25">
        <v>9</v>
      </c>
      <c r="I36" s="141">
        <v>36</v>
      </c>
      <c r="J36" s="141" t="s">
        <v>99</v>
      </c>
      <c r="K36" s="141" t="s">
        <v>4</v>
      </c>
      <c r="L36" s="142">
        <v>99</v>
      </c>
    </row>
    <row r="37" spans="1:12" x14ac:dyDescent="0.25">
      <c r="A37">
        <v>37</v>
      </c>
      <c r="B37" s="11" t="s">
        <v>126</v>
      </c>
      <c r="C37" s="11" t="s">
        <v>3</v>
      </c>
      <c r="D37" s="11">
        <v>98</v>
      </c>
      <c r="H37" s="25">
        <v>9</v>
      </c>
      <c r="I37" s="141">
        <v>39</v>
      </c>
      <c r="J37" s="141" t="s">
        <v>121</v>
      </c>
      <c r="K37" s="141" t="s">
        <v>7</v>
      </c>
      <c r="L37" s="142">
        <v>97</v>
      </c>
    </row>
    <row r="38" spans="1:12" x14ac:dyDescent="0.25">
      <c r="A38">
        <v>38</v>
      </c>
      <c r="B38" s="11" t="s">
        <v>116</v>
      </c>
      <c r="C38" s="11" t="s">
        <v>3</v>
      </c>
      <c r="D38" s="11">
        <v>98</v>
      </c>
      <c r="H38" s="25">
        <v>10</v>
      </c>
      <c r="I38" s="141">
        <v>35</v>
      </c>
      <c r="J38" s="141" t="s">
        <v>123</v>
      </c>
      <c r="K38" s="141" t="s">
        <v>3</v>
      </c>
      <c r="L38" s="142">
        <v>104</v>
      </c>
    </row>
    <row r="39" spans="1:12" x14ac:dyDescent="0.25">
      <c r="A39">
        <v>39</v>
      </c>
      <c r="B39" s="11" t="s">
        <v>121</v>
      </c>
      <c r="C39" s="11" t="s">
        <v>7</v>
      </c>
      <c r="D39" s="11">
        <v>97</v>
      </c>
      <c r="H39" s="25">
        <v>10</v>
      </c>
      <c r="I39" s="141">
        <v>40</v>
      </c>
      <c r="J39" s="141" t="s">
        <v>115</v>
      </c>
      <c r="K39" s="141" t="s">
        <v>2</v>
      </c>
      <c r="L39" s="142">
        <v>93</v>
      </c>
    </row>
    <row r="40" spans="1:12" x14ac:dyDescent="0.25">
      <c r="A40">
        <v>40</v>
      </c>
      <c r="B40" s="11" t="s">
        <v>115</v>
      </c>
      <c r="C40" s="11" t="s">
        <v>2</v>
      </c>
      <c r="D40" s="11">
        <v>93</v>
      </c>
      <c r="H40" s="25">
        <v>10</v>
      </c>
      <c r="I40" s="141">
        <v>41</v>
      </c>
      <c r="J40" s="141" t="s">
        <v>122</v>
      </c>
      <c r="K40" s="141" t="s">
        <v>5</v>
      </c>
      <c r="L40" s="142">
        <v>92</v>
      </c>
    </row>
    <row r="41" spans="1:12" x14ac:dyDescent="0.25">
      <c r="A41">
        <v>41</v>
      </c>
      <c r="B41" s="11" t="s">
        <v>122</v>
      </c>
      <c r="C41" s="11" t="s">
        <v>5</v>
      </c>
      <c r="D41" s="11">
        <v>92</v>
      </c>
      <c r="H41" s="25">
        <v>10</v>
      </c>
      <c r="I41" s="141">
        <v>42</v>
      </c>
      <c r="J41" s="141" t="s">
        <v>133</v>
      </c>
      <c r="K41" s="141" t="s">
        <v>18</v>
      </c>
      <c r="L41" s="142">
        <v>90</v>
      </c>
    </row>
    <row r="42" spans="1:12" x14ac:dyDescent="0.25">
      <c r="A42">
        <v>42</v>
      </c>
      <c r="B42" s="11" t="s">
        <v>133</v>
      </c>
      <c r="C42" s="11" t="s">
        <v>18</v>
      </c>
      <c r="D42" s="11">
        <v>90</v>
      </c>
      <c r="H42" s="25">
        <v>11</v>
      </c>
      <c r="I42" s="141">
        <v>37</v>
      </c>
      <c r="J42" s="141" t="s">
        <v>126</v>
      </c>
      <c r="K42" s="141" t="s">
        <v>3</v>
      </c>
      <c r="L42" s="142">
        <v>98</v>
      </c>
    </row>
    <row r="43" spans="1:12" x14ac:dyDescent="0.25">
      <c r="A43">
        <v>43</v>
      </c>
      <c r="B43" s="11" t="s">
        <v>132</v>
      </c>
      <c r="C43" s="11" t="s">
        <v>137</v>
      </c>
      <c r="D43" s="11">
        <v>88</v>
      </c>
      <c r="H43" s="25">
        <v>11</v>
      </c>
      <c r="I43" s="141">
        <v>43</v>
      </c>
      <c r="J43" s="141" t="s">
        <v>132</v>
      </c>
      <c r="K43" s="141" t="s">
        <v>137</v>
      </c>
      <c r="L43" s="142">
        <v>88</v>
      </c>
    </row>
    <row r="44" spans="1:12" x14ac:dyDescent="0.25">
      <c r="A44">
        <v>44</v>
      </c>
      <c r="B44" s="11" t="s">
        <v>134</v>
      </c>
      <c r="C44" s="11" t="s">
        <v>5</v>
      </c>
      <c r="D44" s="11">
        <v>87</v>
      </c>
      <c r="H44" s="25">
        <v>11</v>
      </c>
      <c r="I44" s="141">
        <v>44</v>
      </c>
      <c r="J44" s="141" t="s">
        <v>134</v>
      </c>
      <c r="K44" s="141" t="s">
        <v>5</v>
      </c>
      <c r="L44" s="142">
        <v>87</v>
      </c>
    </row>
    <row r="45" spans="1:12" x14ac:dyDescent="0.25">
      <c r="A45">
        <v>45</v>
      </c>
      <c r="B45" s="11" t="s">
        <v>135</v>
      </c>
      <c r="C45" s="11" t="s">
        <v>3</v>
      </c>
      <c r="D45" s="11">
        <v>87</v>
      </c>
      <c r="H45" s="25">
        <v>11</v>
      </c>
      <c r="I45" s="141">
        <v>46</v>
      </c>
      <c r="J45" s="141" t="s">
        <v>97</v>
      </c>
      <c r="K45" s="141" t="s">
        <v>136</v>
      </c>
      <c r="L45" s="142">
        <v>86</v>
      </c>
    </row>
    <row r="46" spans="1:12" x14ac:dyDescent="0.25">
      <c r="A46">
        <v>46</v>
      </c>
      <c r="B46" s="11" t="s">
        <v>97</v>
      </c>
      <c r="C46" s="11" t="s">
        <v>136</v>
      </c>
      <c r="D46" s="11">
        <v>86</v>
      </c>
      <c r="H46" s="25">
        <v>12</v>
      </c>
      <c r="I46" s="141">
        <v>38</v>
      </c>
      <c r="J46" s="141" t="s">
        <v>116</v>
      </c>
      <c r="K46" s="141" t="s">
        <v>3</v>
      </c>
      <c r="L46" s="142">
        <v>98</v>
      </c>
    </row>
    <row r="47" spans="1:12" x14ac:dyDescent="0.25">
      <c r="A47">
        <v>47</v>
      </c>
      <c r="B47" s="11" t="s">
        <v>124</v>
      </c>
      <c r="C47" s="11" t="s">
        <v>2</v>
      </c>
      <c r="D47" s="11">
        <v>85</v>
      </c>
      <c r="H47" s="25">
        <v>12</v>
      </c>
      <c r="I47" s="141">
        <v>47</v>
      </c>
      <c r="J47" s="141" t="s">
        <v>124</v>
      </c>
      <c r="K47" s="141" t="s">
        <v>2</v>
      </c>
      <c r="L47" s="142">
        <v>85</v>
      </c>
    </row>
    <row r="48" spans="1:12" x14ac:dyDescent="0.25">
      <c r="A48">
        <v>48</v>
      </c>
      <c r="B48" s="11" t="s">
        <v>125</v>
      </c>
      <c r="C48" s="11" t="s">
        <v>4</v>
      </c>
      <c r="D48" s="11">
        <v>81</v>
      </c>
      <c r="H48" s="25">
        <v>12</v>
      </c>
      <c r="I48" s="141">
        <v>48</v>
      </c>
      <c r="J48" s="141" t="s">
        <v>125</v>
      </c>
      <c r="K48" s="141" t="s">
        <v>4</v>
      </c>
      <c r="L48" s="142">
        <v>81</v>
      </c>
    </row>
    <row r="49" spans="1:12" x14ac:dyDescent="0.25">
      <c r="A49">
        <v>49</v>
      </c>
      <c r="B49" s="11" t="s">
        <v>127</v>
      </c>
      <c r="C49" s="11" t="s">
        <v>8</v>
      </c>
      <c r="D49" s="11">
        <v>79</v>
      </c>
      <c r="H49" s="25">
        <v>12</v>
      </c>
      <c r="I49" s="141">
        <v>49</v>
      </c>
      <c r="J49" s="141" t="s">
        <v>127</v>
      </c>
      <c r="K49" s="141" t="s">
        <v>8</v>
      </c>
      <c r="L49" s="142">
        <v>79</v>
      </c>
    </row>
    <row r="50" spans="1:12" x14ac:dyDescent="0.25">
      <c r="A50">
        <v>50</v>
      </c>
      <c r="B50" s="11" t="s">
        <v>129</v>
      </c>
      <c r="C50" s="11" t="s">
        <v>3</v>
      </c>
      <c r="D50" s="11">
        <v>78</v>
      </c>
      <c r="H50" s="25">
        <v>13</v>
      </c>
      <c r="I50" s="141">
        <v>45</v>
      </c>
      <c r="J50" s="141" t="s">
        <v>135</v>
      </c>
      <c r="K50" s="141" t="s">
        <v>3</v>
      </c>
      <c r="L50" s="142">
        <v>87</v>
      </c>
    </row>
    <row r="51" spans="1:12" x14ac:dyDescent="0.25">
      <c r="A51">
        <v>51</v>
      </c>
      <c r="B51" s="11" t="s">
        <v>132</v>
      </c>
      <c r="C51" s="11" t="s">
        <v>3</v>
      </c>
      <c r="D51" s="11">
        <v>77</v>
      </c>
      <c r="H51" s="25">
        <v>13</v>
      </c>
      <c r="I51" s="141">
        <v>51</v>
      </c>
      <c r="J51" s="141" t="s">
        <v>132</v>
      </c>
      <c r="K51" s="141" t="s">
        <v>3</v>
      </c>
      <c r="L51" s="142">
        <v>77</v>
      </c>
    </row>
    <row r="52" spans="1:12" x14ac:dyDescent="0.25">
      <c r="A52">
        <v>52</v>
      </c>
      <c r="B52" s="11" t="s">
        <v>96</v>
      </c>
      <c r="C52" s="11" t="s">
        <v>8</v>
      </c>
      <c r="D52" s="11">
        <v>76</v>
      </c>
      <c r="H52" s="25">
        <v>13</v>
      </c>
      <c r="I52" s="141">
        <v>52</v>
      </c>
      <c r="J52" s="141" t="s">
        <v>96</v>
      </c>
      <c r="K52" s="141" t="s">
        <v>8</v>
      </c>
      <c r="L52" s="142">
        <v>76</v>
      </c>
    </row>
    <row r="53" spans="1:12" x14ac:dyDescent="0.25">
      <c r="A53">
        <v>53</v>
      </c>
      <c r="B53" s="11" t="s">
        <v>128</v>
      </c>
      <c r="C53" s="11" t="s">
        <v>137</v>
      </c>
      <c r="D53" s="11">
        <v>73</v>
      </c>
      <c r="H53" s="25">
        <v>13</v>
      </c>
      <c r="I53" s="141">
        <v>53</v>
      </c>
      <c r="J53" s="141" t="s">
        <v>128</v>
      </c>
      <c r="K53" s="141" t="s">
        <v>137</v>
      </c>
      <c r="L53" s="142">
        <v>73</v>
      </c>
    </row>
    <row r="54" spans="1:12" x14ac:dyDescent="0.25">
      <c r="A54">
        <v>54</v>
      </c>
      <c r="B54" s="11" t="s">
        <v>96</v>
      </c>
      <c r="C54" s="11" t="s">
        <v>7</v>
      </c>
      <c r="D54" s="11">
        <v>61</v>
      </c>
      <c r="H54" s="25">
        <v>14</v>
      </c>
      <c r="I54" s="141">
        <v>50</v>
      </c>
      <c r="J54" s="141" t="s">
        <v>129</v>
      </c>
      <c r="K54" s="141" t="s">
        <v>3</v>
      </c>
      <c r="L54" s="142">
        <v>78</v>
      </c>
    </row>
    <row r="55" spans="1:12" x14ac:dyDescent="0.25">
      <c r="A55">
        <v>55</v>
      </c>
      <c r="B55" s="11" t="s">
        <v>130</v>
      </c>
      <c r="C55" s="11" t="s">
        <v>8</v>
      </c>
      <c r="D55" s="11">
        <v>53</v>
      </c>
      <c r="H55" s="25">
        <v>14</v>
      </c>
      <c r="I55" s="141">
        <v>54</v>
      </c>
      <c r="J55" s="141" t="s">
        <v>96</v>
      </c>
      <c r="K55" s="141" t="s">
        <v>7</v>
      </c>
      <c r="L55" s="142">
        <v>61</v>
      </c>
    </row>
    <row r="56" spans="1:12" x14ac:dyDescent="0.25">
      <c r="B56" s="11"/>
      <c r="C56" s="11"/>
      <c r="D56" s="11"/>
      <c r="H56" s="25">
        <v>14</v>
      </c>
      <c r="I56" s="141">
        <v>55</v>
      </c>
      <c r="J56" s="141" t="s">
        <v>130</v>
      </c>
      <c r="K56" s="141" t="s">
        <v>8</v>
      </c>
      <c r="L56" s="142">
        <v>53</v>
      </c>
    </row>
  </sheetData>
  <sortState xmlns:xlrd2="http://schemas.microsoft.com/office/spreadsheetml/2017/richdata2" ref="B1:D55">
    <sortCondition descending="1" ref="D1:D55"/>
  </sortState>
  <conditionalFormatting sqref="Y1:AB24">
    <cfRule type="expression" dxfId="14" priority="15">
      <formula>COUNT($Y1:$AB1,Y1)&gt;1</formula>
    </cfRule>
  </conditionalFormatting>
  <conditionalFormatting sqref="H1:L100 O1">
    <cfRule type="expression" dxfId="13" priority="14">
      <formula>$H1&lt;&gt;$H2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7441C-82AF-491A-966F-231F6A2E2B35}">
  <sheetPr codeName="Feuil7">
    <tabColor rgb="FFFFFF00"/>
  </sheetPr>
  <dimension ref="A1:I56"/>
  <sheetViews>
    <sheetView showGridLines="0" workbookViewId="0">
      <pane ySplit="1" topLeftCell="A2" activePane="bottomLeft" state="frozen"/>
      <selection pane="bottomLeft" activeCell="G10" sqref="G10"/>
    </sheetView>
  </sheetViews>
  <sheetFormatPr defaultColWidth="11.42578125" defaultRowHeight="15" x14ac:dyDescent="0.25"/>
  <cols>
    <col min="1" max="3" width="12.7109375" customWidth="1"/>
    <col min="4" max="4" width="22.42578125" bestFit="1" customWidth="1"/>
    <col min="5" max="6" width="12.7109375" customWidth="1"/>
    <col min="9" max="9" width="13.28515625" customWidth="1"/>
  </cols>
  <sheetData>
    <row r="1" spans="1:9" ht="58.5" customHeight="1" x14ac:dyDescent="0.25">
      <c r="A1" s="116" t="s">
        <v>138</v>
      </c>
      <c r="B1" s="116" t="s">
        <v>60</v>
      </c>
      <c r="C1" s="116" t="s">
        <v>139</v>
      </c>
      <c r="D1" s="116" t="s">
        <v>79</v>
      </c>
      <c r="E1" s="116" t="s">
        <v>140</v>
      </c>
      <c r="F1" s="116" t="s">
        <v>141</v>
      </c>
      <c r="H1" s="117" t="str">
        <f>MAX(A:A)&amp;IF(MAX(A:A)&gt;1," poules"," poule")</f>
        <v>15 poules</v>
      </c>
      <c r="I1" s="118" t="str">
        <f>COUNTIF(F:F,"Incomplète")&amp;IF(COUNTIF(F:F,"Incomplète")&gt;1," archers "," archer ")&amp;"à repositionner"</f>
        <v>3 archers à repositionner</v>
      </c>
    </row>
    <row r="2" spans="1:9" x14ac:dyDescent="0.25">
      <c r="A2" s="77">
        <v>1</v>
      </c>
      <c r="B2" s="77">
        <v>1</v>
      </c>
      <c r="C2" s="119" t="s">
        <v>143</v>
      </c>
      <c r="D2" s="119" t="s">
        <v>4</v>
      </c>
      <c r="E2" s="120">
        <v>159</v>
      </c>
      <c r="F2" s="121" t="str">
        <f t="shared" ref="F2:F33" si="0">IF(COUNTIF(A:A,A2)=4,"Complète","Incomplète")</f>
        <v>Complète</v>
      </c>
    </row>
    <row r="3" spans="1:9" x14ac:dyDescent="0.25">
      <c r="A3" s="77">
        <v>1</v>
      </c>
      <c r="B3" s="77">
        <v>1</v>
      </c>
      <c r="C3" s="119" t="s">
        <v>93</v>
      </c>
      <c r="D3" s="119" t="s">
        <v>2</v>
      </c>
      <c r="E3" s="120">
        <v>158</v>
      </c>
      <c r="F3" s="121" t="str">
        <f t="shared" si="0"/>
        <v>Complète</v>
      </c>
    </row>
    <row r="4" spans="1:9" x14ac:dyDescent="0.25">
      <c r="A4" s="77">
        <v>1</v>
      </c>
      <c r="B4" s="77">
        <v>1</v>
      </c>
      <c r="C4" s="119" t="s">
        <v>94</v>
      </c>
      <c r="D4" s="119" t="s">
        <v>6</v>
      </c>
      <c r="E4" s="120">
        <v>151</v>
      </c>
      <c r="F4" s="121" t="str">
        <f t="shared" si="0"/>
        <v>Complète</v>
      </c>
    </row>
    <row r="5" spans="1:9" x14ac:dyDescent="0.25">
      <c r="A5" s="77">
        <v>1</v>
      </c>
      <c r="B5" s="77">
        <v>1</v>
      </c>
      <c r="C5" s="119" t="s">
        <v>96</v>
      </c>
      <c r="D5" s="119" t="s">
        <v>8</v>
      </c>
      <c r="E5" s="120">
        <v>148</v>
      </c>
      <c r="F5" s="121" t="str">
        <f t="shared" si="0"/>
        <v>Complète</v>
      </c>
    </row>
    <row r="6" spans="1:9" x14ac:dyDescent="0.25">
      <c r="A6" s="77">
        <v>2</v>
      </c>
      <c r="B6" s="77">
        <v>2</v>
      </c>
      <c r="C6" s="119" t="s">
        <v>100</v>
      </c>
      <c r="D6" s="119" t="s">
        <v>4</v>
      </c>
      <c r="E6" s="120">
        <v>149</v>
      </c>
      <c r="F6" s="121" t="str">
        <f t="shared" si="0"/>
        <v>Complète</v>
      </c>
    </row>
    <row r="7" spans="1:9" x14ac:dyDescent="0.25">
      <c r="A7" s="77">
        <v>2</v>
      </c>
      <c r="B7" s="77">
        <v>2</v>
      </c>
      <c r="C7" s="119" t="s">
        <v>97</v>
      </c>
      <c r="D7" s="119" t="s">
        <v>5</v>
      </c>
      <c r="E7" s="120">
        <v>146</v>
      </c>
      <c r="F7" s="121" t="str">
        <f t="shared" si="0"/>
        <v>Complète</v>
      </c>
    </row>
    <row r="8" spans="1:9" x14ac:dyDescent="0.25">
      <c r="A8" s="77">
        <v>2</v>
      </c>
      <c r="B8" s="77">
        <v>2</v>
      </c>
      <c r="C8" s="119" t="s">
        <v>98</v>
      </c>
      <c r="D8" s="119" t="s">
        <v>136</v>
      </c>
      <c r="E8" s="120">
        <v>143</v>
      </c>
      <c r="F8" s="121" t="str">
        <f t="shared" si="0"/>
        <v>Complète</v>
      </c>
    </row>
    <row r="9" spans="1:9" x14ac:dyDescent="0.25">
      <c r="A9" s="77">
        <v>2</v>
      </c>
      <c r="B9" s="77">
        <v>2</v>
      </c>
      <c r="C9" s="119" t="s">
        <v>99</v>
      </c>
      <c r="D9" s="119" t="s">
        <v>2</v>
      </c>
      <c r="E9" s="120">
        <v>157</v>
      </c>
      <c r="F9" s="121" t="str">
        <f t="shared" si="0"/>
        <v>Complète</v>
      </c>
    </row>
    <row r="10" spans="1:9" x14ac:dyDescent="0.25">
      <c r="A10" s="77">
        <v>3</v>
      </c>
      <c r="B10" s="77">
        <v>3</v>
      </c>
      <c r="C10" s="119" t="s">
        <v>101</v>
      </c>
      <c r="D10" s="119" t="s">
        <v>7</v>
      </c>
      <c r="E10" s="120">
        <v>139</v>
      </c>
      <c r="F10" s="121" t="str">
        <f t="shared" si="0"/>
        <v>Complète</v>
      </c>
    </row>
    <row r="11" spans="1:9" x14ac:dyDescent="0.25">
      <c r="A11" s="77">
        <v>3</v>
      </c>
      <c r="B11" s="77">
        <v>3</v>
      </c>
      <c r="C11" s="119" t="s">
        <v>102</v>
      </c>
      <c r="D11" s="119" t="s">
        <v>6</v>
      </c>
      <c r="E11" s="120">
        <v>138</v>
      </c>
      <c r="F11" s="121" t="str">
        <f t="shared" si="0"/>
        <v>Complète</v>
      </c>
    </row>
    <row r="12" spans="1:9" x14ac:dyDescent="0.25">
      <c r="A12" s="77">
        <v>3</v>
      </c>
      <c r="B12" s="77">
        <v>3</v>
      </c>
      <c r="C12" s="119" t="s">
        <v>103</v>
      </c>
      <c r="D12" s="119" t="s">
        <v>5</v>
      </c>
      <c r="E12" s="120">
        <v>136</v>
      </c>
      <c r="F12" s="121" t="str">
        <f t="shared" si="0"/>
        <v>Complète</v>
      </c>
    </row>
    <row r="13" spans="1:9" x14ac:dyDescent="0.25">
      <c r="A13" s="77">
        <v>3</v>
      </c>
      <c r="B13" s="77">
        <v>3</v>
      </c>
      <c r="C13" s="119" t="s">
        <v>95</v>
      </c>
      <c r="D13" s="119" t="s">
        <v>2</v>
      </c>
      <c r="E13" s="120">
        <v>154</v>
      </c>
      <c r="F13" s="121" t="str">
        <f t="shared" si="0"/>
        <v>Complète</v>
      </c>
    </row>
    <row r="14" spans="1:9" x14ac:dyDescent="0.25">
      <c r="A14" s="77">
        <v>4</v>
      </c>
      <c r="B14" s="77">
        <v>4</v>
      </c>
      <c r="C14" s="119" t="s">
        <v>95</v>
      </c>
      <c r="D14" s="119" t="s">
        <v>6</v>
      </c>
      <c r="E14" s="120">
        <v>135</v>
      </c>
      <c r="F14" s="121" t="str">
        <f t="shared" si="0"/>
        <v>Complète</v>
      </c>
    </row>
    <row r="15" spans="1:9" x14ac:dyDescent="0.25">
      <c r="A15" s="77">
        <v>4</v>
      </c>
      <c r="B15" s="77">
        <v>4</v>
      </c>
      <c r="C15" s="119" t="s">
        <v>105</v>
      </c>
      <c r="D15" s="119" t="s">
        <v>5</v>
      </c>
      <c r="E15" s="120">
        <v>134</v>
      </c>
      <c r="F15" s="121" t="str">
        <f t="shared" si="0"/>
        <v>Complète</v>
      </c>
    </row>
    <row r="16" spans="1:9" x14ac:dyDescent="0.25">
      <c r="A16" s="77">
        <v>4</v>
      </c>
      <c r="B16" s="77">
        <v>4</v>
      </c>
      <c r="C16" s="119" t="s">
        <v>104</v>
      </c>
      <c r="D16" s="119" t="s">
        <v>7</v>
      </c>
      <c r="E16" s="120">
        <v>138</v>
      </c>
      <c r="F16" s="121" t="str">
        <f t="shared" si="0"/>
        <v>Complète</v>
      </c>
    </row>
    <row r="17" spans="1:6" x14ac:dyDescent="0.25">
      <c r="A17" s="77">
        <v>4</v>
      </c>
      <c r="B17" s="77">
        <v>4</v>
      </c>
      <c r="C17" s="119" t="s">
        <v>95</v>
      </c>
      <c r="D17" s="119" t="s">
        <v>2</v>
      </c>
      <c r="E17" s="120">
        <v>139</v>
      </c>
      <c r="F17" s="121" t="str">
        <f t="shared" si="0"/>
        <v>Complète</v>
      </c>
    </row>
    <row r="18" spans="1:6" x14ac:dyDescent="0.25">
      <c r="A18" s="77">
        <v>5</v>
      </c>
      <c r="B18" s="77">
        <v>5</v>
      </c>
      <c r="C18" s="119" t="s">
        <v>108</v>
      </c>
      <c r="D18" s="119" t="s">
        <v>8</v>
      </c>
      <c r="E18" s="120">
        <v>125</v>
      </c>
      <c r="F18" s="121" t="str">
        <f t="shared" si="0"/>
        <v>Complète</v>
      </c>
    </row>
    <row r="19" spans="1:6" x14ac:dyDescent="0.25">
      <c r="A19" s="77">
        <v>5</v>
      </c>
      <c r="B19" s="77">
        <v>5</v>
      </c>
      <c r="C19" s="119" t="s">
        <v>107</v>
      </c>
      <c r="D19" s="119" t="s">
        <v>136</v>
      </c>
      <c r="E19" s="120">
        <v>132</v>
      </c>
      <c r="F19" s="121" t="str">
        <f t="shared" si="0"/>
        <v>Complète</v>
      </c>
    </row>
    <row r="20" spans="1:6" x14ac:dyDescent="0.25">
      <c r="A20" s="77">
        <v>5</v>
      </c>
      <c r="B20" s="77">
        <v>5</v>
      </c>
      <c r="C20" s="119" t="s">
        <v>106</v>
      </c>
      <c r="D20" s="119" t="s">
        <v>2</v>
      </c>
      <c r="E20" s="120">
        <v>137</v>
      </c>
      <c r="F20" s="121" t="str">
        <f t="shared" si="0"/>
        <v>Complète</v>
      </c>
    </row>
    <row r="21" spans="1:6" x14ac:dyDescent="0.25">
      <c r="A21" s="77">
        <v>5</v>
      </c>
      <c r="B21" s="77">
        <v>5</v>
      </c>
      <c r="C21" s="119" t="s">
        <v>109</v>
      </c>
      <c r="D21" s="119" t="s">
        <v>6</v>
      </c>
      <c r="E21" s="120">
        <v>120</v>
      </c>
      <c r="F21" s="121" t="str">
        <f t="shared" si="0"/>
        <v>Complète</v>
      </c>
    </row>
    <row r="22" spans="1:6" x14ac:dyDescent="0.25">
      <c r="A22" s="77">
        <v>6</v>
      </c>
      <c r="B22" s="77">
        <v>6</v>
      </c>
      <c r="C22" s="119" t="s">
        <v>110</v>
      </c>
      <c r="D22" s="119" t="s">
        <v>8</v>
      </c>
      <c r="E22" s="120">
        <v>121</v>
      </c>
      <c r="F22" s="121" t="str">
        <f t="shared" si="0"/>
        <v>Complète</v>
      </c>
    </row>
    <row r="23" spans="1:6" x14ac:dyDescent="0.25">
      <c r="A23" s="77">
        <v>6</v>
      </c>
      <c r="B23" s="77">
        <v>6</v>
      </c>
      <c r="C23" s="119" t="s">
        <v>112</v>
      </c>
      <c r="D23" s="119" t="s">
        <v>5</v>
      </c>
      <c r="E23" s="120">
        <v>118</v>
      </c>
      <c r="F23" s="121" t="str">
        <f t="shared" si="0"/>
        <v>Complète</v>
      </c>
    </row>
    <row r="24" spans="1:6" x14ac:dyDescent="0.25">
      <c r="A24" s="77">
        <v>6</v>
      </c>
      <c r="B24" s="77">
        <v>6</v>
      </c>
      <c r="C24" s="119" t="s">
        <v>104</v>
      </c>
      <c r="D24" s="119" t="s">
        <v>2</v>
      </c>
      <c r="E24" s="120">
        <v>132</v>
      </c>
      <c r="F24" s="121" t="str">
        <f t="shared" si="0"/>
        <v>Complète</v>
      </c>
    </row>
    <row r="25" spans="1:6" x14ac:dyDescent="0.25">
      <c r="A25" s="77">
        <v>6</v>
      </c>
      <c r="B25" s="77">
        <v>6</v>
      </c>
      <c r="C25" s="119" t="s">
        <v>111</v>
      </c>
      <c r="D25" s="119" t="s">
        <v>136</v>
      </c>
      <c r="E25" s="120">
        <v>120</v>
      </c>
      <c r="F25" s="121" t="str">
        <f t="shared" si="0"/>
        <v>Complète</v>
      </c>
    </row>
    <row r="26" spans="1:6" x14ac:dyDescent="0.25">
      <c r="A26" s="77">
        <v>7</v>
      </c>
      <c r="B26" s="77">
        <v>7</v>
      </c>
      <c r="C26" s="119" t="s">
        <v>131</v>
      </c>
      <c r="D26" s="119" t="s">
        <v>2</v>
      </c>
      <c r="E26" s="120">
        <v>131</v>
      </c>
      <c r="F26" s="121" t="str">
        <f t="shared" si="0"/>
        <v>Complète</v>
      </c>
    </row>
    <row r="27" spans="1:6" x14ac:dyDescent="0.25">
      <c r="A27" s="77">
        <v>7</v>
      </c>
      <c r="B27" s="77">
        <v>7</v>
      </c>
      <c r="C27" s="119" t="s">
        <v>115</v>
      </c>
      <c r="D27" s="119" t="s">
        <v>7</v>
      </c>
      <c r="E27" s="120">
        <v>111</v>
      </c>
      <c r="F27" s="121" t="str">
        <f t="shared" si="0"/>
        <v>Complète</v>
      </c>
    </row>
    <row r="28" spans="1:6" x14ac:dyDescent="0.25">
      <c r="A28" s="77">
        <v>7</v>
      </c>
      <c r="B28" s="77">
        <v>7</v>
      </c>
      <c r="C28" s="119" t="s">
        <v>116</v>
      </c>
      <c r="D28" s="119" t="s">
        <v>4</v>
      </c>
      <c r="E28" s="120">
        <v>110</v>
      </c>
      <c r="F28" s="121" t="str">
        <f t="shared" si="0"/>
        <v>Complète</v>
      </c>
    </row>
    <row r="29" spans="1:6" x14ac:dyDescent="0.25">
      <c r="A29" s="77">
        <v>7</v>
      </c>
      <c r="B29" s="77">
        <v>7</v>
      </c>
      <c r="C29" s="119" t="s">
        <v>114</v>
      </c>
      <c r="D29" s="119" t="s">
        <v>5</v>
      </c>
      <c r="E29" s="120">
        <v>115</v>
      </c>
      <c r="F29" s="121" t="str">
        <f t="shared" si="0"/>
        <v>Complète</v>
      </c>
    </row>
    <row r="30" spans="1:6" x14ac:dyDescent="0.25">
      <c r="A30" s="77">
        <v>8</v>
      </c>
      <c r="B30" s="77">
        <v>8</v>
      </c>
      <c r="C30" s="119" t="s">
        <v>113</v>
      </c>
      <c r="D30" s="119" t="s">
        <v>2</v>
      </c>
      <c r="E30" s="120">
        <v>124</v>
      </c>
      <c r="F30" s="121" t="str">
        <f t="shared" si="0"/>
        <v>Complète</v>
      </c>
    </row>
    <row r="31" spans="1:6" x14ac:dyDescent="0.25">
      <c r="A31" s="77">
        <v>8</v>
      </c>
      <c r="B31" s="77">
        <v>8</v>
      </c>
      <c r="C31" s="119" t="s">
        <v>117</v>
      </c>
      <c r="D31" s="119" t="s">
        <v>137</v>
      </c>
      <c r="E31" s="120">
        <v>110</v>
      </c>
      <c r="F31" s="121" t="str">
        <f t="shared" si="0"/>
        <v>Complète</v>
      </c>
    </row>
    <row r="32" spans="1:6" x14ac:dyDescent="0.25">
      <c r="A32" s="77">
        <v>8</v>
      </c>
      <c r="B32" s="77">
        <v>8</v>
      </c>
      <c r="C32" s="119" t="s">
        <v>118</v>
      </c>
      <c r="D32" s="119" t="s">
        <v>7</v>
      </c>
      <c r="E32" s="120">
        <v>109</v>
      </c>
      <c r="F32" s="121" t="str">
        <f t="shared" si="0"/>
        <v>Complète</v>
      </c>
    </row>
    <row r="33" spans="1:6" x14ac:dyDescent="0.25">
      <c r="A33" s="77">
        <v>8</v>
      </c>
      <c r="B33" s="77">
        <v>8</v>
      </c>
      <c r="C33" s="119" t="s">
        <v>119</v>
      </c>
      <c r="D33" s="119" t="s">
        <v>3</v>
      </c>
      <c r="E33" s="120">
        <v>108</v>
      </c>
      <c r="F33" s="121" t="str">
        <f t="shared" si="0"/>
        <v>Complète</v>
      </c>
    </row>
    <row r="34" spans="1:6" x14ac:dyDescent="0.25">
      <c r="A34" s="77">
        <v>9</v>
      </c>
      <c r="B34" s="77">
        <v>9</v>
      </c>
      <c r="C34" s="119" t="s">
        <v>97</v>
      </c>
      <c r="D34" s="119" t="s">
        <v>3</v>
      </c>
      <c r="E34" s="120">
        <v>105</v>
      </c>
      <c r="F34" s="121" t="str">
        <f t="shared" ref="F34:F56" si="1">IF(COUNTIF(A:A,A34)=4,"Complète","Incomplète")</f>
        <v>Complète</v>
      </c>
    </row>
    <row r="35" spans="1:6" x14ac:dyDescent="0.25">
      <c r="A35" s="77">
        <v>9</v>
      </c>
      <c r="B35" s="77">
        <v>9</v>
      </c>
      <c r="C35" s="119" t="s">
        <v>121</v>
      </c>
      <c r="D35" s="119" t="s">
        <v>7</v>
      </c>
      <c r="E35" s="120">
        <v>97</v>
      </c>
      <c r="F35" s="121" t="str">
        <f t="shared" si="1"/>
        <v>Complète</v>
      </c>
    </row>
    <row r="36" spans="1:6" x14ac:dyDescent="0.25">
      <c r="A36" s="77">
        <v>9</v>
      </c>
      <c r="B36" s="77">
        <v>9</v>
      </c>
      <c r="C36" s="119" t="s">
        <v>99</v>
      </c>
      <c r="D36" s="119" t="s">
        <v>4</v>
      </c>
      <c r="E36" s="120">
        <v>99</v>
      </c>
      <c r="F36" s="121" t="str">
        <f t="shared" si="1"/>
        <v>Complète</v>
      </c>
    </row>
    <row r="37" spans="1:6" x14ac:dyDescent="0.25">
      <c r="A37" s="77">
        <v>9</v>
      </c>
      <c r="B37" s="77">
        <v>9</v>
      </c>
      <c r="C37" s="119" t="s">
        <v>120</v>
      </c>
      <c r="D37" s="119" t="s">
        <v>137</v>
      </c>
      <c r="E37" s="120">
        <v>104</v>
      </c>
      <c r="F37" s="121" t="str">
        <f t="shared" si="1"/>
        <v>Complète</v>
      </c>
    </row>
    <row r="38" spans="1:6" x14ac:dyDescent="0.25">
      <c r="A38" s="77">
        <v>10</v>
      </c>
      <c r="B38" s="77">
        <v>10</v>
      </c>
      <c r="C38" s="119" t="s">
        <v>115</v>
      </c>
      <c r="D38" s="119" t="s">
        <v>2</v>
      </c>
      <c r="E38" s="120">
        <v>93</v>
      </c>
      <c r="F38" s="121" t="str">
        <f t="shared" si="1"/>
        <v>Complète</v>
      </c>
    </row>
    <row r="39" spans="1:6" x14ac:dyDescent="0.25">
      <c r="A39" s="77">
        <v>10</v>
      </c>
      <c r="B39" s="77">
        <v>10</v>
      </c>
      <c r="C39" s="119" t="s">
        <v>123</v>
      </c>
      <c r="D39" s="119" t="s">
        <v>3</v>
      </c>
      <c r="E39" s="120">
        <v>104</v>
      </c>
      <c r="F39" s="121" t="str">
        <f t="shared" si="1"/>
        <v>Complète</v>
      </c>
    </row>
    <row r="40" spans="1:6" x14ac:dyDescent="0.25">
      <c r="A40" s="77">
        <v>10</v>
      </c>
      <c r="B40" s="77">
        <v>10</v>
      </c>
      <c r="C40" s="119" t="s">
        <v>133</v>
      </c>
      <c r="D40" s="119" t="s">
        <v>18</v>
      </c>
      <c r="E40" s="120">
        <v>90</v>
      </c>
      <c r="F40" s="121" t="str">
        <f t="shared" si="1"/>
        <v>Complète</v>
      </c>
    </row>
    <row r="41" spans="1:6" x14ac:dyDescent="0.25">
      <c r="A41" s="77">
        <v>10</v>
      </c>
      <c r="B41" s="77">
        <v>10</v>
      </c>
      <c r="C41" s="119" t="s">
        <v>122</v>
      </c>
      <c r="D41" s="119" t="s">
        <v>5</v>
      </c>
      <c r="E41" s="120">
        <v>92</v>
      </c>
      <c r="F41" s="121" t="str">
        <f t="shared" si="1"/>
        <v>Complète</v>
      </c>
    </row>
    <row r="42" spans="1:6" x14ac:dyDescent="0.25">
      <c r="A42" s="77">
        <v>11</v>
      </c>
      <c r="B42" s="77">
        <v>11</v>
      </c>
      <c r="C42" s="119" t="s">
        <v>97</v>
      </c>
      <c r="D42" s="119" t="s">
        <v>136</v>
      </c>
      <c r="E42" s="120">
        <v>86</v>
      </c>
      <c r="F42" s="121" t="str">
        <f t="shared" si="1"/>
        <v>Complète</v>
      </c>
    </row>
    <row r="43" spans="1:6" x14ac:dyDescent="0.25">
      <c r="A43" s="77">
        <v>11</v>
      </c>
      <c r="B43" s="77">
        <v>11</v>
      </c>
      <c r="C43" s="119" t="s">
        <v>132</v>
      </c>
      <c r="D43" s="119" t="s">
        <v>137</v>
      </c>
      <c r="E43" s="120">
        <v>88</v>
      </c>
      <c r="F43" s="121" t="str">
        <f t="shared" si="1"/>
        <v>Complète</v>
      </c>
    </row>
    <row r="44" spans="1:6" x14ac:dyDescent="0.25">
      <c r="A44" s="77">
        <v>11</v>
      </c>
      <c r="B44" s="77">
        <v>11</v>
      </c>
      <c r="C44" s="119" t="s">
        <v>134</v>
      </c>
      <c r="D44" s="119" t="s">
        <v>5</v>
      </c>
      <c r="E44" s="120">
        <v>87</v>
      </c>
      <c r="F44" s="121" t="str">
        <f t="shared" si="1"/>
        <v>Complète</v>
      </c>
    </row>
    <row r="45" spans="1:6" x14ac:dyDescent="0.25">
      <c r="A45" s="77">
        <v>11</v>
      </c>
      <c r="B45" s="77">
        <v>11</v>
      </c>
      <c r="C45" s="119" t="s">
        <v>116</v>
      </c>
      <c r="D45" s="119" t="s">
        <v>3</v>
      </c>
      <c r="E45" s="120">
        <v>98</v>
      </c>
      <c r="F45" s="121" t="str">
        <f t="shared" si="1"/>
        <v>Complète</v>
      </c>
    </row>
    <row r="46" spans="1:6" x14ac:dyDescent="0.25">
      <c r="A46" s="77">
        <v>12</v>
      </c>
      <c r="B46" s="77">
        <v>12</v>
      </c>
      <c r="C46" s="119" t="s">
        <v>125</v>
      </c>
      <c r="D46" s="119" t="s">
        <v>4</v>
      </c>
      <c r="E46" s="120">
        <v>81</v>
      </c>
      <c r="F46" s="121" t="str">
        <f t="shared" si="1"/>
        <v>Complète</v>
      </c>
    </row>
    <row r="47" spans="1:6" x14ac:dyDescent="0.25">
      <c r="A47" s="77">
        <v>12</v>
      </c>
      <c r="B47" s="77">
        <v>12</v>
      </c>
      <c r="C47" s="119" t="s">
        <v>124</v>
      </c>
      <c r="D47" s="119" t="s">
        <v>2</v>
      </c>
      <c r="E47" s="120">
        <v>85</v>
      </c>
      <c r="F47" s="121" t="str">
        <f t="shared" si="1"/>
        <v>Complète</v>
      </c>
    </row>
    <row r="48" spans="1:6" x14ac:dyDescent="0.25">
      <c r="A48" s="77">
        <v>12</v>
      </c>
      <c r="B48" s="77">
        <v>12</v>
      </c>
      <c r="C48" s="119" t="s">
        <v>126</v>
      </c>
      <c r="D48" s="119" t="s">
        <v>3</v>
      </c>
      <c r="E48" s="120">
        <v>98</v>
      </c>
      <c r="F48" s="121" t="str">
        <f t="shared" si="1"/>
        <v>Complète</v>
      </c>
    </row>
    <row r="49" spans="1:6" x14ac:dyDescent="0.25">
      <c r="A49" s="77">
        <v>12</v>
      </c>
      <c r="B49" s="77">
        <v>12</v>
      </c>
      <c r="C49" s="119" t="s">
        <v>127</v>
      </c>
      <c r="D49" s="119" t="s">
        <v>8</v>
      </c>
      <c r="E49" s="120">
        <v>79</v>
      </c>
      <c r="F49" s="121" t="str">
        <f t="shared" si="1"/>
        <v>Complète</v>
      </c>
    </row>
    <row r="50" spans="1:6" x14ac:dyDescent="0.25">
      <c r="A50" s="77">
        <v>13</v>
      </c>
      <c r="B50" s="77">
        <v>13</v>
      </c>
      <c r="C50" s="119" t="s">
        <v>96</v>
      </c>
      <c r="D50" s="119" t="s">
        <v>8</v>
      </c>
      <c r="E50" s="120">
        <v>76</v>
      </c>
      <c r="F50" s="121" t="str">
        <f t="shared" si="1"/>
        <v>Complète</v>
      </c>
    </row>
    <row r="51" spans="1:6" x14ac:dyDescent="0.25">
      <c r="A51" s="77">
        <v>13</v>
      </c>
      <c r="B51" s="77">
        <v>13</v>
      </c>
      <c r="C51" s="119" t="s">
        <v>128</v>
      </c>
      <c r="D51" s="119" t="s">
        <v>137</v>
      </c>
      <c r="E51" s="120">
        <v>73</v>
      </c>
      <c r="F51" s="121" t="str">
        <f t="shared" si="1"/>
        <v>Complète</v>
      </c>
    </row>
    <row r="52" spans="1:6" x14ac:dyDescent="0.25">
      <c r="A52" s="77">
        <v>13</v>
      </c>
      <c r="B52" s="77">
        <v>13</v>
      </c>
      <c r="C52" s="119" t="s">
        <v>135</v>
      </c>
      <c r="D52" s="119" t="s">
        <v>3</v>
      </c>
      <c r="E52" s="120">
        <v>87</v>
      </c>
      <c r="F52" s="121" t="str">
        <f t="shared" si="1"/>
        <v>Complète</v>
      </c>
    </row>
    <row r="53" spans="1:6" x14ac:dyDescent="0.25">
      <c r="A53" s="77">
        <v>13</v>
      </c>
      <c r="B53" s="77">
        <v>13</v>
      </c>
      <c r="C53" s="119" t="s">
        <v>96</v>
      </c>
      <c r="D53" s="119" t="s">
        <v>7</v>
      </c>
      <c r="E53" s="120">
        <v>61</v>
      </c>
      <c r="F53" s="121" t="str">
        <f t="shared" si="1"/>
        <v>Complète</v>
      </c>
    </row>
    <row r="54" spans="1:6" x14ac:dyDescent="0.25">
      <c r="A54" s="77">
        <v>14</v>
      </c>
      <c r="B54" s="77">
        <v>14</v>
      </c>
      <c r="C54" s="119" t="s">
        <v>129</v>
      </c>
      <c r="D54" s="119" t="s">
        <v>3</v>
      </c>
      <c r="E54" s="120">
        <v>78</v>
      </c>
      <c r="F54" s="121" t="str">
        <f t="shared" si="1"/>
        <v>Incomplète</v>
      </c>
    </row>
    <row r="55" spans="1:6" x14ac:dyDescent="0.25">
      <c r="A55" s="77">
        <v>14</v>
      </c>
      <c r="B55" s="77">
        <v>14</v>
      </c>
      <c r="C55" s="119" t="s">
        <v>130</v>
      </c>
      <c r="D55" s="119" t="s">
        <v>8</v>
      </c>
      <c r="E55" s="120">
        <v>53</v>
      </c>
      <c r="F55" s="121" t="str">
        <f t="shared" si="1"/>
        <v>Incomplète</v>
      </c>
    </row>
    <row r="56" spans="1:6" x14ac:dyDescent="0.25">
      <c r="A56" s="77">
        <v>15</v>
      </c>
      <c r="B56" s="77">
        <v>15</v>
      </c>
      <c r="C56" s="119" t="s">
        <v>132</v>
      </c>
      <c r="D56" s="119" t="s">
        <v>3</v>
      </c>
      <c r="E56" s="120">
        <v>77</v>
      </c>
      <c r="F56" s="121" t="str">
        <f t="shared" si="1"/>
        <v>Incomplète</v>
      </c>
    </row>
  </sheetData>
  <sortState xmlns:xlrd2="http://schemas.microsoft.com/office/spreadsheetml/2017/richdata2" ref="A2:F56">
    <sortCondition ref="B2:B56"/>
    <sortCondition ref="A2:A56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pouler_lanceur">
                <anchor>
                  <from>
                    <xdr:col>9</xdr:col>
                    <xdr:colOff>390525</xdr:colOff>
                    <xdr:row>0</xdr:row>
                    <xdr:rowOff>161925</xdr:rowOff>
                  </from>
                  <to>
                    <xdr:col>10</xdr:col>
                    <xdr:colOff>695325</xdr:colOff>
                    <xdr:row>0</xdr:row>
                    <xdr:rowOff>600075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tabColor rgb="FFFF0000"/>
  </sheetPr>
  <dimension ref="A1:D56"/>
  <sheetViews>
    <sheetView topLeftCell="A16" zoomScale="91" zoomScaleNormal="87" workbookViewId="0">
      <selection sqref="A1:D55"/>
    </sheetView>
  </sheetViews>
  <sheetFormatPr defaultColWidth="11.42578125" defaultRowHeight="15" x14ac:dyDescent="0.25"/>
  <cols>
    <col min="1" max="1" width="28.7109375" bestFit="1" customWidth="1"/>
    <col min="2" max="2" width="22.42578125" bestFit="1" customWidth="1"/>
    <col min="3" max="3" width="7" customWidth="1"/>
    <col min="4" max="4" width="11.5703125" style="13"/>
    <col min="6" max="6" width="22.42578125" bestFit="1" customWidth="1"/>
  </cols>
  <sheetData>
    <row r="1" spans="1:4" x14ac:dyDescent="0.25">
      <c r="A1" s="11" t="s">
        <v>92</v>
      </c>
      <c r="B1" s="11" t="s">
        <v>20</v>
      </c>
      <c r="C1" s="11">
        <v>177</v>
      </c>
      <c r="D1" s="12">
        <v>1</v>
      </c>
    </row>
    <row r="2" spans="1:4" x14ac:dyDescent="0.25">
      <c r="A2" s="11" t="s">
        <v>93</v>
      </c>
      <c r="B2" s="11" t="s">
        <v>2</v>
      </c>
      <c r="C2" s="11">
        <v>167</v>
      </c>
      <c r="D2" s="12">
        <v>1</v>
      </c>
    </row>
    <row r="3" spans="1:4" x14ac:dyDescent="0.25">
      <c r="A3" s="11" t="s">
        <v>94</v>
      </c>
      <c r="B3" s="11" t="s">
        <v>19</v>
      </c>
      <c r="C3" s="11">
        <v>167</v>
      </c>
      <c r="D3" s="12">
        <v>1</v>
      </c>
    </row>
    <row r="4" spans="1:4" x14ac:dyDescent="0.25">
      <c r="A4" s="11" t="s">
        <v>95</v>
      </c>
      <c r="B4" s="11" t="s">
        <v>4</v>
      </c>
      <c r="C4" s="11">
        <v>166</v>
      </c>
      <c r="D4" s="12">
        <v>1</v>
      </c>
    </row>
    <row r="5" spans="1:4" x14ac:dyDescent="0.25">
      <c r="A5" s="11" t="s">
        <v>96</v>
      </c>
      <c r="B5" s="11" t="s">
        <v>2</v>
      </c>
      <c r="C5" s="11">
        <v>167</v>
      </c>
      <c r="D5" s="12">
        <v>2</v>
      </c>
    </row>
    <row r="6" spans="1:4" x14ac:dyDescent="0.25">
      <c r="A6" s="11" t="s">
        <v>97</v>
      </c>
      <c r="B6" s="11" t="s">
        <v>4</v>
      </c>
      <c r="C6" s="11">
        <v>160</v>
      </c>
      <c r="D6" s="12">
        <v>2</v>
      </c>
    </row>
    <row r="7" spans="1:4" x14ac:dyDescent="0.25">
      <c r="A7" s="11" t="s">
        <v>98</v>
      </c>
      <c r="B7" s="11" t="s">
        <v>6</v>
      </c>
      <c r="C7" s="11">
        <v>160</v>
      </c>
      <c r="D7" s="12">
        <v>2</v>
      </c>
    </row>
    <row r="8" spans="1:4" x14ac:dyDescent="0.25">
      <c r="A8" s="11" t="s">
        <v>99</v>
      </c>
      <c r="B8" s="11" t="s">
        <v>20</v>
      </c>
      <c r="C8" s="11">
        <v>159</v>
      </c>
      <c r="D8" s="12">
        <v>2</v>
      </c>
    </row>
    <row r="9" spans="1:4" x14ac:dyDescent="0.25">
      <c r="A9" s="11" t="s">
        <v>100</v>
      </c>
      <c r="B9" s="11" t="s">
        <v>2</v>
      </c>
      <c r="C9" s="11">
        <v>166</v>
      </c>
      <c r="D9" s="12">
        <v>3</v>
      </c>
    </row>
    <row r="10" spans="1:4" x14ac:dyDescent="0.25">
      <c r="A10" s="11" t="s">
        <v>101</v>
      </c>
      <c r="B10" s="11" t="s">
        <v>5</v>
      </c>
      <c r="C10" s="11">
        <v>157</v>
      </c>
      <c r="D10" s="12">
        <v>3</v>
      </c>
    </row>
    <row r="11" spans="1:4" x14ac:dyDescent="0.25">
      <c r="A11" s="11" t="s">
        <v>102</v>
      </c>
      <c r="B11" s="11" t="s">
        <v>18</v>
      </c>
      <c r="C11" s="11">
        <v>157</v>
      </c>
      <c r="D11" s="12">
        <v>3</v>
      </c>
    </row>
    <row r="12" spans="1:4" x14ac:dyDescent="0.25">
      <c r="A12" s="11" t="s">
        <v>103</v>
      </c>
      <c r="B12" s="11" t="s">
        <v>21</v>
      </c>
      <c r="C12" s="11">
        <v>153</v>
      </c>
      <c r="D12" s="12">
        <v>3</v>
      </c>
    </row>
    <row r="13" spans="1:4" x14ac:dyDescent="0.25">
      <c r="A13" s="11" t="s">
        <v>95</v>
      </c>
      <c r="B13" s="11" t="s">
        <v>2</v>
      </c>
      <c r="C13" s="11">
        <v>153</v>
      </c>
      <c r="D13" s="12">
        <v>4</v>
      </c>
    </row>
    <row r="14" spans="1:4" x14ac:dyDescent="0.25">
      <c r="A14" s="11" t="s">
        <v>104</v>
      </c>
      <c r="B14" s="11" t="s">
        <v>14</v>
      </c>
      <c r="C14" s="11">
        <v>152</v>
      </c>
      <c r="D14" s="12">
        <v>4</v>
      </c>
    </row>
    <row r="15" spans="1:4" x14ac:dyDescent="0.25">
      <c r="A15" s="11" t="s">
        <v>95</v>
      </c>
      <c r="B15" s="11" t="s">
        <v>8</v>
      </c>
      <c r="C15" s="11">
        <v>151</v>
      </c>
      <c r="D15" s="12">
        <v>4</v>
      </c>
    </row>
    <row r="16" spans="1:4" x14ac:dyDescent="0.25">
      <c r="A16" s="11" t="s">
        <v>105</v>
      </c>
      <c r="B16" s="11" t="s">
        <v>5</v>
      </c>
      <c r="C16" s="11">
        <v>150</v>
      </c>
      <c r="D16" s="12">
        <v>4</v>
      </c>
    </row>
    <row r="17" spans="1:4" x14ac:dyDescent="0.25">
      <c r="A17" s="11" t="s">
        <v>106</v>
      </c>
      <c r="B17" s="11" t="s">
        <v>17</v>
      </c>
      <c r="C17" s="11">
        <v>150</v>
      </c>
      <c r="D17" s="12">
        <v>5</v>
      </c>
    </row>
    <row r="18" spans="1:4" x14ac:dyDescent="0.25">
      <c r="A18" s="11" t="s">
        <v>107</v>
      </c>
      <c r="B18" s="11" t="s">
        <v>6</v>
      </c>
      <c r="C18" s="11">
        <v>150</v>
      </c>
      <c r="D18" s="12">
        <v>5</v>
      </c>
    </row>
    <row r="19" spans="1:4" x14ac:dyDescent="0.25">
      <c r="A19" s="11" t="s">
        <v>108</v>
      </c>
      <c r="B19" s="11" t="s">
        <v>20</v>
      </c>
      <c r="C19" s="11">
        <v>149</v>
      </c>
      <c r="D19" s="12">
        <v>5</v>
      </c>
    </row>
    <row r="20" spans="1:4" x14ac:dyDescent="0.25">
      <c r="A20" s="11" t="s">
        <v>109</v>
      </c>
      <c r="B20" s="11" t="s">
        <v>3</v>
      </c>
      <c r="C20" s="11">
        <v>148</v>
      </c>
      <c r="D20" s="12">
        <v>5</v>
      </c>
    </row>
    <row r="21" spans="1:4" x14ac:dyDescent="0.25">
      <c r="A21" s="11" t="s">
        <v>104</v>
      </c>
      <c r="B21" s="11" t="s">
        <v>2</v>
      </c>
      <c r="C21" s="11">
        <v>148</v>
      </c>
      <c r="D21" s="12">
        <v>6</v>
      </c>
    </row>
    <row r="22" spans="1:4" x14ac:dyDescent="0.25">
      <c r="A22" s="11" t="s">
        <v>110</v>
      </c>
      <c r="B22" s="11" t="s">
        <v>20</v>
      </c>
      <c r="C22" s="11">
        <v>148</v>
      </c>
      <c r="D22" s="12">
        <v>6</v>
      </c>
    </row>
    <row r="23" spans="1:4" x14ac:dyDescent="0.25">
      <c r="A23" s="11" t="s">
        <v>111</v>
      </c>
      <c r="B23" s="11" t="s">
        <v>21</v>
      </c>
      <c r="C23" s="11">
        <v>147</v>
      </c>
      <c r="D23" s="12">
        <v>6</v>
      </c>
    </row>
    <row r="24" spans="1:4" x14ac:dyDescent="0.25">
      <c r="A24" s="11" t="s">
        <v>112</v>
      </c>
      <c r="B24" s="11" t="s">
        <v>15</v>
      </c>
      <c r="C24" s="11">
        <v>147</v>
      </c>
      <c r="D24" s="12">
        <v>6</v>
      </c>
    </row>
    <row r="25" spans="1:4" x14ac:dyDescent="0.25">
      <c r="A25" s="11" t="s">
        <v>113</v>
      </c>
      <c r="B25" s="11" t="s">
        <v>3</v>
      </c>
      <c r="C25" s="11">
        <v>146</v>
      </c>
      <c r="D25" s="12">
        <v>7</v>
      </c>
    </row>
    <row r="26" spans="1:4" x14ac:dyDescent="0.25">
      <c r="A26" s="11" t="s">
        <v>114</v>
      </c>
      <c r="B26" s="11" t="s">
        <v>8</v>
      </c>
      <c r="C26" s="11">
        <v>146</v>
      </c>
      <c r="D26" s="12">
        <v>7</v>
      </c>
    </row>
    <row r="27" spans="1:4" x14ac:dyDescent="0.25">
      <c r="A27" s="11" t="s">
        <v>115</v>
      </c>
      <c r="B27" s="11" t="s">
        <v>14</v>
      </c>
      <c r="C27" s="11">
        <v>145</v>
      </c>
      <c r="D27" s="12">
        <v>7</v>
      </c>
    </row>
    <row r="28" spans="1:4" x14ac:dyDescent="0.25">
      <c r="A28" s="11" t="s">
        <v>116</v>
      </c>
      <c r="B28" s="11" t="s">
        <v>21</v>
      </c>
      <c r="C28" s="11">
        <v>144</v>
      </c>
      <c r="D28" s="12">
        <v>7</v>
      </c>
    </row>
    <row r="29" spans="1:4" x14ac:dyDescent="0.25">
      <c r="A29" s="11" t="s">
        <v>117</v>
      </c>
      <c r="B29" s="11" t="s">
        <v>5</v>
      </c>
      <c r="C29" s="11">
        <v>143</v>
      </c>
      <c r="D29" s="12">
        <v>8</v>
      </c>
    </row>
    <row r="30" spans="1:4" x14ac:dyDescent="0.25">
      <c r="A30" s="11" t="s">
        <v>118</v>
      </c>
      <c r="B30" s="11" t="s">
        <v>6</v>
      </c>
      <c r="C30" s="11">
        <v>136</v>
      </c>
      <c r="D30" s="12">
        <v>8</v>
      </c>
    </row>
    <row r="31" spans="1:4" x14ac:dyDescent="0.25">
      <c r="A31" s="11" t="s">
        <v>119</v>
      </c>
      <c r="B31" s="11" t="s">
        <v>3</v>
      </c>
      <c r="C31" s="11">
        <v>135</v>
      </c>
      <c r="D31" s="12">
        <v>8</v>
      </c>
    </row>
    <row r="32" spans="1:4" x14ac:dyDescent="0.25">
      <c r="A32" s="11" t="s">
        <v>97</v>
      </c>
      <c r="B32" s="11" t="s">
        <v>16</v>
      </c>
      <c r="C32" s="11">
        <v>134</v>
      </c>
      <c r="D32" s="12">
        <v>8</v>
      </c>
    </row>
    <row r="33" spans="1:4" x14ac:dyDescent="0.25">
      <c r="A33" s="11" t="s">
        <v>115</v>
      </c>
      <c r="B33" s="11" t="s">
        <v>6</v>
      </c>
      <c r="C33" s="11">
        <v>135</v>
      </c>
      <c r="D33" s="12">
        <v>9</v>
      </c>
    </row>
    <row r="34" spans="1:4" x14ac:dyDescent="0.25">
      <c r="A34" s="11" t="s">
        <v>120</v>
      </c>
      <c r="B34" s="11" t="s">
        <v>15</v>
      </c>
      <c r="C34" s="11">
        <v>132</v>
      </c>
      <c r="D34" s="2">
        <v>9</v>
      </c>
    </row>
    <row r="35" spans="1:4" x14ac:dyDescent="0.25">
      <c r="A35" s="11" t="s">
        <v>121</v>
      </c>
      <c r="B35" s="11" t="s">
        <v>18</v>
      </c>
      <c r="C35" s="11">
        <v>132</v>
      </c>
      <c r="D35" s="2">
        <v>9</v>
      </c>
    </row>
    <row r="36" spans="1:4" x14ac:dyDescent="0.25">
      <c r="A36" s="11" t="s">
        <v>122</v>
      </c>
      <c r="B36" s="11" t="s">
        <v>17</v>
      </c>
      <c r="C36" s="11">
        <v>132</v>
      </c>
      <c r="D36" s="2">
        <v>9</v>
      </c>
    </row>
    <row r="37" spans="1:4" x14ac:dyDescent="0.25">
      <c r="A37" s="11" t="s">
        <v>123</v>
      </c>
      <c r="B37" s="11" t="s">
        <v>7</v>
      </c>
      <c r="C37" s="11">
        <v>131</v>
      </c>
      <c r="D37" s="12">
        <v>10</v>
      </c>
    </row>
    <row r="38" spans="1:4" x14ac:dyDescent="0.25">
      <c r="A38" s="11" t="s">
        <v>97</v>
      </c>
      <c r="B38" s="11" t="s">
        <v>8</v>
      </c>
      <c r="C38" s="11">
        <v>129</v>
      </c>
      <c r="D38" s="2">
        <v>10</v>
      </c>
    </row>
    <row r="39" spans="1:4" x14ac:dyDescent="0.25">
      <c r="A39" s="11" t="s">
        <v>124</v>
      </c>
      <c r="B39" s="11" t="s">
        <v>16</v>
      </c>
      <c r="C39" s="11">
        <v>129</v>
      </c>
      <c r="D39" s="2">
        <v>10</v>
      </c>
    </row>
    <row r="40" spans="1:4" x14ac:dyDescent="0.25">
      <c r="A40" s="11" t="s">
        <v>125</v>
      </c>
      <c r="B40" s="11" t="s">
        <v>18</v>
      </c>
      <c r="C40" s="11">
        <v>125</v>
      </c>
      <c r="D40" s="2">
        <v>10</v>
      </c>
    </row>
    <row r="41" spans="1:4" x14ac:dyDescent="0.25">
      <c r="A41" s="11" t="s">
        <v>126</v>
      </c>
      <c r="B41" s="11" t="s">
        <v>7</v>
      </c>
      <c r="C41" s="11">
        <v>125</v>
      </c>
      <c r="D41" s="2">
        <v>11</v>
      </c>
    </row>
    <row r="42" spans="1:4" x14ac:dyDescent="0.25">
      <c r="A42" s="11" t="s">
        <v>127</v>
      </c>
      <c r="B42" s="11" t="s">
        <v>17</v>
      </c>
      <c r="C42" s="11">
        <v>123</v>
      </c>
      <c r="D42" s="2">
        <v>11</v>
      </c>
    </row>
    <row r="43" spans="1:4" x14ac:dyDescent="0.25">
      <c r="A43" s="11" t="s">
        <v>128</v>
      </c>
      <c r="B43" s="11" t="s">
        <v>16</v>
      </c>
      <c r="C43" s="11">
        <v>122</v>
      </c>
      <c r="D43" s="13">
        <v>11</v>
      </c>
    </row>
    <row r="44" spans="1:4" x14ac:dyDescent="0.25">
      <c r="A44" s="11" t="s">
        <v>96</v>
      </c>
      <c r="B44" s="11" t="s">
        <v>8</v>
      </c>
      <c r="C44" s="11">
        <v>113</v>
      </c>
      <c r="D44" s="13">
        <v>11</v>
      </c>
    </row>
    <row r="45" spans="1:4" x14ac:dyDescent="0.25">
      <c r="A45" s="11" t="s">
        <v>116</v>
      </c>
      <c r="B45" s="11" t="s">
        <v>17</v>
      </c>
      <c r="C45" s="11">
        <v>112</v>
      </c>
      <c r="D45" s="13">
        <v>12</v>
      </c>
    </row>
    <row r="46" spans="1:4" x14ac:dyDescent="0.25">
      <c r="A46" s="11" t="s">
        <v>129</v>
      </c>
      <c r="B46" s="11" t="s">
        <v>5</v>
      </c>
      <c r="C46" s="11">
        <v>108</v>
      </c>
      <c r="D46" s="13">
        <v>12</v>
      </c>
    </row>
    <row r="47" spans="1:4" x14ac:dyDescent="0.25">
      <c r="A47" s="11" t="s">
        <v>96</v>
      </c>
      <c r="B47" s="11" t="s">
        <v>16</v>
      </c>
      <c r="C47" s="11">
        <v>108</v>
      </c>
      <c r="D47" s="13">
        <v>12</v>
      </c>
    </row>
    <row r="48" spans="1:4" x14ac:dyDescent="0.25">
      <c r="A48" s="11" t="s">
        <v>130</v>
      </c>
      <c r="B48" s="11" t="s">
        <v>7</v>
      </c>
      <c r="C48" s="11">
        <v>106</v>
      </c>
      <c r="D48" s="13">
        <v>12</v>
      </c>
    </row>
    <row r="49" spans="1:4" x14ac:dyDescent="0.25">
      <c r="A49" s="11" t="s">
        <v>131</v>
      </c>
      <c r="B49" s="11" t="s">
        <v>7</v>
      </c>
      <c r="C49" s="11">
        <v>102</v>
      </c>
      <c r="D49" s="13">
        <v>13</v>
      </c>
    </row>
    <row r="50" spans="1:4" x14ac:dyDescent="0.25">
      <c r="A50" s="11" t="s">
        <v>132</v>
      </c>
      <c r="B50" s="11" t="s">
        <v>8</v>
      </c>
      <c r="C50" s="11">
        <v>101</v>
      </c>
      <c r="D50" s="13">
        <v>13</v>
      </c>
    </row>
    <row r="51" spans="1:4" x14ac:dyDescent="0.25">
      <c r="A51" s="11" t="s">
        <v>132</v>
      </c>
      <c r="B51" s="11" t="s">
        <v>17</v>
      </c>
      <c r="C51" s="11">
        <v>101</v>
      </c>
      <c r="D51" s="13">
        <v>13</v>
      </c>
    </row>
    <row r="52" spans="1:4" x14ac:dyDescent="0.25">
      <c r="A52" s="11" t="s">
        <v>99</v>
      </c>
      <c r="B52" s="11" t="s">
        <v>4</v>
      </c>
      <c r="C52" s="11">
        <v>99</v>
      </c>
      <c r="D52" s="13">
        <v>13</v>
      </c>
    </row>
    <row r="53" spans="1:4" x14ac:dyDescent="0.25">
      <c r="A53" s="11" t="s">
        <v>133</v>
      </c>
      <c r="B53" s="11" t="s">
        <v>18</v>
      </c>
      <c r="C53" s="11">
        <v>90</v>
      </c>
      <c r="D53" s="13">
        <v>14</v>
      </c>
    </row>
    <row r="54" spans="1:4" x14ac:dyDescent="0.25">
      <c r="A54" s="11" t="s">
        <v>134</v>
      </c>
      <c r="B54" s="11" t="s">
        <v>5</v>
      </c>
      <c r="C54" s="11">
        <v>87</v>
      </c>
      <c r="D54" s="13">
        <v>14</v>
      </c>
    </row>
    <row r="55" spans="1:4" x14ac:dyDescent="0.25">
      <c r="A55" s="11" t="s">
        <v>135</v>
      </c>
      <c r="B55" s="11" t="s">
        <v>3</v>
      </c>
      <c r="C55" s="11">
        <v>87</v>
      </c>
      <c r="D55" s="13">
        <v>14</v>
      </c>
    </row>
    <row r="56" spans="1:4" x14ac:dyDescent="0.25">
      <c r="A56" s="11"/>
      <c r="B56" s="11"/>
      <c r="C56" s="11"/>
      <c r="D56" s="13">
        <v>14</v>
      </c>
    </row>
  </sheetData>
  <sortState xmlns:xlrd2="http://schemas.microsoft.com/office/spreadsheetml/2017/richdata2" ref="A1:D42">
    <sortCondition ref="D1:D42"/>
  </sortState>
  <conditionalFormatting sqref="D1:D42">
    <cfRule type="cellIs" dxfId="12" priority="5" operator="equal">
      <formula>9</formula>
    </cfRule>
    <cfRule type="cellIs" dxfId="11" priority="6" operator="equal">
      <formula>8</formula>
    </cfRule>
    <cfRule type="cellIs" dxfId="10" priority="7" operator="equal">
      <formula>2</formula>
    </cfRule>
    <cfRule type="cellIs" dxfId="9" priority="8" operator="equal">
      <formula>1</formula>
    </cfRule>
    <cfRule type="cellIs" dxfId="8" priority="9" operator="equal">
      <formula>7</formula>
    </cfRule>
    <cfRule type="cellIs" dxfId="7" priority="10" operator="equal">
      <formula>6</formula>
    </cfRule>
    <cfRule type="cellIs" dxfId="6" priority="11" operator="equal">
      <formula>5</formula>
    </cfRule>
    <cfRule type="cellIs" dxfId="5" priority="12" operator="equal">
      <formula>4</formula>
    </cfRule>
    <cfRule type="cellIs" dxfId="4" priority="13" operator="equal">
      <formula>3</formula>
    </cfRule>
  </conditionalFormatting>
  <conditionalFormatting sqref="D1:D1048576">
    <cfRule type="cellIs" dxfId="3" priority="1" operator="equal">
      <formula>14</formula>
    </cfRule>
    <cfRule type="cellIs" dxfId="2" priority="2" operator="equal">
      <formula>13</formula>
    </cfRule>
    <cfRule type="cellIs" dxfId="1" priority="3" operator="equal">
      <formula>11</formula>
    </cfRule>
    <cfRule type="cellIs" dxfId="0" priority="4" operator="equal">
      <formula>10</formula>
    </cfRule>
  </conditionalFormatting>
  <pageMargins left="0.7" right="0.7" top="0.75" bottom="0.75" header="0.3" footer="0.3"/>
  <pageSetup paperSize="9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72963-1273-481E-9B1D-400AEFA6AB90}">
  <sheetPr codeName="Feuil4"/>
  <dimension ref="A1:A16"/>
  <sheetViews>
    <sheetView workbookViewId="0">
      <selection activeCell="A2" sqref="A2"/>
    </sheetView>
  </sheetViews>
  <sheetFormatPr defaultColWidth="11.42578125" defaultRowHeight="15" x14ac:dyDescent="0.25"/>
  <cols>
    <col min="1" max="1" width="22.42578125" bestFit="1" customWidth="1"/>
  </cols>
  <sheetData>
    <row r="1" spans="1:1" x14ac:dyDescent="0.25">
      <c r="A1" t="str" cm="1">
        <f t="array" ref="A1:A16">_xlfn.UNIQUE('Listes poules triées'!B1:B63)</f>
        <v>DINAN</v>
      </c>
    </row>
    <row r="2" spans="1:1" x14ac:dyDescent="0.25">
      <c r="A2" t="str">
        <v>GUILERS</v>
      </c>
    </row>
    <row r="3" spans="1:1" x14ac:dyDescent="0.25">
      <c r="A3" t="str">
        <v>CESSON SEVIGNE</v>
      </c>
    </row>
    <row r="4" spans="1:1" x14ac:dyDescent="0.25">
      <c r="A4" t="str">
        <v>LANDEDA</v>
      </c>
    </row>
    <row r="5" spans="1:1" x14ac:dyDescent="0.25">
      <c r="A5" t="str">
        <v>LANDIVISIAU</v>
      </c>
    </row>
    <row r="6" spans="1:1" x14ac:dyDescent="0.25">
      <c r="A6" t="str">
        <v>ST POL DE LEON</v>
      </c>
    </row>
    <row r="7" spans="1:1" x14ac:dyDescent="0.25">
      <c r="A7" t="str">
        <v>TINTENIAC</v>
      </c>
    </row>
    <row r="8" spans="1:1" x14ac:dyDescent="0.25">
      <c r="A8" t="str">
        <v>LANNION</v>
      </c>
    </row>
    <row r="9" spans="1:1" x14ac:dyDescent="0.25">
      <c r="A9" t="str">
        <v>RENNES CIE</v>
      </c>
    </row>
    <row r="10" spans="1:1" x14ac:dyDescent="0.25">
      <c r="A10" t="str">
        <v>PLOGASTEL ST GERMAIN</v>
      </c>
    </row>
    <row r="11" spans="1:1" x14ac:dyDescent="0.25">
      <c r="A11" t="str">
        <v>PAIMPOL</v>
      </c>
    </row>
    <row r="12" spans="1:1" x14ac:dyDescent="0.25">
      <c r="A12" t="str">
        <v>PLOUGASNOU</v>
      </c>
    </row>
    <row r="13" spans="1:1" x14ac:dyDescent="0.25">
      <c r="A13" t="str">
        <v>ST QUAY PORTRIEUX</v>
      </c>
    </row>
    <row r="14" spans="1:1" x14ac:dyDescent="0.25">
      <c r="A14" t="str">
        <v>GUICHEN</v>
      </c>
    </row>
    <row r="15" spans="1:1" x14ac:dyDescent="0.25">
      <c r="A15" t="str">
        <v>ST RENAN</v>
      </c>
    </row>
    <row r="16" spans="1:1" x14ac:dyDescent="0.25">
      <c r="A16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89EDC-9413-4BE9-B309-E5BE0989D792}">
  <sheetPr codeName="Feuil6"/>
  <dimension ref="A1:AW289"/>
  <sheetViews>
    <sheetView showGridLines="0" topLeftCell="A275" zoomScale="62" zoomScaleNormal="62" workbookViewId="0">
      <selection activeCell="I11" sqref="I11"/>
    </sheetView>
  </sheetViews>
  <sheetFormatPr defaultColWidth="11.42578125" defaultRowHeight="28.5" customHeight="1" x14ac:dyDescent="0.25"/>
  <cols>
    <col min="1" max="1" width="4.85546875" customWidth="1"/>
    <col min="2" max="2" width="3.42578125" customWidth="1"/>
    <col min="3" max="3" width="5" customWidth="1"/>
    <col min="4" max="4" width="48.7109375" customWidth="1"/>
    <col min="5" max="5" width="38.85546875" customWidth="1"/>
    <col min="7" max="7" width="8.7109375" customWidth="1"/>
    <col min="8" max="8" width="9.7109375" bestFit="1" customWidth="1"/>
    <col min="9" max="9" width="48.5703125" customWidth="1"/>
    <col min="10" max="10" width="39" customWidth="1"/>
    <col min="12" max="12" width="3.28515625" style="5" customWidth="1"/>
    <col min="13" max="13" width="4.140625" customWidth="1"/>
    <col min="14" max="14" width="3.7109375" bestFit="1" customWidth="1"/>
    <col min="15" max="15" width="2.7109375" customWidth="1"/>
    <col min="16" max="16" width="5.28515625" customWidth="1"/>
    <col min="17" max="17" width="48.7109375" customWidth="1"/>
    <col min="18" max="18" width="39" customWidth="1"/>
    <col min="20" max="20" width="5.7109375" customWidth="1"/>
    <col min="21" max="21" width="9.7109375" bestFit="1" customWidth="1"/>
    <col min="22" max="22" width="48.5703125" customWidth="1"/>
    <col min="23" max="23" width="39" customWidth="1"/>
    <col min="25" max="25" width="3.28515625" customWidth="1"/>
    <col min="26" max="26" width="6.28515625" customWidth="1"/>
    <col min="27" max="27" width="2.42578125" customWidth="1"/>
    <col min="29" max="29" width="48.5703125" customWidth="1"/>
    <col min="30" max="30" width="39" customWidth="1"/>
    <col min="34" max="34" width="48.5703125" customWidth="1"/>
    <col min="35" max="35" width="39" customWidth="1"/>
    <col min="37" max="37" width="4.5703125" customWidth="1"/>
    <col min="38" max="38" width="3.5703125" customWidth="1"/>
    <col min="39" max="39" width="3.42578125" customWidth="1"/>
    <col min="41" max="41" width="48.7109375" customWidth="1"/>
    <col min="42" max="42" width="38.85546875" customWidth="1"/>
    <col min="46" max="46" width="48.7109375" bestFit="1" customWidth="1"/>
    <col min="47" max="47" width="38.85546875" customWidth="1"/>
    <col min="49" max="49" width="5.140625" customWidth="1"/>
  </cols>
  <sheetData>
    <row r="1" spans="1:49" ht="28.5" customHeight="1" x14ac:dyDescent="0.4">
      <c r="A1" s="131" t="s">
        <v>77</v>
      </c>
      <c r="B1" s="131"/>
      <c r="C1" s="131"/>
      <c r="D1" s="131"/>
      <c r="E1" s="74">
        <v>14</v>
      </c>
      <c r="I1" s="73" t="s">
        <v>76</v>
      </c>
    </row>
    <row r="2" spans="1:49" ht="28.5" customHeight="1" thickBot="1" x14ac:dyDescent="0.3">
      <c r="Y2" s="5"/>
      <c r="AW2" s="5"/>
    </row>
    <row r="3" spans="1:49" ht="28.5" customHeight="1" x14ac:dyDescent="0.25">
      <c r="B3" s="16"/>
      <c r="C3" s="18"/>
      <c r="D3" s="18"/>
      <c r="E3" s="18"/>
      <c r="F3" s="18"/>
      <c r="G3" s="18"/>
      <c r="H3" s="18"/>
      <c r="I3" s="18"/>
      <c r="J3" s="18"/>
      <c r="K3" s="18"/>
      <c r="L3" s="19"/>
    </row>
    <row r="4" spans="1:49" ht="28.5" customHeight="1" x14ac:dyDescent="0.25">
      <c r="B4" s="25"/>
      <c r="C4" s="129" t="s">
        <v>26</v>
      </c>
      <c r="D4" s="129"/>
      <c r="E4" s="129"/>
      <c r="F4" s="129"/>
      <c r="G4" s="129"/>
      <c r="H4" s="66">
        <v>1</v>
      </c>
      <c r="I4" s="66"/>
      <c r="J4" s="66"/>
      <c r="K4" s="66"/>
      <c r="L4" s="20"/>
    </row>
    <row r="5" spans="1:49" ht="28.5" customHeight="1" x14ac:dyDescent="0.25">
      <c r="B5" s="25"/>
      <c r="C5" s="9"/>
      <c r="L5" s="20"/>
    </row>
    <row r="6" spans="1:49" ht="28.5" customHeight="1" thickBot="1" x14ac:dyDescent="0.3">
      <c r="B6" s="25"/>
      <c r="C6" s="9"/>
      <c r="D6" s="124" t="s">
        <v>0</v>
      </c>
      <c r="E6" s="124"/>
      <c r="F6" s="124"/>
      <c r="I6" s="125" t="s">
        <v>22</v>
      </c>
      <c r="J6" s="125"/>
      <c r="K6" s="125"/>
      <c r="L6" s="21"/>
    </row>
    <row r="7" spans="1:49" ht="28.5" customHeight="1" x14ac:dyDescent="0.25">
      <c r="B7" s="25"/>
      <c r="C7" s="31" t="s">
        <v>9</v>
      </c>
      <c r="D7" s="32" t="str">
        <f>'Listes poules triées'!A1</f>
        <v>D L</v>
      </c>
      <c r="E7" s="33" t="str">
        <f>'Listes poules triées'!B1</f>
        <v>DINAN</v>
      </c>
      <c r="F7" s="71">
        <v>4</v>
      </c>
      <c r="G7" s="1"/>
      <c r="H7" s="55" t="s">
        <v>9</v>
      </c>
      <c r="I7" s="62" t="str" cm="1">
        <f t="array" ref="I7">_xlfn.IFS(F7&gt;F8,D7,F7&lt;F8,D8,F7=F8," ")</f>
        <v>D L</v>
      </c>
      <c r="J7" s="33" t="str" cm="1">
        <f t="array" ref="J7">_xlfn.IFS(F7&gt;F8,E7,F7&lt;F8,E8,F7=F8," ")</f>
        <v>DINAN</v>
      </c>
      <c r="K7" s="71">
        <v>4</v>
      </c>
      <c r="L7" s="22"/>
    </row>
    <row r="8" spans="1:49" ht="28.5" customHeight="1" thickBot="1" x14ac:dyDescent="0.3">
      <c r="B8" s="25"/>
      <c r="C8" s="34" t="s">
        <v>10</v>
      </c>
      <c r="D8" s="35" t="str">
        <f>'Listes poules triées'!A4</f>
        <v>G M</v>
      </c>
      <c r="E8" s="36" t="str">
        <f>'Listes poules triées'!B4</f>
        <v>LANDEDA</v>
      </c>
      <c r="F8" s="72">
        <v>0</v>
      </c>
      <c r="G8" s="1"/>
      <c r="H8" s="57" t="s">
        <v>10</v>
      </c>
      <c r="I8" s="63" t="str" cm="1">
        <f t="array" ref="I8">_xlfn.IFS(F11&gt;F12,D11,F11&lt;F12,D12,F11=F12," ")</f>
        <v>A G</v>
      </c>
      <c r="J8" s="36" t="str" cm="1">
        <f t="array" ref="J8">_xlfn.IFS(F11&gt;F12,E11,F11&lt;F12,E12,F11=F12," ")</f>
        <v>CESSON SEVIGNE</v>
      </c>
      <c r="K8" s="72">
        <v>0</v>
      </c>
      <c r="L8" s="22"/>
    </row>
    <row r="9" spans="1:49" ht="28.5" customHeight="1" x14ac:dyDescent="0.25">
      <c r="B9" s="25"/>
      <c r="C9" s="14"/>
      <c r="F9" s="23"/>
      <c r="H9" s="6"/>
      <c r="L9" s="20"/>
    </row>
    <row r="10" spans="1:49" ht="28.5" customHeight="1" thickBot="1" x14ac:dyDescent="0.3">
      <c r="B10" s="25"/>
      <c r="C10" s="14"/>
      <c r="D10" s="124" t="s">
        <v>1</v>
      </c>
      <c r="E10" s="124"/>
      <c r="F10" s="132"/>
      <c r="H10" s="6"/>
      <c r="I10" s="123" t="s">
        <v>23</v>
      </c>
      <c r="J10" s="123"/>
      <c r="K10" s="123"/>
      <c r="L10" s="15"/>
    </row>
    <row r="11" spans="1:49" ht="28.5" customHeight="1" x14ac:dyDescent="0.25">
      <c r="B11" s="25"/>
      <c r="C11" s="31" t="s">
        <v>11</v>
      </c>
      <c r="D11" s="32" t="str">
        <f>'Listes poules triées'!A2</f>
        <v>L R</v>
      </c>
      <c r="E11" s="33" t="str">
        <f>'Listes poules triées'!B2</f>
        <v>GUILERS</v>
      </c>
      <c r="F11" s="71">
        <v>1</v>
      </c>
      <c r="G11" s="7"/>
      <c r="H11" s="55" t="s">
        <v>11</v>
      </c>
      <c r="I11" s="62" t="str" cm="1">
        <f t="array" ref="I11">_xlfn.IFS(F7&gt;F8,D8,F7&lt;F8,D7,F7=F8," ")</f>
        <v>G M</v>
      </c>
      <c r="J11" s="33" t="str" cm="1">
        <f t="array" ref="J11">_xlfn.IFS(F7&gt;F8,E8,F7&lt;F8,E7,F7=F8," ")</f>
        <v>LANDEDA</v>
      </c>
      <c r="K11" s="71">
        <v>3</v>
      </c>
      <c r="L11" s="22"/>
    </row>
    <row r="12" spans="1:49" ht="28.5" customHeight="1" thickBot="1" x14ac:dyDescent="0.3">
      <c r="B12" s="25"/>
      <c r="C12" s="34" t="s">
        <v>12</v>
      </c>
      <c r="D12" s="35" t="str">
        <f>'Listes poules triées'!A3</f>
        <v>A G</v>
      </c>
      <c r="E12" s="36" t="str">
        <f>'Listes poules triées'!B3</f>
        <v>CESSON SEVIGNE</v>
      </c>
      <c r="F12" s="72">
        <v>3</v>
      </c>
      <c r="G12" s="1"/>
      <c r="H12" s="57" t="s">
        <v>12</v>
      </c>
      <c r="I12" s="63" t="str" cm="1">
        <f t="array" ref="I12">_xlfn.IFS(F11&gt;F12,D12,F11&lt;F12,D11,F11=F12," ")</f>
        <v>L R</v>
      </c>
      <c r="J12" s="36" t="str" cm="1">
        <f t="array" ref="J12">_xlfn.IFS(F11&gt;F12,E12,F11&lt;F12,E11,F11=F12," ")</f>
        <v>GUILERS</v>
      </c>
      <c r="K12" s="72">
        <v>1</v>
      </c>
      <c r="L12" s="22"/>
    </row>
    <row r="13" spans="1:49" ht="28.5" customHeight="1" x14ac:dyDescent="0.25">
      <c r="B13" s="25"/>
      <c r="C13" s="8"/>
      <c r="L13" s="20"/>
    </row>
    <row r="14" spans="1:49" ht="28.5" customHeight="1" thickBot="1" x14ac:dyDescent="0.3">
      <c r="B14" s="25"/>
      <c r="C14" s="9"/>
      <c r="D14" s="122" t="s">
        <v>24</v>
      </c>
      <c r="E14" s="122"/>
      <c r="F14" s="122" t="s">
        <v>13</v>
      </c>
      <c r="L14" s="20"/>
    </row>
    <row r="15" spans="1:49" ht="28.5" customHeight="1" x14ac:dyDescent="0.35">
      <c r="B15" s="25"/>
      <c r="C15" s="59">
        <v>1</v>
      </c>
      <c r="D15" s="52" t="str" cm="1">
        <f t="array" ref="D15">_xlfn.IFS(K7&gt;K8,I7,K7&lt;K8,I8,K7=K8,"")</f>
        <v>D L</v>
      </c>
      <c r="E15" s="37" t="str" cm="1">
        <f t="array" ref="E15">_xlfn.IFS(K7&gt;K8,J7,K7&lt;K8,J8,K7=K8,"")</f>
        <v>DINAN</v>
      </c>
      <c r="F15" s="47">
        <f>E1-H4+5</f>
        <v>18</v>
      </c>
      <c r="G15" s="10"/>
      <c r="L15" s="20"/>
    </row>
    <row r="16" spans="1:49" ht="28.5" customHeight="1" x14ac:dyDescent="0.35">
      <c r="B16" s="25"/>
      <c r="C16" s="60">
        <v>2</v>
      </c>
      <c r="D16" s="53" t="str" cm="1">
        <f t="array" ref="D16">_xlfn.IFS(K7&lt;K8,I7,K7&gt;K8,I8,K7=K8,"")</f>
        <v>A G</v>
      </c>
      <c r="E16" s="43" t="str" cm="1">
        <f t="array" ref="E16">_xlfn.IFS(K7&lt;K8,J7,K7&gt;K8,J8,K7=K8,"")</f>
        <v>CESSON SEVIGNE</v>
      </c>
      <c r="F16" s="48">
        <f>E1-H4+3</f>
        <v>16</v>
      </c>
      <c r="G16" s="10"/>
      <c r="L16" s="20"/>
    </row>
    <row r="17" spans="2:49" ht="28.5" customHeight="1" x14ac:dyDescent="0.35">
      <c r="B17" s="25"/>
      <c r="C17" s="60">
        <v>3</v>
      </c>
      <c r="D17" s="53" t="str" cm="1">
        <f t="array" ref="D17">_xlfn.IFS(K11&gt;K12,I11,K11&lt;K12,I12,K11=K12,"")</f>
        <v>G M</v>
      </c>
      <c r="E17" s="43" t="str" cm="1">
        <f t="array" ref="E17">_xlfn.IFS(K11&gt;K12,J11,K11&lt;K12,J12,K11=K12,"")</f>
        <v>LANDEDA</v>
      </c>
      <c r="F17" s="49">
        <f>E1-H4+2</f>
        <v>15</v>
      </c>
      <c r="G17" s="10"/>
      <c r="L17" s="20"/>
    </row>
    <row r="18" spans="2:49" ht="28.5" customHeight="1" thickBot="1" x14ac:dyDescent="0.4">
      <c r="B18" s="25"/>
      <c r="C18" s="61">
        <v>4</v>
      </c>
      <c r="D18" s="54" t="str" cm="1">
        <f t="array" ref="D18">_xlfn.IFS(K11&lt;K12,I11,K11&gt;K12,I12,K11=K12,"")</f>
        <v>L R</v>
      </c>
      <c r="E18" s="38" t="str" cm="1">
        <f t="array" ref="E18">_xlfn.IFS(K11&lt;K12,J11,K11&gt;K12,J12,K11=K12,"")</f>
        <v>GUILERS</v>
      </c>
      <c r="F18" s="50">
        <f>E1-H4+1</f>
        <v>14</v>
      </c>
      <c r="G18" s="10"/>
      <c r="L18" s="20"/>
    </row>
    <row r="19" spans="2:49" ht="28.5" customHeight="1" thickBot="1" x14ac:dyDescent="0.3">
      <c r="B19" s="17"/>
      <c r="C19" s="3"/>
      <c r="D19" s="3"/>
      <c r="E19" s="3"/>
      <c r="F19" s="3"/>
      <c r="G19" s="3"/>
      <c r="H19" s="3"/>
      <c r="I19" s="3"/>
      <c r="J19" s="3"/>
      <c r="K19" s="3"/>
      <c r="L19" s="24"/>
    </row>
    <row r="20" spans="2:49" ht="28.5" customHeight="1" thickBot="1" x14ac:dyDescent="0.3">
      <c r="Y20" s="5"/>
      <c r="AK20" s="5"/>
      <c r="AW20" s="5"/>
    </row>
    <row r="21" spans="2:49" ht="28.5" customHeight="1" x14ac:dyDescent="0.25">
      <c r="B21" s="16"/>
      <c r="C21" s="18"/>
      <c r="D21" s="18"/>
      <c r="E21" s="18"/>
      <c r="F21" s="18"/>
      <c r="G21" s="18"/>
      <c r="H21" s="18"/>
      <c r="I21" s="18"/>
      <c r="J21" s="18"/>
      <c r="K21" s="18"/>
      <c r="L21" s="19"/>
      <c r="Y21" s="5"/>
      <c r="AK21" s="5"/>
      <c r="AW21" s="5"/>
    </row>
    <row r="22" spans="2:49" ht="28.5" customHeight="1" x14ac:dyDescent="0.25">
      <c r="B22" s="25"/>
      <c r="C22" s="130" t="s">
        <v>26</v>
      </c>
      <c r="D22" s="130"/>
      <c r="E22" s="130"/>
      <c r="F22" s="130"/>
      <c r="G22" s="130"/>
      <c r="H22" s="67">
        <v>2</v>
      </c>
      <c r="I22" s="67"/>
      <c r="J22" s="67"/>
      <c r="K22" s="67"/>
      <c r="L22" s="20"/>
      <c r="Y22" s="5"/>
      <c r="AK22" s="5"/>
      <c r="AW22" s="5"/>
    </row>
    <row r="23" spans="2:49" ht="28.5" customHeight="1" x14ac:dyDescent="0.25">
      <c r="B23" s="25"/>
      <c r="C23" s="9"/>
      <c r="L23" s="20"/>
      <c r="Y23" s="5"/>
      <c r="AK23" s="5"/>
      <c r="AW23" s="5"/>
    </row>
    <row r="24" spans="2:49" ht="28.5" customHeight="1" thickBot="1" x14ac:dyDescent="0.3">
      <c r="B24" s="25"/>
      <c r="C24" s="9"/>
      <c r="D24" s="132" t="s">
        <v>0</v>
      </c>
      <c r="E24" s="132"/>
      <c r="F24" s="132"/>
      <c r="I24" s="133" t="s">
        <v>22</v>
      </c>
      <c r="J24" s="133"/>
      <c r="K24" s="133"/>
      <c r="L24" s="21"/>
      <c r="Y24" s="5"/>
      <c r="AK24" s="5"/>
      <c r="AW24" s="5"/>
    </row>
    <row r="25" spans="2:49" ht="28.5" customHeight="1" x14ac:dyDescent="0.25">
      <c r="B25" s="25"/>
      <c r="C25" s="26" t="s">
        <v>9</v>
      </c>
      <c r="D25" s="32" t="str">
        <f>'Listes poules triées'!A5</f>
        <v>L M</v>
      </c>
      <c r="E25" s="39" t="str">
        <f>'Listes poules triées'!B5</f>
        <v>GUILERS</v>
      </c>
      <c r="F25" s="75">
        <v>4</v>
      </c>
      <c r="G25" s="1"/>
      <c r="H25" s="31" t="s">
        <v>9</v>
      </c>
      <c r="I25" s="32" t="str" cm="1">
        <f t="array" ref="I25">_xlfn.IFS(F25&gt;F26,D25,F25&lt;F26,D26,F25=F26," ")</f>
        <v>L M</v>
      </c>
      <c r="J25" s="33" t="str" cm="1">
        <f t="array" ref="J25">_xlfn.IFS(F25&gt;F26,E25,F25&lt;F26,E26,F25=F26," ")</f>
        <v>GUILERS</v>
      </c>
      <c r="K25" s="75">
        <v>4</v>
      </c>
      <c r="L25" s="22"/>
      <c r="Y25" s="5"/>
      <c r="AK25" s="5"/>
      <c r="AW25" s="5"/>
    </row>
    <row r="26" spans="2:49" ht="28.5" customHeight="1" thickBot="1" x14ac:dyDescent="0.3">
      <c r="B26" s="25"/>
      <c r="C26" s="27" t="s">
        <v>10</v>
      </c>
      <c r="D26" s="35" t="str">
        <f>'Listes poules triées'!A8</f>
        <v>B A</v>
      </c>
      <c r="E26" s="40" t="str">
        <f>'Listes poules triées'!B8</f>
        <v>DINAN</v>
      </c>
      <c r="F26" s="76">
        <v>0</v>
      </c>
      <c r="G26" s="1"/>
      <c r="H26" s="34" t="s">
        <v>10</v>
      </c>
      <c r="I26" s="35" t="str" cm="1">
        <f t="array" ref="I26">_xlfn.IFS(F29&gt;F30,D29,F29&lt;F30,D30,F29=F30," ")</f>
        <v>L S</v>
      </c>
      <c r="J26" s="36" t="str" cm="1">
        <f t="array" ref="J26">_xlfn.IFS(F29&gt;F30,E29,F29&lt;F30,E30,F29=F30," ")</f>
        <v>LANDIVISIAU</v>
      </c>
      <c r="K26" s="76">
        <v>0</v>
      </c>
      <c r="L26" s="22"/>
      <c r="Y26" s="5"/>
      <c r="AK26" s="5"/>
      <c r="AW26" s="5"/>
    </row>
    <row r="27" spans="2:49" ht="28.5" customHeight="1" x14ac:dyDescent="0.25">
      <c r="B27" s="25"/>
      <c r="C27" s="14"/>
      <c r="F27" s="23"/>
      <c r="H27" s="6"/>
      <c r="L27" s="20"/>
      <c r="Y27" s="5"/>
      <c r="AK27" s="5"/>
      <c r="AW27" s="5"/>
    </row>
    <row r="28" spans="2:49" ht="28.5" customHeight="1" thickBot="1" x14ac:dyDescent="0.3">
      <c r="B28" s="25"/>
      <c r="C28" s="14"/>
      <c r="D28" s="132" t="s">
        <v>1</v>
      </c>
      <c r="E28" s="132"/>
      <c r="F28" s="132"/>
      <c r="H28" s="6"/>
      <c r="I28" s="134" t="s">
        <v>23</v>
      </c>
      <c r="J28" s="134"/>
      <c r="K28" s="134"/>
      <c r="L28" s="15"/>
      <c r="Y28" s="5"/>
      <c r="AK28" s="5"/>
      <c r="AW28" s="5"/>
    </row>
    <row r="29" spans="2:49" ht="28.5" customHeight="1" x14ac:dyDescent="0.25">
      <c r="B29" s="25"/>
      <c r="C29" s="26" t="s">
        <v>11</v>
      </c>
      <c r="D29" s="32" t="str">
        <f>'Listes poules triées'!A6</f>
        <v>L L</v>
      </c>
      <c r="E29" s="32" t="str">
        <f>'Listes poules triées'!B6</f>
        <v>LANDEDA</v>
      </c>
      <c r="F29" s="75">
        <v>2</v>
      </c>
      <c r="G29" s="7"/>
      <c r="H29" s="31" t="s">
        <v>11</v>
      </c>
      <c r="I29" s="32" t="str" cm="1">
        <f t="array" ref="I29">_xlfn.IFS(F25&gt;F26,D26,F25&lt;F26,D25,F25=F26," ")</f>
        <v>B A</v>
      </c>
      <c r="J29" s="33" t="str" cm="1">
        <f t="array" ref="J29">_xlfn.IFS(F25&gt;F26,E26,F25&lt;F26,E25,F25=F26," ")</f>
        <v>DINAN</v>
      </c>
      <c r="K29" s="75">
        <v>3</v>
      </c>
      <c r="L29" s="22"/>
      <c r="Y29" s="5"/>
      <c r="AK29" s="5"/>
      <c r="AW29" s="5"/>
    </row>
    <row r="30" spans="2:49" ht="28.5" customHeight="1" thickBot="1" x14ac:dyDescent="0.3">
      <c r="B30" s="25"/>
      <c r="C30" s="27" t="s">
        <v>12</v>
      </c>
      <c r="D30" s="35" t="str">
        <f>'Listes poules triées'!A7</f>
        <v>L S</v>
      </c>
      <c r="E30" s="35" t="str">
        <f>'Listes poules triées'!B7</f>
        <v>LANDIVISIAU</v>
      </c>
      <c r="F30" s="76">
        <v>3</v>
      </c>
      <c r="G30" s="1"/>
      <c r="H30" s="34" t="s">
        <v>12</v>
      </c>
      <c r="I30" s="35" t="str" cm="1">
        <f t="array" ref="I30">_xlfn.IFS(F29&gt;F30,D30,F29&lt;F30,D29,F29=F30," ")</f>
        <v>L L</v>
      </c>
      <c r="J30" s="36" t="str" cm="1">
        <f t="array" ref="J30">_xlfn.IFS(F29&gt;F30,E30,F29&lt;F30,E29,F29=F30," ")</f>
        <v>LANDEDA</v>
      </c>
      <c r="K30" s="76">
        <v>2</v>
      </c>
      <c r="L30" s="22"/>
      <c r="Y30" s="5"/>
      <c r="AK30" s="5"/>
      <c r="AW30" s="5"/>
    </row>
    <row r="31" spans="2:49" ht="28.5" customHeight="1" x14ac:dyDescent="0.25">
      <c r="B31" s="25"/>
      <c r="C31" s="8"/>
      <c r="L31" s="20"/>
      <c r="Y31" s="5"/>
      <c r="AK31" s="5"/>
      <c r="AW31" s="5"/>
    </row>
    <row r="32" spans="2:49" ht="28.5" customHeight="1" thickBot="1" x14ac:dyDescent="0.3">
      <c r="B32" s="25"/>
      <c r="C32" s="9"/>
      <c r="D32" s="122" t="s">
        <v>25</v>
      </c>
      <c r="E32" s="122"/>
      <c r="F32" s="122" t="s">
        <v>13</v>
      </c>
      <c r="L32" s="20"/>
      <c r="Y32" s="5"/>
      <c r="AK32" s="5"/>
      <c r="AW32" s="5"/>
    </row>
    <row r="33" spans="2:49" ht="28.5" customHeight="1" x14ac:dyDescent="0.35">
      <c r="B33" s="25"/>
      <c r="C33" s="55">
        <v>1</v>
      </c>
      <c r="D33" s="52" t="str" cm="1">
        <f t="array" ref="D33">_xlfn.IFS(K25&gt;K26,I25,K25&lt;K26,I26,K25=K26,"")</f>
        <v>L M</v>
      </c>
      <c r="E33" s="44" t="str" cm="1">
        <f t="array" ref="E33">_xlfn.IFS(K25&gt;K26,J25,K25&lt;K26,J26,K25=K26,"")</f>
        <v>GUILERS</v>
      </c>
      <c r="F33" s="41">
        <f>E1-H22+5</f>
        <v>17</v>
      </c>
      <c r="G33" s="10"/>
      <c r="L33" s="20"/>
      <c r="Y33" s="5"/>
      <c r="AK33" s="5"/>
      <c r="AW33" s="5"/>
    </row>
    <row r="34" spans="2:49" ht="28.5" customHeight="1" x14ac:dyDescent="0.35">
      <c r="B34" s="25"/>
      <c r="C34" s="56">
        <v>2</v>
      </c>
      <c r="D34" s="53" t="str" cm="1">
        <f t="array" ref="D34">_xlfn.IFS(K25&lt;K26,I25,K25&gt;K26,I26,K25=K26,"")</f>
        <v>L S</v>
      </c>
      <c r="E34" s="45" t="str" cm="1">
        <f t="array" ref="E34">_xlfn.IFS(K25&lt;K26,J25,K25&gt;K26,J26,K25=K26,"")</f>
        <v>LANDIVISIAU</v>
      </c>
      <c r="F34" s="58">
        <f>E1-H22+3</f>
        <v>15</v>
      </c>
      <c r="G34" s="10"/>
      <c r="L34" s="20"/>
      <c r="Y34" s="5"/>
      <c r="AK34" s="5"/>
      <c r="AW34" s="5"/>
    </row>
    <row r="35" spans="2:49" ht="28.5" customHeight="1" x14ac:dyDescent="0.35">
      <c r="B35" s="25"/>
      <c r="C35" s="56">
        <v>3</v>
      </c>
      <c r="D35" s="53" t="str" cm="1">
        <f t="array" ref="D35">_xlfn.IFS(K29&gt;K30,I29,K29&lt;K30,I30,K29=K30,"")</f>
        <v>B A</v>
      </c>
      <c r="E35" s="45" t="str" cm="1">
        <f t="array" ref="E35">_xlfn.IFS(K29&gt;K30,J29,K29&lt;K30,J30,K29=K30,"")</f>
        <v>DINAN</v>
      </c>
      <c r="F35" s="58">
        <f>E1-H22+2</f>
        <v>14</v>
      </c>
      <c r="G35" s="10"/>
      <c r="L35" s="20"/>
      <c r="Y35" s="5"/>
      <c r="AK35" s="5"/>
      <c r="AW35" s="5"/>
    </row>
    <row r="36" spans="2:49" ht="28.5" customHeight="1" thickBot="1" x14ac:dyDescent="0.4">
      <c r="B36" s="25"/>
      <c r="C36" s="57">
        <v>4</v>
      </c>
      <c r="D36" s="54" t="str" cm="1">
        <f t="array" ref="D36">_xlfn.IFS(K29&lt;K30,I29,K29&gt;K30,I30,K29=K30,"")</f>
        <v>L L</v>
      </c>
      <c r="E36" s="46" t="str" cm="1">
        <f t="array" ref="E36">_xlfn.IFS(K29&lt;K30,J29,K29&gt;K30,J30,K29=K30,"")</f>
        <v>LANDEDA</v>
      </c>
      <c r="F36" s="42">
        <f>E1-H22+1</f>
        <v>13</v>
      </c>
      <c r="G36" s="10"/>
      <c r="L36" s="20"/>
      <c r="Y36" s="5"/>
      <c r="AK36" s="5"/>
      <c r="AW36" s="5"/>
    </row>
    <row r="37" spans="2:49" ht="28.5" customHeight="1" thickBot="1" x14ac:dyDescent="0.3">
      <c r="B37" s="17"/>
      <c r="C37" s="3"/>
      <c r="D37" s="3"/>
      <c r="E37" s="3"/>
      <c r="F37" s="3"/>
      <c r="G37" s="3"/>
      <c r="H37" s="3"/>
      <c r="I37" s="3"/>
      <c r="J37" s="3"/>
      <c r="K37" s="3"/>
      <c r="L37" s="24"/>
      <c r="Y37" s="5"/>
      <c r="AK37" s="5"/>
      <c r="AW37" s="5"/>
    </row>
    <row r="38" spans="2:49" ht="28.5" customHeight="1" thickBot="1" x14ac:dyDescent="0.3">
      <c r="Y38" s="5"/>
      <c r="AK38" s="5"/>
      <c r="AW38" s="5"/>
    </row>
    <row r="39" spans="2:49" ht="28.5" customHeight="1" x14ac:dyDescent="0.25">
      <c r="B39" s="16"/>
      <c r="C39" s="18"/>
      <c r="D39" s="18"/>
      <c r="E39" s="18"/>
      <c r="F39" s="18"/>
      <c r="G39" s="18"/>
      <c r="H39" s="18"/>
      <c r="I39" s="18"/>
      <c r="J39" s="18"/>
      <c r="K39" s="18"/>
      <c r="L39" s="19"/>
      <c r="Y39" s="5"/>
      <c r="AK39" s="5"/>
      <c r="AW39" s="5"/>
    </row>
    <row r="40" spans="2:49" ht="28.5" customHeight="1" x14ac:dyDescent="0.25">
      <c r="B40" s="25"/>
      <c r="C40" s="127" t="s">
        <v>26</v>
      </c>
      <c r="D40" s="127"/>
      <c r="E40" s="127"/>
      <c r="F40" s="127"/>
      <c r="G40" s="127"/>
      <c r="H40" s="68">
        <v>3</v>
      </c>
      <c r="I40" s="68"/>
      <c r="J40" s="68"/>
      <c r="K40" s="68"/>
      <c r="L40" s="20"/>
      <c r="Y40" s="5"/>
      <c r="AK40" s="5"/>
      <c r="AW40" s="5"/>
    </row>
    <row r="41" spans="2:49" ht="28.5" customHeight="1" x14ac:dyDescent="0.25">
      <c r="B41" s="25"/>
      <c r="C41" s="9"/>
      <c r="L41" s="20"/>
      <c r="Y41" s="5"/>
      <c r="AK41" s="5"/>
      <c r="AW41" s="5"/>
    </row>
    <row r="42" spans="2:49" ht="28.5" customHeight="1" thickBot="1" x14ac:dyDescent="0.3">
      <c r="B42" s="25"/>
      <c r="C42" s="9"/>
      <c r="D42" s="124" t="s">
        <v>0</v>
      </c>
      <c r="E42" s="124"/>
      <c r="F42" s="124"/>
      <c r="I42" s="125" t="s">
        <v>22</v>
      </c>
      <c r="J42" s="125"/>
      <c r="K42" s="125"/>
      <c r="L42" s="21"/>
      <c r="Y42" s="5"/>
      <c r="AK42" s="5"/>
      <c r="AW42" s="5"/>
    </row>
    <row r="43" spans="2:49" ht="28.5" customHeight="1" x14ac:dyDescent="0.25">
      <c r="B43" s="25"/>
      <c r="C43" s="31" t="s">
        <v>9</v>
      </c>
      <c r="D43" s="32" t="str">
        <f>'Listes poules triées'!A9</f>
        <v>L V</v>
      </c>
      <c r="E43" s="33" t="str">
        <f>'Listes poules triées'!B9</f>
        <v>GUILERS</v>
      </c>
      <c r="F43" s="75">
        <v>0</v>
      </c>
      <c r="G43" s="1"/>
      <c r="H43" s="31" t="s">
        <v>9</v>
      </c>
      <c r="I43" s="32" t="str" cm="1">
        <f t="array" ref="I43">_xlfn.IFS(F43&gt;F44,D43,F43&lt;F44,D44,F43=F44," ")</f>
        <v>D S</v>
      </c>
      <c r="J43" s="33" t="str" cm="1">
        <f t="array" ref="J43">_xlfn.IFS(F43&gt;F44,E43,F43&lt;F44,E44,F43=F44," ")</f>
        <v>LANNION</v>
      </c>
      <c r="K43" s="75">
        <v>3</v>
      </c>
      <c r="L43" s="22"/>
      <c r="Y43" s="5"/>
      <c r="AK43" s="5"/>
      <c r="AW43" s="5"/>
    </row>
    <row r="44" spans="2:49" ht="28.5" customHeight="1" thickBot="1" x14ac:dyDescent="0.3">
      <c r="B44" s="25"/>
      <c r="C44" s="34" t="s">
        <v>10</v>
      </c>
      <c r="D44" s="35" t="str">
        <f>'Listes poules triées'!A12</f>
        <v>D S</v>
      </c>
      <c r="E44" s="36" t="str">
        <f>'Listes poules triées'!B12</f>
        <v>LANNION</v>
      </c>
      <c r="F44" s="76">
        <v>4</v>
      </c>
      <c r="G44" s="1"/>
      <c r="H44" s="34" t="s">
        <v>10</v>
      </c>
      <c r="I44" s="35" t="str" cm="1">
        <f t="array" ref="I44">_xlfn.IFS(F47&gt;F48,D47,F47&lt;F48,D48,F47=F48," ")</f>
        <v>A W</v>
      </c>
      <c r="J44" s="36" t="str" cm="1">
        <f t="array" ref="J44">_xlfn.IFS(F47&gt;F48,E47,F47&lt;F48,E48,F47=F48," ")</f>
        <v>ST POL DE LEON</v>
      </c>
      <c r="K44" s="76">
        <v>1</v>
      </c>
      <c r="L44" s="22"/>
      <c r="Y44" s="5"/>
      <c r="AK44" s="5"/>
      <c r="AW44" s="5"/>
    </row>
    <row r="45" spans="2:49" ht="28.5" customHeight="1" x14ac:dyDescent="0.25">
      <c r="B45" s="25"/>
      <c r="C45" s="14"/>
      <c r="F45" s="23"/>
      <c r="H45" s="6"/>
      <c r="L45" s="20"/>
      <c r="Y45" s="5"/>
      <c r="AK45" s="5"/>
      <c r="AW45" s="5"/>
    </row>
    <row r="46" spans="2:49" ht="28.5" customHeight="1" thickBot="1" x14ac:dyDescent="0.3">
      <c r="B46" s="25"/>
      <c r="C46" s="14"/>
      <c r="D46" s="124" t="s">
        <v>1</v>
      </c>
      <c r="E46" s="124"/>
      <c r="F46" s="124"/>
      <c r="H46" s="6"/>
      <c r="I46" s="123" t="s">
        <v>23</v>
      </c>
      <c r="J46" s="123"/>
      <c r="K46" s="123"/>
      <c r="L46" s="15"/>
      <c r="Y46" s="5"/>
      <c r="AK46" s="5"/>
      <c r="AW46" s="5"/>
    </row>
    <row r="47" spans="2:49" ht="28.5" customHeight="1" x14ac:dyDescent="0.25">
      <c r="B47" s="25"/>
      <c r="C47" s="31" t="s">
        <v>11</v>
      </c>
      <c r="D47" s="32" t="str">
        <f>'Listes poules triées'!A10</f>
        <v>A W</v>
      </c>
      <c r="E47" s="33" t="str">
        <f>'Listes poules triées'!B10</f>
        <v>ST POL DE LEON</v>
      </c>
      <c r="F47" s="75">
        <v>3</v>
      </c>
      <c r="G47" s="7"/>
      <c r="H47" s="31" t="s">
        <v>11</v>
      </c>
      <c r="I47" s="32" t="str" cm="1">
        <f t="array" ref="I47">_xlfn.IFS(F43&lt;F44,D43,F43&gt;F44,D44,F43=F44," ")</f>
        <v>L V</v>
      </c>
      <c r="J47" s="32" t="str" cm="1">
        <f t="array" ref="J47">_xlfn.IFS(F43&lt;F44,E43,F43&gt;F44,E44,F43=F44," ")</f>
        <v>GUILERS</v>
      </c>
      <c r="K47" s="75">
        <v>2</v>
      </c>
      <c r="L47" s="22"/>
      <c r="Y47" s="5"/>
      <c r="AK47" s="5"/>
      <c r="AW47" s="5"/>
    </row>
    <row r="48" spans="2:49" ht="28.5" customHeight="1" thickBot="1" x14ac:dyDescent="0.3">
      <c r="B48" s="25"/>
      <c r="C48" s="34" t="s">
        <v>12</v>
      </c>
      <c r="D48" s="35" t="str">
        <f>'Listes poules triées'!A11</f>
        <v>M R</v>
      </c>
      <c r="E48" s="36" t="str">
        <f>'Listes poules triées'!B11</f>
        <v>TINTENIAC</v>
      </c>
      <c r="F48" s="76">
        <v>2</v>
      </c>
      <c r="G48" s="1"/>
      <c r="H48" s="34" t="s">
        <v>12</v>
      </c>
      <c r="I48" s="35" t="str" cm="1">
        <f t="array" ref="I48">_xlfn.IFS(F47&gt;F48,D48,F47&lt;F48,D47,F47=F48," ")</f>
        <v>M R</v>
      </c>
      <c r="J48" s="35" t="str" cm="1">
        <f t="array" ref="J48">_xlfn.IFS(F47&gt;F48,E48,F47&lt;F48,E47,F47=F48," ")</f>
        <v>TINTENIAC</v>
      </c>
      <c r="K48" s="76">
        <v>3</v>
      </c>
      <c r="L48" s="22"/>
      <c r="Y48" s="5"/>
      <c r="AK48" s="5"/>
      <c r="AW48" s="5"/>
    </row>
    <row r="49" spans="2:49" ht="28.5" customHeight="1" x14ac:dyDescent="0.25">
      <c r="B49" s="25"/>
      <c r="C49" s="8"/>
      <c r="L49" s="20"/>
      <c r="Y49" s="5"/>
      <c r="AK49" s="5"/>
      <c r="AW49" s="5"/>
    </row>
    <row r="50" spans="2:49" ht="28.5" customHeight="1" thickBot="1" x14ac:dyDescent="0.3">
      <c r="B50" s="25"/>
      <c r="C50" s="9"/>
      <c r="D50" s="122" t="s">
        <v>27</v>
      </c>
      <c r="E50" s="122"/>
      <c r="F50" s="122" t="s">
        <v>13</v>
      </c>
      <c r="L50" s="20"/>
      <c r="Y50" s="5"/>
      <c r="AK50" s="5"/>
      <c r="AW50" s="5"/>
    </row>
    <row r="51" spans="2:49" ht="28.5" customHeight="1" x14ac:dyDescent="0.35">
      <c r="B51" s="25"/>
      <c r="C51" s="59">
        <v>1</v>
      </c>
      <c r="D51" s="52" t="str" cm="1">
        <f t="array" ref="D51">_xlfn.IFS(K43&gt;K44,I43,K43&lt;K44,I44,K43=K44,"")</f>
        <v>D S</v>
      </c>
      <c r="E51" s="37" t="str" cm="1">
        <f t="array" ref="E51">_xlfn.IFS(K43&gt;K44,J43,K43&lt;K44,J44,K43=K44,"")</f>
        <v>LANNION</v>
      </c>
      <c r="F51" s="41">
        <f>E1-H40+5</f>
        <v>16</v>
      </c>
      <c r="G51" s="10"/>
      <c r="L51" s="20"/>
      <c r="Y51" s="5"/>
      <c r="AK51" s="5"/>
      <c r="AW51" s="5"/>
    </row>
    <row r="52" spans="2:49" ht="28.5" customHeight="1" x14ac:dyDescent="0.35">
      <c r="B52" s="25"/>
      <c r="C52" s="60">
        <v>2</v>
      </c>
      <c r="D52" s="53" t="str" cm="1">
        <f t="array" ref="D52">_xlfn.IFS(K43&lt;K44,I43,K43&gt;K44,I44,K43=K44,"")</f>
        <v>A W</v>
      </c>
      <c r="E52" s="43" t="str" cm="1">
        <f t="array" ref="E52">_xlfn.IFS(K43&lt;K44,J43,K43&gt;K44,J44,K43=K44,"")</f>
        <v>ST POL DE LEON</v>
      </c>
      <c r="F52" s="58">
        <f>E1-H40+3</f>
        <v>14</v>
      </c>
      <c r="G52" s="10"/>
      <c r="L52" s="20"/>
      <c r="Y52" s="5"/>
      <c r="AK52" s="5"/>
      <c r="AW52" s="5"/>
    </row>
    <row r="53" spans="2:49" ht="28.5" customHeight="1" x14ac:dyDescent="0.35">
      <c r="B53" s="25"/>
      <c r="C53" s="60">
        <v>3</v>
      </c>
      <c r="D53" s="53" t="str" cm="1">
        <f t="array" ref="D53">_xlfn.IFS(K47&gt;K48,I47,K47&lt;K48,I48,K47=K48,"")</f>
        <v>M R</v>
      </c>
      <c r="E53" s="43" t="str" cm="1">
        <f t="array" ref="E53">_xlfn.IFS(K47&gt;K48,J47,K47&lt;K48,J48,K47=K48,"")</f>
        <v>TINTENIAC</v>
      </c>
      <c r="F53" s="58">
        <f>E1-H40+2</f>
        <v>13</v>
      </c>
      <c r="G53" s="10"/>
      <c r="L53" s="20"/>
      <c r="Y53" s="5"/>
      <c r="AK53" s="5"/>
      <c r="AW53" s="5"/>
    </row>
    <row r="54" spans="2:49" ht="28.5" customHeight="1" thickBot="1" x14ac:dyDescent="0.4">
      <c r="B54" s="25"/>
      <c r="C54" s="61">
        <v>4</v>
      </c>
      <c r="D54" s="54" t="str" cm="1">
        <f t="array" ref="D54">_xlfn.IFS(K47&lt;K48,I47,K47&gt;K48,I48,K47=K48,"")</f>
        <v>L V</v>
      </c>
      <c r="E54" s="38" t="str" cm="1">
        <f t="array" ref="E54">_xlfn.IFS(K47&lt;K48,J47,K47&gt;K48,J48,K47=K48,"")</f>
        <v>GUILERS</v>
      </c>
      <c r="F54" s="42">
        <f>E1-H40+1</f>
        <v>12</v>
      </c>
      <c r="G54" s="10"/>
      <c r="L54" s="20"/>
      <c r="Y54" s="5"/>
      <c r="AK54" s="5"/>
      <c r="AW54" s="5"/>
    </row>
    <row r="55" spans="2:49" ht="28.5" customHeight="1" thickBot="1" x14ac:dyDescent="0.3">
      <c r="B55" s="17"/>
      <c r="C55" s="3"/>
      <c r="D55" s="3"/>
      <c r="E55" s="3"/>
      <c r="F55" s="3"/>
      <c r="G55" s="3"/>
      <c r="H55" s="3"/>
      <c r="I55" s="3"/>
      <c r="J55" s="3"/>
      <c r="K55" s="3"/>
      <c r="L55" s="24"/>
      <c r="Y55" s="5"/>
      <c r="AK55" s="5"/>
      <c r="AW55" s="5"/>
    </row>
    <row r="56" spans="2:49" ht="28.5" customHeight="1" thickBot="1" x14ac:dyDescent="0.3">
      <c r="Y56" s="5"/>
      <c r="AK56" s="5"/>
      <c r="AW56" s="5"/>
    </row>
    <row r="57" spans="2:49" ht="28.5" customHeight="1" x14ac:dyDescent="0.25">
      <c r="B57" s="16"/>
      <c r="C57" s="18"/>
      <c r="D57" s="18"/>
      <c r="E57" s="18"/>
      <c r="F57" s="18"/>
      <c r="G57" s="18"/>
      <c r="H57" s="18"/>
      <c r="I57" s="18"/>
      <c r="J57" s="18"/>
      <c r="K57" s="18"/>
      <c r="L57" s="19"/>
      <c r="Y57" s="5"/>
      <c r="AK57" s="5"/>
      <c r="AW57" s="5"/>
    </row>
    <row r="58" spans="2:49" ht="28.5" customHeight="1" x14ac:dyDescent="0.25">
      <c r="B58" s="25"/>
      <c r="C58" s="126" t="s">
        <v>26</v>
      </c>
      <c r="D58" s="126"/>
      <c r="E58" s="126"/>
      <c r="F58" s="126"/>
      <c r="G58" s="126"/>
      <c r="H58" s="69">
        <v>4</v>
      </c>
      <c r="I58" s="69"/>
      <c r="J58" s="69"/>
      <c r="K58" s="69"/>
      <c r="L58" s="20"/>
      <c r="Y58" s="5"/>
      <c r="AK58" s="5"/>
      <c r="AW58" s="5"/>
    </row>
    <row r="59" spans="2:49" ht="28.5" customHeight="1" x14ac:dyDescent="0.25">
      <c r="B59" s="25"/>
      <c r="C59" s="9"/>
      <c r="L59" s="20"/>
      <c r="Y59" s="5"/>
      <c r="AK59" s="5"/>
      <c r="AW59" s="5"/>
    </row>
    <row r="60" spans="2:49" ht="28.5" customHeight="1" thickBot="1" x14ac:dyDescent="0.3">
      <c r="B60" s="25"/>
      <c r="C60" s="9"/>
      <c r="D60" s="124" t="s">
        <v>0</v>
      </c>
      <c r="E60" s="124"/>
      <c r="F60" s="124"/>
      <c r="I60" s="125" t="s">
        <v>22</v>
      </c>
      <c r="J60" s="125"/>
      <c r="K60" s="125"/>
      <c r="L60" s="21"/>
      <c r="Y60" s="5"/>
      <c r="AK60" s="5"/>
      <c r="AW60" s="5"/>
    </row>
    <row r="61" spans="2:49" ht="28.5" customHeight="1" x14ac:dyDescent="0.25">
      <c r="B61" s="25"/>
      <c r="C61" s="31" t="s">
        <v>9</v>
      </c>
      <c r="D61" s="32" t="str">
        <f>'Listes poules triées'!A13</f>
        <v>G M</v>
      </c>
      <c r="E61" s="33" t="str">
        <f>'Listes poules triées'!B13</f>
        <v>GUILERS</v>
      </c>
      <c r="F61" s="75">
        <v>0</v>
      </c>
      <c r="G61" s="1"/>
      <c r="H61" s="31" t="s">
        <v>9</v>
      </c>
      <c r="I61" s="32" t="str" cm="1">
        <f t="array" ref="I61">_xlfn.IFS(F61&gt;F62,D61,F61&lt;F62,D62,F61=F62," ")</f>
        <v>B K</v>
      </c>
      <c r="J61" s="33" t="str" cm="1">
        <f t="array" ref="J61">_xlfn.IFS(F61&gt;F62,E61,F61&lt;F62,E62,F61=F62," ")</f>
        <v>ST POL DE LEON</v>
      </c>
      <c r="K61" s="75">
        <v>3</v>
      </c>
      <c r="L61" s="22"/>
      <c r="Y61" s="5"/>
      <c r="AK61" s="5"/>
      <c r="AW61" s="5"/>
    </row>
    <row r="62" spans="2:49" ht="28.5" customHeight="1" thickBot="1" x14ac:dyDescent="0.3">
      <c r="B62" s="25"/>
      <c r="C62" s="34" t="s">
        <v>10</v>
      </c>
      <c r="D62" s="35" t="str">
        <f>'Listes poules triées'!A16</f>
        <v>B K</v>
      </c>
      <c r="E62" s="36" t="str">
        <f>'Listes poules triées'!B16</f>
        <v>ST POL DE LEON</v>
      </c>
      <c r="F62" s="76">
        <v>4</v>
      </c>
      <c r="G62" s="1"/>
      <c r="H62" s="34" t="s">
        <v>10</v>
      </c>
      <c r="I62" s="35" t="str" cm="1">
        <f t="array" ref="I62">_xlfn.IFS(F65&gt;F66,D65,F65&lt;F66,D66,F65=F66," ")</f>
        <v>L E</v>
      </c>
      <c r="J62" s="36" t="str" cm="1">
        <f t="array" ref="J62">_xlfn.IFS(F65&gt;F66,E65,F65&lt;F66,E66,F65=F66," ")</f>
        <v>RENNES CIE</v>
      </c>
      <c r="K62" s="76">
        <v>1</v>
      </c>
      <c r="L62" s="22"/>
      <c r="Y62" s="5"/>
      <c r="AK62" s="5"/>
      <c r="AW62" s="5"/>
    </row>
    <row r="63" spans="2:49" ht="28.5" customHeight="1" x14ac:dyDescent="0.25">
      <c r="B63" s="25"/>
      <c r="C63" s="14"/>
      <c r="F63" s="23"/>
      <c r="H63" s="6"/>
      <c r="L63" s="20"/>
      <c r="Y63" s="5"/>
      <c r="AK63" s="5"/>
      <c r="AW63" s="5"/>
    </row>
    <row r="64" spans="2:49" ht="28.5" customHeight="1" thickBot="1" x14ac:dyDescent="0.3">
      <c r="B64" s="25"/>
      <c r="C64" s="14"/>
      <c r="D64" s="124" t="s">
        <v>1</v>
      </c>
      <c r="E64" s="124"/>
      <c r="F64" s="124"/>
      <c r="H64" s="6"/>
      <c r="I64" s="123" t="s">
        <v>23</v>
      </c>
      <c r="J64" s="123"/>
      <c r="K64" s="123"/>
      <c r="L64" s="15"/>
      <c r="Y64" s="5"/>
      <c r="AK64" s="5"/>
      <c r="AW64" s="5"/>
    </row>
    <row r="65" spans="2:49" ht="28.5" customHeight="1" x14ac:dyDescent="0.25">
      <c r="B65" s="25"/>
      <c r="C65" s="31" t="s">
        <v>11</v>
      </c>
      <c r="D65" s="32" t="str">
        <f>'Listes poules triées'!A14</f>
        <v>L E</v>
      </c>
      <c r="E65" s="33" t="str">
        <f>'Listes poules triées'!B14</f>
        <v>RENNES CIE</v>
      </c>
      <c r="F65" s="75">
        <v>3</v>
      </c>
      <c r="G65" s="7"/>
      <c r="H65" s="31" t="s">
        <v>11</v>
      </c>
      <c r="I65" s="32" t="str" cm="1">
        <f t="array" ref="I65">_xlfn.IFS(F61&gt;F62,D62,F61&lt;F62,D61,F61=F62," ")</f>
        <v>G M</v>
      </c>
      <c r="J65" s="33" t="str" cm="1">
        <f t="array" ref="J65">_xlfn.IFS(F61&gt;F62,E62,F61&lt;F62,E61,F61=F62," ")</f>
        <v>GUILERS</v>
      </c>
      <c r="K65" s="75">
        <v>4</v>
      </c>
      <c r="L65" s="22"/>
      <c r="Y65" s="5"/>
      <c r="AK65" s="5"/>
      <c r="AW65" s="5"/>
    </row>
    <row r="66" spans="2:49" ht="28.5" customHeight="1" thickBot="1" x14ac:dyDescent="0.3">
      <c r="B66" s="25"/>
      <c r="C66" s="34" t="s">
        <v>12</v>
      </c>
      <c r="D66" s="35" t="str">
        <f>'Listes poules triées'!A15</f>
        <v>G M</v>
      </c>
      <c r="E66" s="36" t="str">
        <f>'Listes poules triées'!B15</f>
        <v>PLOGASTEL ST GERMAIN</v>
      </c>
      <c r="F66" s="76">
        <v>2</v>
      </c>
      <c r="G66" s="1"/>
      <c r="H66" s="34" t="s">
        <v>12</v>
      </c>
      <c r="I66" s="35" t="str" cm="1">
        <f t="array" ref="I66">_xlfn.IFS(F65&gt;F66,D66,F65&lt;F66,D65,F65=F66," ")</f>
        <v>G M</v>
      </c>
      <c r="J66" s="36" t="str" cm="1">
        <f t="array" ref="J66">_xlfn.IFS(F65&gt;F66,E66,F65&lt;F66,E65,F65=F66," ")</f>
        <v>PLOGASTEL ST GERMAIN</v>
      </c>
      <c r="K66" s="76">
        <v>0</v>
      </c>
      <c r="L66" s="22"/>
      <c r="Y66" s="5"/>
      <c r="AK66" s="5"/>
      <c r="AW66" s="5"/>
    </row>
    <row r="67" spans="2:49" ht="28.5" customHeight="1" x14ac:dyDescent="0.25">
      <c r="B67" s="25"/>
      <c r="C67" s="8"/>
      <c r="L67" s="20"/>
      <c r="Y67" s="5"/>
      <c r="AK67" s="5"/>
      <c r="AW67" s="5"/>
    </row>
    <row r="68" spans="2:49" ht="28.5" customHeight="1" thickBot="1" x14ac:dyDescent="0.3">
      <c r="B68" s="25"/>
      <c r="C68" s="9"/>
      <c r="D68" s="122" t="s">
        <v>28</v>
      </c>
      <c r="E68" s="122"/>
      <c r="F68" s="122" t="s">
        <v>13</v>
      </c>
      <c r="L68" s="20"/>
      <c r="Y68" s="5"/>
      <c r="AK68" s="5"/>
      <c r="AW68" s="5"/>
    </row>
    <row r="69" spans="2:49" ht="28.5" customHeight="1" x14ac:dyDescent="0.35">
      <c r="B69" s="25"/>
      <c r="C69" s="55">
        <v>1</v>
      </c>
      <c r="D69" s="52" t="str" cm="1">
        <f t="array" ref="D69">_xlfn.IFS(K61&gt;K62,I61,K61&lt;K62,I62,K61=K62,"")</f>
        <v>B K</v>
      </c>
      <c r="E69" s="44" t="str" cm="1">
        <f t="array" ref="E69">_xlfn.IFS(K61&gt;K62,J61,K61&lt;K62,J62,K61=K62,"")</f>
        <v>ST POL DE LEON</v>
      </c>
      <c r="F69" s="41">
        <f>E1-H58+5</f>
        <v>15</v>
      </c>
      <c r="G69" s="10"/>
      <c r="L69" s="20"/>
      <c r="Y69" s="5"/>
      <c r="AK69" s="5"/>
      <c r="AW69" s="5"/>
    </row>
    <row r="70" spans="2:49" ht="28.5" customHeight="1" x14ac:dyDescent="0.35">
      <c r="B70" s="25"/>
      <c r="C70" s="56">
        <v>2</v>
      </c>
      <c r="D70" s="53" t="str" cm="1">
        <f t="array" ref="D70">_xlfn.IFS(K61&lt;K62,I61,K61&gt;K62,I62,K61=K62,"")</f>
        <v>L E</v>
      </c>
      <c r="E70" s="45" t="str" cm="1">
        <f t="array" ref="E70">_xlfn.IFS(K61&lt;K62,J61,K61&gt;K62,J62,K61=K62,"")</f>
        <v>RENNES CIE</v>
      </c>
      <c r="F70" s="58">
        <f>E1-H58+3</f>
        <v>13</v>
      </c>
      <c r="G70" s="10"/>
      <c r="L70" s="20"/>
      <c r="Y70" s="5"/>
      <c r="AK70" s="5"/>
      <c r="AW70" s="5"/>
    </row>
    <row r="71" spans="2:49" ht="28.5" customHeight="1" x14ac:dyDescent="0.35">
      <c r="B71" s="25"/>
      <c r="C71" s="56">
        <v>3</v>
      </c>
      <c r="D71" s="53" t="str" cm="1">
        <f t="array" ref="D71">_xlfn.IFS(K65&gt;K66,I65,K65&lt;K66,I66,K65=K66,"")</f>
        <v>G M</v>
      </c>
      <c r="E71" s="45" t="str" cm="1">
        <f t="array" ref="E71">_xlfn.IFS(K65&gt;K66,J65,K65&lt;K66,J66,K65=K66,"")</f>
        <v>GUILERS</v>
      </c>
      <c r="F71" s="58">
        <f>E1-H58+2</f>
        <v>12</v>
      </c>
      <c r="G71" s="10"/>
      <c r="L71" s="20"/>
      <c r="Y71" s="5"/>
      <c r="AK71" s="5"/>
      <c r="AW71" s="5"/>
    </row>
    <row r="72" spans="2:49" ht="28.5" customHeight="1" thickBot="1" x14ac:dyDescent="0.4">
      <c r="B72" s="25"/>
      <c r="C72" s="57">
        <v>4</v>
      </c>
      <c r="D72" s="54" t="str" cm="1">
        <f t="array" ref="D72">_xlfn.IFS(K65&lt;K66,I65,K65&gt;K66,I66,K65=K66,"")</f>
        <v>G M</v>
      </c>
      <c r="E72" s="46" t="str" cm="1">
        <f t="array" ref="E72">_xlfn.IFS(K65&lt;K66,J65,K65&gt;K66,J66,K65=K66,"")</f>
        <v>PLOGASTEL ST GERMAIN</v>
      </c>
      <c r="F72" s="42">
        <f>E1-H58+1</f>
        <v>11</v>
      </c>
      <c r="G72" s="10"/>
      <c r="L72" s="20"/>
      <c r="Y72" s="5"/>
      <c r="AK72" s="5"/>
      <c r="AW72" s="5"/>
    </row>
    <row r="73" spans="2:49" ht="28.5" customHeight="1" thickBot="1" x14ac:dyDescent="0.3">
      <c r="B73" s="17"/>
      <c r="C73" s="3"/>
      <c r="D73" s="3"/>
      <c r="E73" s="3"/>
      <c r="F73" s="3"/>
      <c r="G73" s="3"/>
      <c r="H73" s="3"/>
      <c r="I73" s="3"/>
      <c r="J73" s="3"/>
      <c r="K73" s="3"/>
      <c r="L73" s="24"/>
      <c r="Y73" s="5"/>
      <c r="AK73" s="5"/>
      <c r="AW73" s="5"/>
    </row>
    <row r="74" spans="2:49" ht="28.5" customHeight="1" thickBot="1" x14ac:dyDescent="0.3">
      <c r="Y74" s="5"/>
      <c r="AW74" s="5"/>
    </row>
    <row r="75" spans="2:49" ht="28.5" customHeight="1" x14ac:dyDescent="0.25">
      <c r="B75" s="16"/>
      <c r="C75" s="18"/>
      <c r="D75" s="18"/>
      <c r="E75" s="18"/>
      <c r="F75" s="18"/>
      <c r="G75" s="18"/>
      <c r="H75" s="18"/>
      <c r="I75" s="18"/>
      <c r="J75" s="18"/>
      <c r="K75" s="18"/>
      <c r="L75" s="19"/>
    </row>
    <row r="76" spans="2:49" ht="28.5" customHeight="1" x14ac:dyDescent="0.25">
      <c r="B76" s="25"/>
      <c r="C76" s="129" t="s">
        <v>26</v>
      </c>
      <c r="D76" s="129"/>
      <c r="E76" s="129"/>
      <c r="F76" s="129"/>
      <c r="G76" s="129"/>
      <c r="H76" s="66">
        <v>5</v>
      </c>
      <c r="I76" s="66"/>
      <c r="J76" s="66"/>
      <c r="K76" s="66"/>
      <c r="L76" s="20"/>
    </row>
    <row r="77" spans="2:49" ht="28.5" customHeight="1" x14ac:dyDescent="0.25">
      <c r="B77" s="25"/>
      <c r="C77" s="9"/>
      <c r="L77" s="20"/>
    </row>
    <row r="78" spans="2:49" ht="28.5" customHeight="1" thickBot="1" x14ac:dyDescent="0.3">
      <c r="B78" s="25"/>
      <c r="C78" s="9"/>
      <c r="D78" s="132" t="s">
        <v>0</v>
      </c>
      <c r="E78" s="132"/>
      <c r="F78" s="132"/>
      <c r="I78" s="133" t="s">
        <v>22</v>
      </c>
      <c r="J78" s="133"/>
      <c r="K78" s="133"/>
      <c r="L78" s="21"/>
    </row>
    <row r="79" spans="2:49" ht="28.5" customHeight="1" x14ac:dyDescent="0.25">
      <c r="B79" s="25"/>
      <c r="C79" s="31" t="s">
        <v>9</v>
      </c>
      <c r="D79" s="32" t="str">
        <f>'Listes poules triées'!A17</f>
        <v>G E</v>
      </c>
      <c r="E79" s="33" t="str">
        <f>'Listes poules triées'!B17</f>
        <v>PAIMPOL</v>
      </c>
      <c r="F79" s="75">
        <v>2</v>
      </c>
      <c r="G79" s="1"/>
      <c r="H79" s="55" t="s">
        <v>9</v>
      </c>
      <c r="I79" s="62" t="str" cm="1">
        <f t="array" ref="I79">_xlfn.IFS(F79&gt;F80,D79,F79&lt;F80,D80,F79=F80," ")</f>
        <v>A T</v>
      </c>
      <c r="J79" s="33" t="str" cm="1">
        <f t="array" ref="J79">_xlfn.IFS(F79&gt;F80,E79,F79&lt;F80,E80,F79=F80," ")</f>
        <v>PLOUGASNOU</v>
      </c>
      <c r="K79" s="75">
        <v>0</v>
      </c>
      <c r="L79" s="22"/>
    </row>
    <row r="80" spans="2:49" ht="28.5" customHeight="1" thickBot="1" x14ac:dyDescent="0.3">
      <c r="B80" s="25"/>
      <c r="C80" s="34" t="s">
        <v>10</v>
      </c>
      <c r="D80" s="35" t="str">
        <f>'Listes poules triées'!A20</f>
        <v>A T</v>
      </c>
      <c r="E80" s="36" t="str">
        <f>'Listes poules triées'!B20</f>
        <v>PLOUGASNOU</v>
      </c>
      <c r="F80" s="76">
        <v>3</v>
      </c>
      <c r="G80" s="1"/>
      <c r="H80" s="57" t="s">
        <v>10</v>
      </c>
      <c r="I80" s="63" t="str" cm="1">
        <f t="array" ref="I80">_xlfn.IFS(F83&gt;F84,D83,F83&lt;F84,D84,F83=F84," ")</f>
        <v>P S</v>
      </c>
      <c r="J80" s="36" t="str" cm="1">
        <f t="array" ref="J80">_xlfn.IFS(F83&gt;F84,E83,F83&lt;F84,E84,F83=F84," ")</f>
        <v>LANDIVISIAU</v>
      </c>
      <c r="K80" s="76">
        <v>4</v>
      </c>
      <c r="L80" s="22"/>
    </row>
    <row r="81" spans="2:49" ht="28.5" customHeight="1" x14ac:dyDescent="0.25">
      <c r="B81" s="25"/>
      <c r="C81" s="14"/>
      <c r="F81" s="23"/>
      <c r="H81" s="6"/>
      <c r="L81" s="20"/>
    </row>
    <row r="82" spans="2:49" ht="28.5" customHeight="1" thickBot="1" x14ac:dyDescent="0.3">
      <c r="B82" s="25"/>
      <c r="C82" s="14"/>
      <c r="D82" s="132" t="s">
        <v>1</v>
      </c>
      <c r="E82" s="132"/>
      <c r="F82" s="132"/>
      <c r="H82" s="6"/>
      <c r="I82" s="134" t="s">
        <v>23</v>
      </c>
      <c r="J82" s="134"/>
      <c r="K82" s="134"/>
      <c r="L82" s="15"/>
    </row>
    <row r="83" spans="2:49" ht="28.5" customHeight="1" x14ac:dyDescent="0.25">
      <c r="B83" s="25"/>
      <c r="C83" s="31" t="s">
        <v>11</v>
      </c>
      <c r="D83" s="32" t="str">
        <f>'Listes poules triées'!A18</f>
        <v>P S</v>
      </c>
      <c r="E83" s="33" t="str">
        <f>'Listes poules triées'!B18</f>
        <v>LANDIVISIAU</v>
      </c>
      <c r="F83" s="75">
        <v>3</v>
      </c>
      <c r="G83" s="7"/>
      <c r="H83" s="55" t="s">
        <v>11</v>
      </c>
      <c r="I83" s="62" t="str" cm="1">
        <f t="array" ref="I83">_xlfn.IFS(F79&gt;F80,D80,F79&lt;F80,D79,F79=F80," ")</f>
        <v>G E</v>
      </c>
      <c r="J83" s="33" t="str" cm="1">
        <f t="array" ref="J83">_xlfn.IFS(F79&gt;F80,E80,F79&lt;F80,E79,F79=F80," ")</f>
        <v>PAIMPOL</v>
      </c>
      <c r="K83" s="75">
        <v>3</v>
      </c>
      <c r="L83" s="22"/>
    </row>
    <row r="84" spans="2:49" ht="28.5" customHeight="1" thickBot="1" x14ac:dyDescent="0.3">
      <c r="B84" s="25"/>
      <c r="C84" s="34" t="s">
        <v>12</v>
      </c>
      <c r="D84" s="35" t="str">
        <f>'Listes poules triées'!A19</f>
        <v>J F</v>
      </c>
      <c r="E84" s="36" t="str">
        <f>'Listes poules triées'!B19</f>
        <v>DINAN</v>
      </c>
      <c r="F84" s="76">
        <v>2</v>
      </c>
      <c r="G84" s="1"/>
      <c r="H84" s="57" t="s">
        <v>12</v>
      </c>
      <c r="I84" s="63" t="str" cm="1">
        <f t="array" ref="I84">_xlfn.IFS(F83&gt;F84,D84,F83&lt;F84,D83,F83=F84," ")</f>
        <v>J F</v>
      </c>
      <c r="J84" s="36" t="str" cm="1">
        <f t="array" ref="J84">_xlfn.IFS(F83&gt;F84,E84,F83&lt;F84,E83,F83=F84," ")</f>
        <v>DINAN</v>
      </c>
      <c r="K84" s="76">
        <v>2</v>
      </c>
      <c r="L84" s="22"/>
    </row>
    <row r="85" spans="2:49" ht="28.5" customHeight="1" x14ac:dyDescent="0.25">
      <c r="B85" s="25"/>
      <c r="C85" s="8"/>
      <c r="L85" s="20"/>
    </row>
    <row r="86" spans="2:49" ht="28.5" customHeight="1" thickBot="1" x14ac:dyDescent="0.3">
      <c r="B86" s="25"/>
      <c r="C86" s="9"/>
      <c r="D86" s="51" t="s">
        <v>29</v>
      </c>
      <c r="E86" s="51"/>
      <c r="F86" s="51"/>
      <c r="L86" s="20"/>
    </row>
    <row r="87" spans="2:49" ht="28.5" customHeight="1" x14ac:dyDescent="0.35">
      <c r="B87" s="25"/>
      <c r="C87" s="59">
        <v>1</v>
      </c>
      <c r="D87" s="52" t="str" cm="1">
        <f t="array" ref="D87">_xlfn.IFS(K79&gt;K80,I79,K79&lt;K80,I80,K79=K80,"")</f>
        <v>P S</v>
      </c>
      <c r="E87" s="44" t="str" cm="1">
        <f t="array" ref="E87">_xlfn.IFS(K79&gt;K80,J79,K79&lt;K80,J80,K79=K80,"")</f>
        <v>LANDIVISIAU</v>
      </c>
      <c r="F87" s="64">
        <f>E1-H76+5</f>
        <v>14</v>
      </c>
      <c r="G87" s="10"/>
      <c r="L87" s="20"/>
    </row>
    <row r="88" spans="2:49" ht="28.5" customHeight="1" x14ac:dyDescent="0.35">
      <c r="B88" s="25"/>
      <c r="C88" s="60">
        <v>2</v>
      </c>
      <c r="D88" s="53" t="str" cm="1">
        <f t="array" ref="D88">_xlfn.IFS(K79&lt;K80,I79,K79&gt;K80,I80,K79=K80,"")</f>
        <v>A T</v>
      </c>
      <c r="E88" s="45" t="str" cm="1">
        <f t="array" ref="E88">_xlfn.IFS(K79&lt;K80,J79,K79&gt;K80,J80,K79=K80,"")</f>
        <v>PLOUGASNOU</v>
      </c>
      <c r="F88" s="58">
        <f>E1-H76+3</f>
        <v>12</v>
      </c>
      <c r="G88" s="10"/>
      <c r="L88" s="20"/>
    </row>
    <row r="89" spans="2:49" ht="28.5" customHeight="1" x14ac:dyDescent="0.35">
      <c r="B89" s="25"/>
      <c r="C89" s="60">
        <v>3</v>
      </c>
      <c r="D89" s="53" t="str" cm="1">
        <f t="array" ref="D89">_xlfn.IFS(K83&gt;K84,I83,K83&lt;K84,I84,K83=K84,"")</f>
        <v>G E</v>
      </c>
      <c r="E89" s="45" t="str" cm="1">
        <f t="array" ref="E89">_xlfn.IFS(K83&gt;K84,J83,K83&lt;K84,J84,K83=K84,"")</f>
        <v>PAIMPOL</v>
      </c>
      <c r="F89" s="65">
        <f>E1-H76+2</f>
        <v>11</v>
      </c>
      <c r="G89" s="10"/>
      <c r="L89" s="20"/>
    </row>
    <row r="90" spans="2:49" ht="28.5" customHeight="1" thickBot="1" x14ac:dyDescent="0.4">
      <c r="B90" s="25"/>
      <c r="C90" s="61">
        <v>4</v>
      </c>
      <c r="D90" s="54" t="str" cm="1">
        <f t="array" ref="D90">_xlfn.IFS(K83&lt;K84,I83,K83&gt;K84,I84,K83=K84,"")</f>
        <v>J F</v>
      </c>
      <c r="E90" s="46" t="str" cm="1">
        <f t="array" ref="E90">_xlfn.IFS(K83&lt;K84,J83,K83&gt;K84,J84,K83=K84,"")</f>
        <v>DINAN</v>
      </c>
      <c r="F90" s="42">
        <f>E1-H76+1</f>
        <v>10</v>
      </c>
      <c r="G90" s="10"/>
      <c r="L90" s="20"/>
    </row>
    <row r="91" spans="2:49" ht="28.5" customHeight="1" thickBot="1" x14ac:dyDescent="0.3">
      <c r="B91" s="17"/>
      <c r="C91" s="3"/>
      <c r="D91" s="3"/>
      <c r="E91" s="3"/>
      <c r="F91" s="3"/>
      <c r="G91" s="3"/>
      <c r="H91" s="3"/>
      <c r="I91" s="3"/>
      <c r="J91" s="3"/>
      <c r="K91" s="3"/>
      <c r="L91" s="24"/>
    </row>
    <row r="92" spans="2:49" ht="28.5" customHeight="1" thickBot="1" x14ac:dyDescent="0.3">
      <c r="Y92" s="5"/>
      <c r="AK92" s="5"/>
      <c r="AW92" s="5"/>
    </row>
    <row r="93" spans="2:49" ht="28.5" customHeight="1" x14ac:dyDescent="0.25">
      <c r="B93" s="16"/>
      <c r="C93" s="18"/>
      <c r="D93" s="18"/>
      <c r="E93" s="18"/>
      <c r="F93" s="18"/>
      <c r="G93" s="18"/>
      <c r="H93" s="18"/>
      <c r="I93" s="18"/>
      <c r="J93" s="18"/>
      <c r="K93" s="18"/>
      <c r="L93" s="19"/>
      <c r="Y93" s="5"/>
      <c r="AK93" s="5"/>
      <c r="AW93" s="5"/>
    </row>
    <row r="94" spans="2:49" ht="28.5" customHeight="1" x14ac:dyDescent="0.25">
      <c r="B94" s="25"/>
      <c r="C94" s="130" t="s">
        <v>26</v>
      </c>
      <c r="D94" s="130"/>
      <c r="E94" s="130"/>
      <c r="F94" s="130"/>
      <c r="G94" s="130"/>
      <c r="H94" s="67">
        <v>6</v>
      </c>
      <c r="I94" s="67"/>
      <c r="J94" s="67"/>
      <c r="K94" s="67"/>
      <c r="L94" s="20"/>
      <c r="Y94" s="5"/>
      <c r="AK94" s="5"/>
      <c r="AW94" s="5"/>
    </row>
    <row r="95" spans="2:49" ht="28.5" customHeight="1" x14ac:dyDescent="0.25">
      <c r="B95" s="25"/>
      <c r="C95" s="9"/>
      <c r="L95" s="20"/>
      <c r="Y95" s="5"/>
      <c r="AK95" s="5"/>
      <c r="AW95" s="5"/>
    </row>
    <row r="96" spans="2:49" ht="28.5" customHeight="1" thickBot="1" x14ac:dyDescent="0.3">
      <c r="B96" s="25"/>
      <c r="C96" s="9"/>
      <c r="D96" s="124" t="s">
        <v>0</v>
      </c>
      <c r="E96" s="124"/>
      <c r="F96" s="124"/>
      <c r="I96" s="125" t="s">
        <v>22</v>
      </c>
      <c r="J96" s="125"/>
      <c r="K96" s="125"/>
      <c r="L96" s="21"/>
      <c r="Y96" s="5"/>
      <c r="AK96" s="5"/>
      <c r="AW96" s="5"/>
    </row>
    <row r="97" spans="2:49" ht="28.5" customHeight="1" x14ac:dyDescent="0.25">
      <c r="B97" s="25"/>
      <c r="C97" s="31" t="s">
        <v>9</v>
      </c>
      <c r="D97" s="32" t="str">
        <f>'Listes poules triées'!A21</f>
        <v>L E</v>
      </c>
      <c r="E97" s="33" t="str">
        <f>'Listes poules triées'!B21</f>
        <v>GUILERS</v>
      </c>
      <c r="F97" s="75">
        <v>2</v>
      </c>
      <c r="G97" s="1"/>
      <c r="H97" s="55" t="s">
        <v>9</v>
      </c>
      <c r="I97" s="62" t="str" cm="1">
        <f t="array" ref="I97">_xlfn.IFS(F97&gt;F98,D97,F97&lt;F98,D98,F97=F98," ")</f>
        <v>H M</v>
      </c>
      <c r="J97" s="33" t="str" cm="1">
        <f t="array" ref="J97">_xlfn.IFS(F97&gt;F98,E97,F97&lt;F98,E98,F97=F98," ")</f>
        <v>ST QUAY PORTRIEUX</v>
      </c>
      <c r="K97" s="75">
        <v>4</v>
      </c>
      <c r="L97" s="22"/>
      <c r="Y97" s="5"/>
      <c r="AK97" s="5"/>
      <c r="AW97" s="5"/>
    </row>
    <row r="98" spans="2:49" ht="28.5" customHeight="1" thickBot="1" x14ac:dyDescent="0.3">
      <c r="B98" s="25"/>
      <c r="C98" s="34" t="s">
        <v>10</v>
      </c>
      <c r="D98" s="35" t="str">
        <f>'Listes poules triées'!A24</f>
        <v>H M</v>
      </c>
      <c r="E98" s="36" t="str">
        <f>'Listes poules triées'!B24</f>
        <v>ST QUAY PORTRIEUX</v>
      </c>
      <c r="F98" s="76">
        <v>3</v>
      </c>
      <c r="G98" s="1"/>
      <c r="H98" s="57" t="s">
        <v>10</v>
      </c>
      <c r="I98" s="63" t="str" cm="1">
        <f t="array" ref="I98">_xlfn.IFS(F101&gt;F102,D101,F101&lt;F102,D102,F101=F102," ")</f>
        <v>B M</v>
      </c>
      <c r="J98" s="36" t="str" cm="1">
        <f t="array" ref="J98">_xlfn.IFS(F101&gt;F102,E101,F101&lt;F102,E102,F101=F102," ")</f>
        <v>DINAN</v>
      </c>
      <c r="K98" s="76">
        <v>0</v>
      </c>
      <c r="L98" s="22"/>
      <c r="Y98" s="5"/>
      <c r="AK98" s="5"/>
      <c r="AW98" s="5"/>
    </row>
    <row r="99" spans="2:49" ht="28.5" customHeight="1" x14ac:dyDescent="0.25">
      <c r="B99" s="25"/>
      <c r="C99" s="14"/>
      <c r="F99" s="23"/>
      <c r="H99" s="6"/>
      <c r="L99" s="20"/>
      <c r="Y99" s="5"/>
      <c r="AK99" s="5"/>
      <c r="AW99" s="5"/>
    </row>
    <row r="100" spans="2:49" ht="28.5" customHeight="1" thickBot="1" x14ac:dyDescent="0.3">
      <c r="B100" s="25"/>
      <c r="C100" s="14"/>
      <c r="D100" s="124" t="s">
        <v>1</v>
      </c>
      <c r="E100" s="124"/>
      <c r="F100" s="124"/>
      <c r="H100" s="6"/>
      <c r="I100" s="123" t="s">
        <v>23</v>
      </c>
      <c r="J100" s="123"/>
      <c r="K100" s="123"/>
      <c r="L100" s="15"/>
      <c r="Y100" s="5"/>
      <c r="AK100" s="5"/>
      <c r="AW100" s="5"/>
    </row>
    <row r="101" spans="2:49" ht="28.5" customHeight="1" x14ac:dyDescent="0.25">
      <c r="B101" s="25"/>
      <c r="C101" s="31" t="s">
        <v>11</v>
      </c>
      <c r="D101" s="32" t="str">
        <f>'Listes poules triées'!A22</f>
        <v>B M</v>
      </c>
      <c r="E101" s="33" t="str">
        <f>'Listes poules triées'!B22</f>
        <v>DINAN</v>
      </c>
      <c r="F101" s="75">
        <v>4</v>
      </c>
      <c r="G101" s="7"/>
      <c r="H101" s="55" t="s">
        <v>11</v>
      </c>
      <c r="I101" s="62" t="str" cm="1">
        <f t="array" ref="I101">_xlfn.IFS(F97&gt;F98,D98,F97&lt;F98,D97,F97=F98," ")</f>
        <v>L E</v>
      </c>
      <c r="J101" s="33" t="str" cm="1">
        <f t="array" ref="J101">_xlfn.IFS(F97&gt;F98,E98,F97&lt;F98,E97,F97=F98," ")</f>
        <v>GUILERS</v>
      </c>
      <c r="K101" s="75">
        <v>0</v>
      </c>
      <c r="L101" s="22"/>
      <c r="Y101" s="5"/>
      <c r="AK101" s="5"/>
      <c r="AW101" s="5"/>
    </row>
    <row r="102" spans="2:49" ht="28.5" customHeight="1" thickBot="1" x14ac:dyDescent="0.3">
      <c r="B102" s="25"/>
      <c r="C102" s="34" t="s">
        <v>12</v>
      </c>
      <c r="D102" s="35" t="str">
        <f>'Listes poules triées'!A23</f>
        <v>D M</v>
      </c>
      <c r="E102" s="36" t="str">
        <f>'Listes poules triées'!B23</f>
        <v>LANNION</v>
      </c>
      <c r="F102" s="76">
        <v>0</v>
      </c>
      <c r="G102" s="1"/>
      <c r="H102" s="57" t="s">
        <v>12</v>
      </c>
      <c r="I102" s="63" t="str" cm="1">
        <f t="array" ref="I102">_xlfn.IFS(F101&gt;F102,D102,F101&lt;F102,D101,F101=F102," ")</f>
        <v>D M</v>
      </c>
      <c r="J102" s="36" t="str" cm="1">
        <f t="array" ref="J102">_xlfn.IFS(F101&gt;F102,E102,F101&lt;F102,E101,F101=F102," ")</f>
        <v>LANNION</v>
      </c>
      <c r="K102" s="76">
        <v>4</v>
      </c>
      <c r="L102" s="22"/>
      <c r="Y102" s="5"/>
      <c r="AK102" s="5"/>
      <c r="AW102" s="5"/>
    </row>
    <row r="103" spans="2:49" ht="28.5" customHeight="1" x14ac:dyDescent="0.25">
      <c r="B103" s="25"/>
      <c r="C103" s="8"/>
      <c r="L103" s="20"/>
      <c r="Y103" s="5"/>
      <c r="AK103" s="5"/>
      <c r="AW103" s="5"/>
    </row>
    <row r="104" spans="2:49" ht="28.5" customHeight="1" thickBot="1" x14ac:dyDescent="0.3">
      <c r="B104" s="25"/>
      <c r="C104" s="9"/>
      <c r="D104" s="122" t="s">
        <v>30</v>
      </c>
      <c r="E104" s="122"/>
      <c r="F104" s="122" t="s">
        <v>13</v>
      </c>
      <c r="L104" s="20"/>
      <c r="Y104" s="5"/>
      <c r="AK104" s="5"/>
      <c r="AW104" s="5"/>
    </row>
    <row r="105" spans="2:49" ht="28.5" customHeight="1" x14ac:dyDescent="0.35">
      <c r="B105" s="25"/>
      <c r="C105" s="59">
        <v>1</v>
      </c>
      <c r="D105" s="52" t="str" cm="1">
        <f t="array" ref="D105">_xlfn.IFS(K97&gt;K98,I97,K97&lt;K98,I98,K97=K98,"")</f>
        <v>H M</v>
      </c>
      <c r="E105" s="44" t="str" cm="1">
        <f t="array" ref="E105">_xlfn.IFS(K97&gt;K98,J97,K97&lt;K98,J98,K97=K98,"")</f>
        <v>ST QUAY PORTRIEUX</v>
      </c>
      <c r="F105" s="64">
        <f>E1-H94+5</f>
        <v>13</v>
      </c>
      <c r="G105" s="10"/>
      <c r="L105" s="20"/>
      <c r="Y105" s="5"/>
      <c r="AK105" s="5"/>
      <c r="AW105" s="5"/>
    </row>
    <row r="106" spans="2:49" ht="28.5" customHeight="1" x14ac:dyDescent="0.35">
      <c r="B106" s="25"/>
      <c r="C106" s="60">
        <v>2</v>
      </c>
      <c r="D106" s="53" t="str" cm="1">
        <f t="array" ref="D106">_xlfn.IFS(K97&lt;K98,I97,K97&gt;K98,I98,K97=K98,"")</f>
        <v>B M</v>
      </c>
      <c r="E106" s="45" t="str" cm="1">
        <f t="array" ref="E106">_xlfn.IFS(K97&lt;K98,J97,K97&gt;K98,J98,K97=K98,"")</f>
        <v>DINAN</v>
      </c>
      <c r="F106" s="58">
        <f>E1-H94+3</f>
        <v>11</v>
      </c>
      <c r="G106" s="10"/>
      <c r="L106" s="20"/>
      <c r="Y106" s="5"/>
      <c r="AK106" s="5"/>
      <c r="AW106" s="5"/>
    </row>
    <row r="107" spans="2:49" ht="28.5" customHeight="1" x14ac:dyDescent="0.35">
      <c r="B107" s="25"/>
      <c r="C107" s="60">
        <v>3</v>
      </c>
      <c r="D107" s="53" t="str" cm="1">
        <f t="array" ref="D107">_xlfn.IFS(K101&gt;K102,I101,K101&lt;K102,I102,K101=K102,"")</f>
        <v>D M</v>
      </c>
      <c r="E107" s="45" t="str" cm="1">
        <f t="array" ref="E107">_xlfn.IFS(K101&gt;K102,J101,K101&lt;K102,J102,K101=K102,"")</f>
        <v>LANNION</v>
      </c>
      <c r="F107" s="65">
        <f>E1-H94+2</f>
        <v>10</v>
      </c>
      <c r="G107" s="10"/>
      <c r="L107" s="20"/>
      <c r="Y107" s="5"/>
      <c r="AK107" s="5"/>
      <c r="AW107" s="5"/>
    </row>
    <row r="108" spans="2:49" ht="28.5" customHeight="1" thickBot="1" x14ac:dyDescent="0.4">
      <c r="B108" s="25"/>
      <c r="C108" s="61">
        <v>4</v>
      </c>
      <c r="D108" s="54" t="str" cm="1">
        <f t="array" ref="D108">_xlfn.IFS(K101&lt;K102,I101,K101&gt;K102,I102,K101=K102,"")</f>
        <v>L E</v>
      </c>
      <c r="E108" s="46" t="str" cm="1">
        <f t="array" ref="E108">_xlfn.IFS(K101&lt;K102,J101,K101&gt;K102,J102,K101=K102,"")</f>
        <v>GUILERS</v>
      </c>
      <c r="F108" s="42">
        <f>E1-H94+1</f>
        <v>9</v>
      </c>
      <c r="G108" s="10"/>
      <c r="L108" s="20"/>
      <c r="Y108" s="5"/>
      <c r="AK108" s="5"/>
      <c r="AW108" s="5"/>
    </row>
    <row r="109" spans="2:49" ht="28.5" customHeight="1" thickBot="1" x14ac:dyDescent="0.3">
      <c r="B109" s="17"/>
      <c r="C109" s="3"/>
      <c r="D109" s="3"/>
      <c r="E109" s="3"/>
      <c r="F109" s="3"/>
      <c r="G109" s="3"/>
      <c r="H109" s="3"/>
      <c r="I109" s="3"/>
      <c r="J109" s="3"/>
      <c r="K109" s="3"/>
      <c r="L109" s="24"/>
      <c r="Y109" s="5"/>
      <c r="AK109" s="5"/>
      <c r="AW109" s="5"/>
    </row>
    <row r="110" spans="2:49" ht="28.5" customHeight="1" thickBot="1" x14ac:dyDescent="0.3">
      <c r="Y110" s="5"/>
      <c r="AK110" s="5"/>
      <c r="AW110" s="5"/>
    </row>
    <row r="111" spans="2:49" ht="28.5" customHeight="1" x14ac:dyDescent="0.25">
      <c r="B111" s="16"/>
      <c r="C111" s="18"/>
      <c r="D111" s="18"/>
      <c r="E111" s="18"/>
      <c r="F111" s="18"/>
      <c r="G111" s="18"/>
      <c r="H111" s="18"/>
      <c r="I111" s="18"/>
      <c r="J111" s="18"/>
      <c r="K111" s="18"/>
      <c r="L111" s="19"/>
      <c r="Y111" s="5"/>
      <c r="AK111" s="5"/>
      <c r="AW111" s="5"/>
    </row>
    <row r="112" spans="2:49" ht="28.5" customHeight="1" x14ac:dyDescent="0.25">
      <c r="B112" s="25"/>
      <c r="C112" s="127" t="s">
        <v>26</v>
      </c>
      <c r="D112" s="127"/>
      <c r="E112" s="127"/>
      <c r="F112" s="127"/>
      <c r="G112" s="127"/>
      <c r="H112" s="68">
        <v>7</v>
      </c>
      <c r="I112" s="68"/>
      <c r="J112" s="68"/>
      <c r="K112" s="68"/>
      <c r="L112" s="20"/>
      <c r="Y112" s="5"/>
      <c r="AK112" s="5"/>
      <c r="AW112" s="5"/>
    </row>
    <row r="113" spans="2:49" ht="28.5" customHeight="1" x14ac:dyDescent="0.25">
      <c r="B113" s="25"/>
      <c r="C113" s="9"/>
      <c r="L113" s="20"/>
      <c r="Y113" s="5"/>
      <c r="AK113" s="5"/>
      <c r="AW113" s="5"/>
    </row>
    <row r="114" spans="2:49" ht="28.5" customHeight="1" thickBot="1" x14ac:dyDescent="0.3">
      <c r="B114" s="25"/>
      <c r="C114" s="9"/>
      <c r="D114" s="124" t="s">
        <v>0</v>
      </c>
      <c r="E114" s="124"/>
      <c r="F114" s="124"/>
      <c r="I114" s="125" t="s">
        <v>22</v>
      </c>
      <c r="J114" s="125"/>
      <c r="K114" s="125"/>
      <c r="L114" s="21"/>
      <c r="Y114" s="5"/>
      <c r="AK114" s="5"/>
      <c r="AW114" s="5"/>
    </row>
    <row r="115" spans="2:49" ht="28.5" customHeight="1" x14ac:dyDescent="0.25">
      <c r="B115" s="25"/>
      <c r="C115" s="31" t="s">
        <v>9</v>
      </c>
      <c r="D115" s="32" t="str">
        <f>'Listes poules triées'!A25</f>
        <v>T C</v>
      </c>
      <c r="E115" s="33" t="str">
        <f>'Listes poules triées'!B25</f>
        <v>PLOUGASNOU</v>
      </c>
      <c r="F115" s="75">
        <v>2</v>
      </c>
      <c r="G115" s="1"/>
      <c r="H115" s="55" t="s">
        <v>9</v>
      </c>
      <c r="I115" s="62" t="str" cm="1">
        <f t="array" ref="I115">_xlfn.IFS(F115&gt;F116,D115,F115&lt;F116,D116,F115=F116," ")</f>
        <v>P L</v>
      </c>
      <c r="J115" s="33" t="str" cm="1">
        <f t="array" ref="J115">_xlfn.IFS(F115&gt;F116,E115,F115&lt;F116,E116,F115=F116," ")</f>
        <v>LANNION</v>
      </c>
      <c r="K115" s="75">
        <v>1</v>
      </c>
      <c r="L115" s="22"/>
      <c r="Y115" s="5"/>
      <c r="AK115" s="5"/>
      <c r="AW115" s="5"/>
    </row>
    <row r="116" spans="2:49" ht="28.5" customHeight="1" thickBot="1" x14ac:dyDescent="0.3">
      <c r="B116" s="25"/>
      <c r="C116" s="34" t="s">
        <v>10</v>
      </c>
      <c r="D116" s="35" t="str">
        <f>'Listes poules triées'!A28</f>
        <v>P L</v>
      </c>
      <c r="E116" s="36" t="str">
        <f>'Listes poules triées'!B28</f>
        <v>LANNION</v>
      </c>
      <c r="F116" s="76">
        <v>3</v>
      </c>
      <c r="G116" s="1"/>
      <c r="H116" s="57" t="s">
        <v>10</v>
      </c>
      <c r="I116" s="63" t="str" cm="1">
        <f t="array" ref="I116">_xlfn.IFS(F119&gt;F120,D119,F119&lt;F120,D120,F119=F120," ")</f>
        <v>R L</v>
      </c>
      <c r="J116" s="36" t="str" cm="1">
        <f t="array" ref="J116">_xlfn.IFS(F119&gt;F120,E119,F119&lt;F120,E120,F119=F120," ")</f>
        <v>PLOGASTEL ST GERMAIN</v>
      </c>
      <c r="K116" s="76">
        <v>3</v>
      </c>
      <c r="L116" s="22"/>
      <c r="Y116" s="5"/>
      <c r="AK116" s="5"/>
      <c r="AW116" s="5"/>
    </row>
    <row r="117" spans="2:49" ht="28.5" customHeight="1" x14ac:dyDescent="0.25">
      <c r="B117" s="25"/>
      <c r="C117" s="14"/>
      <c r="F117" s="23"/>
      <c r="H117" s="6"/>
      <c r="L117" s="20"/>
      <c r="Y117" s="5"/>
      <c r="AK117" s="5"/>
      <c r="AW117" s="5"/>
    </row>
    <row r="118" spans="2:49" ht="28.5" customHeight="1" thickBot="1" x14ac:dyDescent="0.3">
      <c r="B118" s="25"/>
      <c r="C118" s="14"/>
      <c r="D118" s="124" t="s">
        <v>1</v>
      </c>
      <c r="E118" s="124"/>
      <c r="F118" s="124"/>
      <c r="H118" s="6"/>
      <c r="I118" s="123" t="s">
        <v>23</v>
      </c>
      <c r="J118" s="123"/>
      <c r="K118" s="123"/>
      <c r="L118" s="15"/>
      <c r="Y118" s="5"/>
      <c r="AK118" s="5"/>
      <c r="AW118" s="5"/>
    </row>
    <row r="119" spans="2:49" ht="28.5" customHeight="1" x14ac:dyDescent="0.25">
      <c r="B119" s="25"/>
      <c r="C119" s="31" t="s">
        <v>11</v>
      </c>
      <c r="D119" s="32" t="str">
        <f>'Listes poules triées'!A26</f>
        <v>R L</v>
      </c>
      <c r="E119" s="33" t="str">
        <f>'Listes poules triées'!B26</f>
        <v>PLOGASTEL ST GERMAIN</v>
      </c>
      <c r="F119" s="75">
        <v>4</v>
      </c>
      <c r="G119" s="7"/>
      <c r="H119" s="55" t="s">
        <v>11</v>
      </c>
      <c r="I119" s="62" t="str" cm="1">
        <f t="array" ref="I119">_xlfn.IFS(F115&gt;F116,D116,F115&lt;F116,D115,F115=F116," ")</f>
        <v>T C</v>
      </c>
      <c r="J119" s="33" t="str" cm="1">
        <f t="array" ref="J119">_xlfn.IFS(F115&gt;F116,E116,F115&lt;F116,E115,F115=F116," ")</f>
        <v>PLOUGASNOU</v>
      </c>
      <c r="K119" s="75">
        <v>1</v>
      </c>
      <c r="L119" s="22"/>
      <c r="Y119" s="5"/>
      <c r="AK119" s="5"/>
      <c r="AW119" s="5"/>
    </row>
    <row r="120" spans="2:49" ht="28.5" customHeight="1" thickBot="1" x14ac:dyDescent="0.3">
      <c r="B120" s="25"/>
      <c r="C120" s="34" t="s">
        <v>12</v>
      </c>
      <c r="D120" s="35" t="str">
        <f>'Listes poules triées'!A27</f>
        <v>H E</v>
      </c>
      <c r="E120" s="36" t="str">
        <f>'Listes poules triées'!B27</f>
        <v>RENNES CIE</v>
      </c>
      <c r="F120" s="76">
        <v>0</v>
      </c>
      <c r="G120" s="1"/>
      <c r="H120" s="57" t="s">
        <v>12</v>
      </c>
      <c r="I120" s="63" t="str" cm="1">
        <f t="array" ref="I120">_xlfn.IFS(F119&gt;F120,D120,F119&lt;F120,D119,F119=F120," ")</f>
        <v>H E</v>
      </c>
      <c r="J120" s="36" t="str" cm="1">
        <f t="array" ref="J120">_xlfn.IFS(F119&gt;F120,E120,F119&lt;F120,E119,F119=F120," ")</f>
        <v>RENNES CIE</v>
      </c>
      <c r="K120" s="76">
        <v>3</v>
      </c>
      <c r="L120" s="22"/>
      <c r="Y120" s="5"/>
      <c r="AK120" s="5"/>
      <c r="AW120" s="5"/>
    </row>
    <row r="121" spans="2:49" ht="28.5" customHeight="1" x14ac:dyDescent="0.25">
      <c r="B121" s="25"/>
      <c r="C121" s="8"/>
      <c r="L121" s="20"/>
      <c r="Y121" s="5"/>
      <c r="AK121" s="5"/>
      <c r="AW121" s="5"/>
    </row>
    <row r="122" spans="2:49" ht="28.5" customHeight="1" thickBot="1" x14ac:dyDescent="0.3">
      <c r="B122" s="25"/>
      <c r="C122" s="9"/>
      <c r="D122" s="122" t="s">
        <v>31</v>
      </c>
      <c r="E122" s="122"/>
      <c r="F122" s="122" t="s">
        <v>13</v>
      </c>
      <c r="L122" s="20"/>
      <c r="Y122" s="5"/>
      <c r="AK122" s="5"/>
      <c r="AW122" s="5"/>
    </row>
    <row r="123" spans="2:49" ht="28.5" customHeight="1" x14ac:dyDescent="0.35">
      <c r="B123" s="25"/>
      <c r="C123" s="59">
        <v>1</v>
      </c>
      <c r="D123" s="52" t="str" cm="1">
        <f t="array" ref="D123">_xlfn.IFS(K115&gt;K116,I115,K115&lt;K116,I116,K115=K116,"")</f>
        <v>R L</v>
      </c>
      <c r="E123" s="44" t="str" cm="1">
        <f t="array" ref="E123">_xlfn.IFS(K115&gt;K116,J115,K115&lt;K116,J116,K115=K116,"")</f>
        <v>PLOGASTEL ST GERMAIN</v>
      </c>
      <c r="F123" s="64">
        <f>E1-H112+5</f>
        <v>12</v>
      </c>
      <c r="G123" s="10"/>
      <c r="L123" s="20"/>
      <c r="Y123" s="5"/>
      <c r="AK123" s="5"/>
      <c r="AW123" s="5"/>
    </row>
    <row r="124" spans="2:49" ht="28.5" customHeight="1" x14ac:dyDescent="0.35">
      <c r="B124" s="25"/>
      <c r="C124" s="60">
        <v>2</v>
      </c>
      <c r="D124" s="53" t="str" cm="1">
        <f t="array" ref="D124">_xlfn.IFS(K115&lt;K116,I115,K115&gt;K116,I116,K115=K116,"")</f>
        <v>P L</v>
      </c>
      <c r="E124" s="45" t="str" cm="1">
        <f t="array" ref="E124">_xlfn.IFS(K115&lt;K116,J115,K115&gt;K116,J116,K115=K116,"")</f>
        <v>LANNION</v>
      </c>
      <c r="F124" s="58">
        <f>E1-H112+3</f>
        <v>10</v>
      </c>
      <c r="G124" s="10"/>
      <c r="L124" s="20"/>
      <c r="Y124" s="5"/>
      <c r="AK124" s="5"/>
      <c r="AW124" s="5"/>
    </row>
    <row r="125" spans="2:49" ht="28.5" customHeight="1" x14ac:dyDescent="0.35">
      <c r="B125" s="25"/>
      <c r="C125" s="60">
        <v>3</v>
      </c>
      <c r="D125" s="53" t="str" cm="1">
        <f t="array" ref="D125">_xlfn.IFS(K119&gt;K120,I119,K119&lt;K120,I120,K119=K120,"")</f>
        <v>H E</v>
      </c>
      <c r="E125" s="45" t="str" cm="1">
        <f t="array" ref="E125">_xlfn.IFS(K119&gt;K120,J119,K119&lt;K120,J120,K119=K120,"")</f>
        <v>RENNES CIE</v>
      </c>
      <c r="F125" s="65">
        <f>E1-H112+2</f>
        <v>9</v>
      </c>
      <c r="G125" s="10"/>
      <c r="L125" s="20"/>
      <c r="Y125" s="5"/>
      <c r="AK125" s="5"/>
      <c r="AW125" s="5"/>
    </row>
    <row r="126" spans="2:49" ht="28.5" customHeight="1" thickBot="1" x14ac:dyDescent="0.4">
      <c r="B126" s="25"/>
      <c r="C126" s="61">
        <v>4</v>
      </c>
      <c r="D126" s="54" t="str" cm="1">
        <f t="array" ref="D126">_xlfn.IFS(K119&lt;K120,I119,K119&gt;K120,I120,K119=K120,"")</f>
        <v>T C</v>
      </c>
      <c r="E126" s="46" t="str" cm="1">
        <f t="array" ref="E126">_xlfn.IFS(K119&lt;K120,J119,K119&gt;K120,J120,K119=K120,"")</f>
        <v>PLOUGASNOU</v>
      </c>
      <c r="F126" s="42">
        <f>E1-H112+1</f>
        <v>8</v>
      </c>
      <c r="G126" s="10"/>
      <c r="L126" s="20"/>
      <c r="Y126" s="5"/>
      <c r="AK126" s="5"/>
      <c r="AW126" s="5"/>
    </row>
    <row r="127" spans="2:49" ht="28.5" customHeight="1" thickBot="1" x14ac:dyDescent="0.3">
      <c r="B127" s="17"/>
      <c r="C127" s="3"/>
      <c r="D127" s="3"/>
      <c r="E127" s="3"/>
      <c r="F127" s="3"/>
      <c r="G127" s="3"/>
      <c r="H127" s="3"/>
      <c r="I127" s="3"/>
      <c r="J127" s="3"/>
      <c r="K127" s="3"/>
      <c r="L127" s="24"/>
      <c r="Y127" s="5"/>
      <c r="AK127" s="5"/>
      <c r="AW127" s="5"/>
    </row>
    <row r="128" spans="2:49" ht="28.5" customHeight="1" thickBot="1" x14ac:dyDescent="0.3">
      <c r="Y128" s="5"/>
      <c r="AK128" s="5"/>
      <c r="AW128" s="5"/>
    </row>
    <row r="129" spans="2:49" ht="28.5" customHeight="1" x14ac:dyDescent="0.25">
      <c r="B129" s="16"/>
      <c r="C129" s="18"/>
      <c r="D129" s="18"/>
      <c r="E129" s="18"/>
      <c r="F129" s="18"/>
      <c r="G129" s="18"/>
      <c r="H129" s="18"/>
      <c r="I129" s="18"/>
      <c r="J129" s="18"/>
      <c r="K129" s="18"/>
      <c r="L129" s="19"/>
      <c r="Y129" s="5"/>
      <c r="AK129" s="5"/>
      <c r="AW129" s="5"/>
    </row>
    <row r="130" spans="2:49" ht="28.5" customHeight="1" x14ac:dyDescent="0.25">
      <c r="B130" s="25"/>
      <c r="C130" s="126" t="s">
        <v>26</v>
      </c>
      <c r="D130" s="126"/>
      <c r="E130" s="126"/>
      <c r="F130" s="126"/>
      <c r="G130" s="126"/>
      <c r="H130" s="69">
        <v>8</v>
      </c>
      <c r="I130" s="69"/>
      <c r="J130" s="69"/>
      <c r="K130" s="69"/>
      <c r="L130" s="70"/>
      <c r="Y130" s="5"/>
      <c r="AK130" s="5"/>
      <c r="AW130" s="5"/>
    </row>
    <row r="131" spans="2:49" ht="28.5" customHeight="1" x14ac:dyDescent="0.25">
      <c r="B131" s="25"/>
      <c r="C131" s="9"/>
      <c r="L131" s="20"/>
      <c r="Y131" s="5"/>
      <c r="AK131" s="5"/>
      <c r="AW131" s="5"/>
    </row>
    <row r="132" spans="2:49" ht="28.5" customHeight="1" thickBot="1" x14ac:dyDescent="0.3">
      <c r="B132" s="25"/>
      <c r="C132" s="9"/>
      <c r="D132" s="124" t="s">
        <v>0</v>
      </c>
      <c r="E132" s="124"/>
      <c r="F132" s="124"/>
      <c r="I132" s="125" t="s">
        <v>22</v>
      </c>
      <c r="J132" s="125"/>
      <c r="K132" s="125"/>
      <c r="L132" s="21"/>
      <c r="Y132" s="5"/>
      <c r="AK132" s="5"/>
      <c r="AW132" s="5"/>
    </row>
    <row r="133" spans="2:49" ht="28.5" customHeight="1" x14ac:dyDescent="0.25">
      <c r="B133" s="25"/>
      <c r="C133" s="31" t="s">
        <v>9</v>
      </c>
      <c r="D133" s="32" t="str">
        <f>'Listes poules triées'!A29</f>
        <v>M D</v>
      </c>
      <c r="E133" s="33" t="str">
        <f>'Listes poules triées'!B29</f>
        <v>ST POL DE LEON</v>
      </c>
      <c r="F133" s="75">
        <v>1</v>
      </c>
      <c r="G133" s="1"/>
      <c r="H133" s="55" t="s">
        <v>9</v>
      </c>
      <c r="I133" s="62" t="str" cm="1">
        <f t="array" ref="I133">_xlfn.IFS(F133&gt;F134,D133,F133&lt;F134,D134,F133=F134," ")</f>
        <v>L L</v>
      </c>
      <c r="J133" s="33" t="str" cm="1">
        <f t="array" ref="J133">_xlfn.IFS(F133&gt;F134,E133,F133&lt;F134,E134,F133=F134," ")</f>
        <v>GUICHEN</v>
      </c>
      <c r="K133" s="75">
        <v>0</v>
      </c>
      <c r="L133" s="22"/>
      <c r="Y133" s="5"/>
      <c r="AK133" s="5"/>
      <c r="AW133" s="5"/>
    </row>
    <row r="134" spans="2:49" ht="28.5" customHeight="1" thickBot="1" x14ac:dyDescent="0.3">
      <c r="B134" s="25"/>
      <c r="C134" s="34" t="s">
        <v>10</v>
      </c>
      <c r="D134" s="35" t="str">
        <f>'Listes poules triées'!A32</f>
        <v>L L</v>
      </c>
      <c r="E134" s="36" t="str">
        <f>'Listes poules triées'!B32</f>
        <v>GUICHEN</v>
      </c>
      <c r="F134" s="76">
        <v>3</v>
      </c>
      <c r="G134" s="1"/>
      <c r="H134" s="57" t="s">
        <v>10</v>
      </c>
      <c r="I134" s="63" t="str" cm="1">
        <f t="array" ref="I134">_xlfn.IFS(F137&gt;F138,D137,F137&lt;F138,D138,F137=F138," ")</f>
        <v>V P</v>
      </c>
      <c r="J134" s="36" t="str" cm="1">
        <f t="array" ref="J134">_xlfn.IFS(F137&gt;F138,E137,F137&lt;F138,E138,F137=F138," ")</f>
        <v>LANDIVISIAU</v>
      </c>
      <c r="K134" s="76">
        <v>4</v>
      </c>
      <c r="L134" s="22"/>
      <c r="Y134" s="5"/>
      <c r="AK134" s="5"/>
      <c r="AW134" s="5"/>
    </row>
    <row r="135" spans="2:49" ht="28.5" customHeight="1" x14ac:dyDescent="0.25">
      <c r="B135" s="25"/>
      <c r="C135" s="14"/>
      <c r="F135" s="23"/>
      <c r="H135" s="6"/>
      <c r="L135" s="20"/>
      <c r="Y135" s="5"/>
      <c r="AK135" s="5"/>
      <c r="AW135" s="5"/>
    </row>
    <row r="136" spans="2:49" ht="28.5" customHeight="1" thickBot="1" x14ac:dyDescent="0.3">
      <c r="B136" s="25"/>
      <c r="C136" s="14"/>
      <c r="D136" s="124" t="s">
        <v>1</v>
      </c>
      <c r="E136" s="124"/>
      <c r="F136" s="124"/>
      <c r="H136" s="6"/>
      <c r="I136" s="123" t="s">
        <v>23</v>
      </c>
      <c r="J136" s="123"/>
      <c r="K136" s="123"/>
      <c r="L136" s="15"/>
      <c r="Y136" s="5"/>
      <c r="AK136" s="5"/>
      <c r="AW136" s="5"/>
    </row>
    <row r="137" spans="2:49" ht="28.5" customHeight="1" x14ac:dyDescent="0.25">
      <c r="B137" s="25"/>
      <c r="C137" s="31" t="s">
        <v>11</v>
      </c>
      <c r="D137" s="32" t="str">
        <f>'Listes poules triées'!A30</f>
        <v>V P</v>
      </c>
      <c r="E137" s="33" t="str">
        <f>'Listes poules triées'!B30</f>
        <v>LANDIVISIAU</v>
      </c>
      <c r="F137" s="75">
        <v>4</v>
      </c>
      <c r="G137" s="7"/>
      <c r="H137" s="55" t="s">
        <v>11</v>
      </c>
      <c r="I137" s="62" t="str" cm="1">
        <f t="array" ref="I137">_xlfn.IFS(F133&gt;F134,D134,F133&lt;F134,D133,F133=F134," ")</f>
        <v>M D</v>
      </c>
      <c r="J137" s="33" t="str" cm="1">
        <f t="array" ref="J137">_xlfn.IFS(F133&gt;F134,E134,F133&lt;F134,E133,F133=F134," ")</f>
        <v>ST POL DE LEON</v>
      </c>
      <c r="K137" s="75">
        <v>2</v>
      </c>
      <c r="L137" s="22"/>
      <c r="Y137" s="5"/>
      <c r="AK137" s="5"/>
      <c r="AW137" s="5"/>
    </row>
    <row r="138" spans="2:49" ht="28.5" customHeight="1" thickBot="1" x14ac:dyDescent="0.3">
      <c r="B138" s="25"/>
      <c r="C138" s="34" t="s">
        <v>12</v>
      </c>
      <c r="D138" s="35" t="str">
        <f>'Listes poules triées'!A31</f>
        <v>B V</v>
      </c>
      <c r="E138" s="36" t="str">
        <f>'Listes poules triées'!B31</f>
        <v>PLOUGASNOU</v>
      </c>
      <c r="F138" s="76">
        <v>0</v>
      </c>
      <c r="G138" s="1"/>
      <c r="H138" s="57" t="s">
        <v>12</v>
      </c>
      <c r="I138" s="63" t="str" cm="1">
        <f t="array" ref="I138">_xlfn.IFS(F137&gt;F138,D138,F137&lt;F138,D137,F137=F138," ")</f>
        <v>B V</v>
      </c>
      <c r="J138" s="36" t="str" cm="1">
        <f t="array" ref="J138">_xlfn.IFS(F137&gt;F138,E138,F137&lt;F138,E137,F137=F138," ")</f>
        <v>PLOUGASNOU</v>
      </c>
      <c r="K138" s="76">
        <v>3</v>
      </c>
      <c r="L138" s="22"/>
      <c r="Y138" s="5"/>
      <c r="AK138" s="5"/>
      <c r="AW138" s="5"/>
    </row>
    <row r="139" spans="2:49" ht="28.5" customHeight="1" x14ac:dyDescent="0.25">
      <c r="B139" s="25"/>
      <c r="C139" s="8"/>
      <c r="L139" s="20"/>
      <c r="Y139" s="5"/>
      <c r="AK139" s="5"/>
      <c r="AW139" s="5"/>
    </row>
    <row r="140" spans="2:49" ht="28.5" customHeight="1" thickBot="1" x14ac:dyDescent="0.3">
      <c r="B140" s="25"/>
      <c r="C140" s="9"/>
      <c r="D140" s="122" t="s">
        <v>32</v>
      </c>
      <c r="E140" s="122"/>
      <c r="F140" s="122" t="s">
        <v>13</v>
      </c>
      <c r="L140" s="20"/>
      <c r="Y140" s="5"/>
      <c r="AK140" s="5"/>
      <c r="AW140" s="5"/>
    </row>
    <row r="141" spans="2:49" ht="28.5" customHeight="1" x14ac:dyDescent="0.35">
      <c r="B141" s="25"/>
      <c r="C141" s="59">
        <v>1</v>
      </c>
      <c r="D141" s="52" t="str" cm="1">
        <f t="array" ref="D141">_xlfn.IFS(K133&gt;K134,I133,K133&lt;K134,I134,K133=K134,"")</f>
        <v>V P</v>
      </c>
      <c r="E141" s="44" t="str" cm="1">
        <f t="array" ref="E141">_xlfn.IFS(K133&gt;K134,J133,K133&lt;K134,J134,K133=K134,"")</f>
        <v>LANDIVISIAU</v>
      </c>
      <c r="F141" s="64">
        <f>E1-H130+5</f>
        <v>11</v>
      </c>
      <c r="G141" s="10"/>
      <c r="L141" s="20"/>
      <c r="Y141" s="5"/>
      <c r="AK141" s="5"/>
      <c r="AW141" s="5"/>
    </row>
    <row r="142" spans="2:49" ht="28.5" customHeight="1" x14ac:dyDescent="0.35">
      <c r="B142" s="25"/>
      <c r="C142" s="60">
        <v>2</v>
      </c>
      <c r="D142" s="53" t="str" cm="1">
        <f t="array" ref="D142">_xlfn.IFS(K133&lt;K134,I133,K133&gt;K134,I134,K133=K134,"")</f>
        <v>L L</v>
      </c>
      <c r="E142" s="45" t="str" cm="1">
        <f t="array" ref="E142">_xlfn.IFS(K133&lt;K134,J133,K133&gt;K134,J134,K133=K134,"")</f>
        <v>GUICHEN</v>
      </c>
      <c r="F142" s="58">
        <f>E1-H130+3</f>
        <v>9</v>
      </c>
      <c r="G142" s="10"/>
      <c r="L142" s="20"/>
      <c r="Y142" s="5"/>
      <c r="AK142" s="5"/>
      <c r="AW142" s="5"/>
    </row>
    <row r="143" spans="2:49" ht="28.5" customHeight="1" x14ac:dyDescent="0.35">
      <c r="B143" s="25"/>
      <c r="C143" s="60">
        <v>3</v>
      </c>
      <c r="D143" s="53" t="str" cm="1">
        <f t="array" ref="D143">_xlfn.IFS(K137&gt;K138,I137,K137&lt;K138,I138,K137=K138,"")</f>
        <v>B V</v>
      </c>
      <c r="E143" s="45" t="str" cm="1">
        <f t="array" ref="E143">_xlfn.IFS(K137&gt;K138,J137,K137&lt;K138,J138,K137=K138,"")</f>
        <v>PLOUGASNOU</v>
      </c>
      <c r="F143" s="65">
        <f>E1-H130+2</f>
        <v>8</v>
      </c>
      <c r="G143" s="10"/>
      <c r="L143" s="20"/>
      <c r="Y143" s="5"/>
      <c r="AK143" s="5"/>
      <c r="AW143" s="5"/>
    </row>
    <row r="144" spans="2:49" ht="28.5" customHeight="1" thickBot="1" x14ac:dyDescent="0.4">
      <c r="B144" s="25"/>
      <c r="C144" s="61">
        <v>4</v>
      </c>
      <c r="D144" s="54" t="str" cm="1">
        <f t="array" ref="D144">_xlfn.IFS(K137&lt;K138,I137,K137&gt;K138,I138,K137=K138,"")</f>
        <v>M D</v>
      </c>
      <c r="E144" s="46" t="str" cm="1">
        <f t="array" ref="E144">_xlfn.IFS(K137&lt;K138,J137,K137&gt;K138,J138,K137=K138,"")</f>
        <v>ST POL DE LEON</v>
      </c>
      <c r="F144" s="42">
        <f>E1-H130+1</f>
        <v>7</v>
      </c>
      <c r="G144" s="10"/>
      <c r="L144" s="20"/>
      <c r="Y144" s="5"/>
      <c r="AK144" s="5"/>
      <c r="AW144" s="5"/>
    </row>
    <row r="145" spans="2:49" ht="28.5" customHeight="1" thickBot="1" x14ac:dyDescent="0.3">
      <c r="B145" s="17"/>
      <c r="C145" s="3"/>
      <c r="D145" s="3"/>
      <c r="E145" s="3"/>
      <c r="F145" s="3"/>
      <c r="G145" s="3"/>
      <c r="H145" s="3"/>
      <c r="I145" s="3"/>
      <c r="J145" s="3"/>
      <c r="K145" s="3"/>
      <c r="L145" s="24"/>
      <c r="Y145" s="5"/>
      <c r="AK145" s="5"/>
      <c r="AW145" s="5"/>
    </row>
    <row r="146" spans="2:49" ht="28.5" customHeight="1" thickBot="1" x14ac:dyDescent="0.3">
      <c r="Y146" s="5"/>
      <c r="AK146" s="5"/>
      <c r="AW146" s="5"/>
    </row>
    <row r="147" spans="2:49" ht="28.5" customHeight="1" x14ac:dyDescent="0.25">
      <c r="B147" s="16"/>
      <c r="C147" s="18"/>
      <c r="D147" s="18"/>
      <c r="E147" s="18"/>
      <c r="F147" s="18"/>
      <c r="G147" s="18"/>
      <c r="H147" s="18"/>
      <c r="I147" s="18"/>
      <c r="J147" s="18"/>
      <c r="K147" s="18"/>
      <c r="L147" s="19"/>
    </row>
    <row r="148" spans="2:49" ht="28.5" customHeight="1" x14ac:dyDescent="0.25">
      <c r="B148" s="25"/>
      <c r="C148" s="129" t="s">
        <v>26</v>
      </c>
      <c r="D148" s="129"/>
      <c r="E148" s="129"/>
      <c r="F148" s="129"/>
      <c r="G148" s="129"/>
      <c r="H148" s="66">
        <v>9</v>
      </c>
      <c r="I148" s="66"/>
      <c r="J148" s="66"/>
      <c r="K148" s="66"/>
      <c r="L148" s="20"/>
    </row>
    <row r="149" spans="2:49" ht="28.5" customHeight="1" x14ac:dyDescent="0.25">
      <c r="B149" s="25"/>
      <c r="C149" s="9"/>
      <c r="L149" s="20"/>
    </row>
    <row r="150" spans="2:49" ht="28.5" customHeight="1" thickBot="1" x14ac:dyDescent="0.3">
      <c r="B150" s="25"/>
      <c r="C150" s="9"/>
      <c r="D150" s="124" t="s">
        <v>0</v>
      </c>
      <c r="E150" s="124"/>
      <c r="F150" s="124"/>
      <c r="I150" s="125" t="s">
        <v>22</v>
      </c>
      <c r="J150" s="125"/>
      <c r="K150" s="125"/>
      <c r="L150" s="21"/>
    </row>
    <row r="151" spans="2:49" ht="28.5" customHeight="1" x14ac:dyDescent="0.25">
      <c r="B151" s="25"/>
      <c r="C151" s="31" t="s">
        <v>9</v>
      </c>
      <c r="D151" s="32" t="str">
        <f>'Listes poules triées'!A33</f>
        <v>H E</v>
      </c>
      <c r="E151" s="33" t="str">
        <f>'Listes poules triées'!B33</f>
        <v>LANDIVISIAU</v>
      </c>
      <c r="F151" s="75">
        <v>3</v>
      </c>
      <c r="G151" s="1"/>
      <c r="H151" s="55" t="s">
        <v>9</v>
      </c>
      <c r="I151" s="62" t="str" cm="1">
        <f t="array" ref="I151">_xlfn.IFS(F151&gt;F152,D151,F151&lt;F152,D152,F151=F152," ")</f>
        <v>H E</v>
      </c>
      <c r="J151" s="33" t="str" cm="1">
        <f t="array" ref="J151">_xlfn.IFS(F151&gt;F152,E151,F151&lt;F152,E152,F151=F152," ")</f>
        <v>LANDIVISIAU</v>
      </c>
      <c r="K151" s="75">
        <v>0</v>
      </c>
      <c r="L151" s="22"/>
    </row>
    <row r="152" spans="2:49" ht="28.5" customHeight="1" thickBot="1" x14ac:dyDescent="0.3">
      <c r="B152" s="25"/>
      <c r="C152" s="34" t="s">
        <v>10</v>
      </c>
      <c r="D152" s="35" t="str">
        <f>'Listes poules triées'!A36</f>
        <v>B D</v>
      </c>
      <c r="E152" s="36" t="str">
        <f>'Listes poules triées'!B36</f>
        <v>PAIMPOL</v>
      </c>
      <c r="F152" s="76">
        <v>2</v>
      </c>
      <c r="G152" s="1"/>
      <c r="H152" s="57" t="s">
        <v>10</v>
      </c>
      <c r="I152" s="63" t="str" cm="1">
        <f t="array" ref="I152">_xlfn.IFS(F155&gt;F156,D155,F155&lt;F156,D156,F155=F156," ")</f>
        <v>L G</v>
      </c>
      <c r="J152" s="36" t="str" cm="1">
        <f t="array" ref="J152">_xlfn.IFS(F155&gt;F156,E155,F155&lt;F156,E156,F155=F156," ")</f>
        <v>ST QUAY PORTRIEUX</v>
      </c>
      <c r="K152" s="76">
        <v>4</v>
      </c>
      <c r="L152" s="22"/>
    </row>
    <row r="153" spans="2:49" ht="28.5" customHeight="1" x14ac:dyDescent="0.25">
      <c r="B153" s="25"/>
      <c r="C153" s="14"/>
      <c r="F153" s="23"/>
      <c r="H153" s="6"/>
      <c r="L153" s="20"/>
    </row>
    <row r="154" spans="2:49" ht="28.5" customHeight="1" thickBot="1" x14ac:dyDescent="0.3">
      <c r="B154" s="25"/>
      <c r="C154" s="14"/>
      <c r="D154" s="124" t="s">
        <v>1</v>
      </c>
      <c r="E154" s="124"/>
      <c r="F154" s="124"/>
      <c r="H154" s="6"/>
      <c r="I154" s="123" t="s">
        <v>23</v>
      </c>
      <c r="J154" s="123"/>
      <c r="K154" s="123"/>
      <c r="L154" s="15"/>
    </row>
    <row r="155" spans="2:49" ht="28.5" customHeight="1" x14ac:dyDescent="0.25">
      <c r="B155" s="25"/>
      <c r="C155" s="31" t="s">
        <v>11</v>
      </c>
      <c r="D155" s="32" t="str">
        <f>'Listes poules triées'!A34</f>
        <v>L G</v>
      </c>
      <c r="E155" s="33" t="str">
        <f>'Listes poules triées'!B34</f>
        <v>ST QUAY PORTRIEUX</v>
      </c>
      <c r="F155" s="75">
        <v>3</v>
      </c>
      <c r="G155" s="7"/>
      <c r="H155" s="55" t="s">
        <v>11</v>
      </c>
      <c r="I155" s="62" t="str" cm="1">
        <f t="array" ref="I155">_xlfn.IFS(F151&gt;F152,D152,F151&lt;F152,D151,F151=F152," ")</f>
        <v>B D</v>
      </c>
      <c r="J155" s="33" t="str" cm="1">
        <f t="array" ref="J155">_xlfn.IFS(F151&gt;F152,E152,F151&lt;F152,E151,F151=F152," ")</f>
        <v>PAIMPOL</v>
      </c>
      <c r="K155" s="75">
        <v>0</v>
      </c>
      <c r="L155" s="22"/>
    </row>
    <row r="156" spans="2:49" ht="28.5" customHeight="1" thickBot="1" x14ac:dyDescent="0.3">
      <c r="B156" s="25"/>
      <c r="C156" s="34" t="s">
        <v>12</v>
      </c>
      <c r="D156" s="35" t="str">
        <f>'Listes poules triées'!A35</f>
        <v>A E</v>
      </c>
      <c r="E156" s="36" t="str">
        <f>'Listes poules triées'!B35</f>
        <v>TINTENIAC</v>
      </c>
      <c r="F156" s="76">
        <v>1</v>
      </c>
      <c r="G156" s="1"/>
      <c r="H156" s="57" t="s">
        <v>12</v>
      </c>
      <c r="I156" s="63" t="str" cm="1">
        <f t="array" ref="I156">_xlfn.IFS(F155&gt;F156,D156,F155&lt;F156,D155,F155=F156," ")</f>
        <v>A E</v>
      </c>
      <c r="J156" s="36" t="str" cm="1">
        <f t="array" ref="J156">_xlfn.IFS(F155&gt;F156,E156,F155&lt;F156,E155,F155=F156," ")</f>
        <v>TINTENIAC</v>
      </c>
      <c r="K156" s="76">
        <v>4</v>
      </c>
      <c r="L156" s="22"/>
    </row>
    <row r="157" spans="2:49" ht="28.5" customHeight="1" x14ac:dyDescent="0.25">
      <c r="B157" s="25"/>
      <c r="C157" s="8"/>
      <c r="L157" s="20"/>
    </row>
    <row r="158" spans="2:49" ht="28.5" customHeight="1" thickBot="1" x14ac:dyDescent="0.3">
      <c r="B158" s="25"/>
      <c r="C158" s="9"/>
      <c r="D158" s="122" t="s">
        <v>33</v>
      </c>
      <c r="E158" s="122"/>
      <c r="F158" s="122" t="s">
        <v>13</v>
      </c>
      <c r="L158" s="20"/>
    </row>
    <row r="159" spans="2:49" ht="28.5" customHeight="1" x14ac:dyDescent="0.35">
      <c r="B159" s="25"/>
      <c r="C159" s="59">
        <v>1</v>
      </c>
      <c r="D159" s="52" t="str" cm="1">
        <f t="array" ref="D159">_xlfn.IFS(K151&gt;K152,I151,K151&lt;K152,I152,K151=K152,"")</f>
        <v>L G</v>
      </c>
      <c r="E159" s="44" t="str" cm="1">
        <f t="array" ref="E159">_xlfn.IFS(K151&gt;K152,J151,K151&lt;K152,J152,K151=K152,"")</f>
        <v>ST QUAY PORTRIEUX</v>
      </c>
      <c r="F159" s="64">
        <f>E1-H148+5</f>
        <v>10</v>
      </c>
      <c r="G159" s="10"/>
      <c r="L159" s="20"/>
    </row>
    <row r="160" spans="2:49" ht="28.5" customHeight="1" x14ac:dyDescent="0.35">
      <c r="B160" s="25"/>
      <c r="C160" s="60">
        <v>2</v>
      </c>
      <c r="D160" s="53" t="str" cm="1">
        <f t="array" ref="D160">_xlfn.IFS(K151&lt;K152,I151,K151&gt;K152,I152,K151=K152,"")</f>
        <v>H E</v>
      </c>
      <c r="E160" s="45" t="str" cm="1">
        <f t="array" ref="E160">_xlfn.IFS(K151&lt;K152,J151,K151&gt;K152,J152,K151=K152,"")</f>
        <v>LANDIVISIAU</v>
      </c>
      <c r="F160" s="58">
        <f>E1-H148+3</f>
        <v>8</v>
      </c>
      <c r="G160" s="10"/>
      <c r="L160" s="20"/>
    </row>
    <row r="161" spans="2:49" ht="28.5" customHeight="1" x14ac:dyDescent="0.35">
      <c r="B161" s="25"/>
      <c r="C161" s="60">
        <v>3</v>
      </c>
      <c r="D161" s="53" t="str" cm="1">
        <f t="array" ref="D161">_xlfn.IFS(K155&gt;K156,I155,K155&lt;K156,I156,K155=K156,"")</f>
        <v>A E</v>
      </c>
      <c r="E161" s="45" t="str" cm="1">
        <f t="array" ref="E161">_xlfn.IFS(K155&gt;K156,J155,K155&lt;K156,J156,K155=K156,"")</f>
        <v>TINTENIAC</v>
      </c>
      <c r="F161" s="65">
        <f>E1-H148+2</f>
        <v>7</v>
      </c>
      <c r="G161" s="10"/>
      <c r="L161" s="20"/>
    </row>
    <row r="162" spans="2:49" ht="28.5" customHeight="1" thickBot="1" x14ac:dyDescent="0.4">
      <c r="B162" s="25"/>
      <c r="C162" s="61">
        <v>4</v>
      </c>
      <c r="D162" s="54" t="str" cm="1">
        <f t="array" ref="D162">_xlfn.IFS(K155&lt;K156,I155,K155&gt;K156,I156,K155=K156,"")</f>
        <v>B D</v>
      </c>
      <c r="E162" s="46" t="str" cm="1">
        <f t="array" ref="E162">_xlfn.IFS(K155&lt;K156,J155,K155&gt;K156,J156,K155=K156,"")</f>
        <v>PAIMPOL</v>
      </c>
      <c r="F162" s="42">
        <f>E1-H148+1</f>
        <v>6</v>
      </c>
      <c r="G162" s="10"/>
      <c r="L162" s="20"/>
    </row>
    <row r="163" spans="2:49" ht="28.5" customHeight="1" thickBot="1" x14ac:dyDescent="0.3">
      <c r="B163" s="17"/>
      <c r="C163" s="3"/>
      <c r="D163" s="3"/>
      <c r="E163" s="3"/>
      <c r="F163" s="3"/>
      <c r="G163" s="3"/>
      <c r="H163" s="3"/>
      <c r="I163" s="3"/>
      <c r="J163" s="3"/>
      <c r="K163" s="3"/>
      <c r="L163" s="24"/>
    </row>
    <row r="164" spans="2:49" ht="28.5" customHeight="1" thickBot="1" x14ac:dyDescent="0.3">
      <c r="Y164" s="5"/>
      <c r="AK164" s="5"/>
      <c r="AW164" s="5"/>
    </row>
    <row r="165" spans="2:49" ht="28.5" customHeight="1" x14ac:dyDescent="0.25">
      <c r="B165" s="16"/>
      <c r="C165" s="18"/>
      <c r="D165" s="18"/>
      <c r="E165" s="18"/>
      <c r="F165" s="18"/>
      <c r="G165" s="18"/>
      <c r="H165" s="18"/>
      <c r="I165" s="18"/>
      <c r="J165" s="18"/>
      <c r="K165" s="18"/>
      <c r="L165" s="19"/>
      <c r="Y165" s="5"/>
      <c r="AK165" s="5"/>
      <c r="AW165" s="5"/>
    </row>
    <row r="166" spans="2:49" ht="28.5" customHeight="1" x14ac:dyDescent="0.25">
      <c r="B166" s="25"/>
      <c r="C166" s="130" t="s">
        <v>26</v>
      </c>
      <c r="D166" s="130"/>
      <c r="E166" s="130"/>
      <c r="F166" s="130"/>
      <c r="G166" s="130"/>
      <c r="H166" s="67">
        <v>10</v>
      </c>
      <c r="I166" s="67"/>
      <c r="J166" s="67"/>
      <c r="K166" s="67"/>
      <c r="L166" s="20"/>
      <c r="Y166" s="5"/>
      <c r="AK166" s="5"/>
      <c r="AW166" s="5"/>
    </row>
    <row r="167" spans="2:49" ht="28.5" customHeight="1" x14ac:dyDescent="0.25">
      <c r="B167" s="25"/>
      <c r="C167" s="9"/>
      <c r="L167" s="20"/>
      <c r="Y167" s="5"/>
      <c r="AK167" s="5"/>
      <c r="AW167" s="5"/>
    </row>
    <row r="168" spans="2:49" ht="28.5" customHeight="1" thickBot="1" x14ac:dyDescent="0.3">
      <c r="B168" s="25"/>
      <c r="C168" s="9"/>
      <c r="D168" s="124" t="s">
        <v>0</v>
      </c>
      <c r="E168" s="124"/>
      <c r="F168" s="124"/>
      <c r="I168" s="125" t="s">
        <v>22</v>
      </c>
      <c r="J168" s="125"/>
      <c r="K168" s="125"/>
      <c r="L168" s="21"/>
      <c r="Y168" s="5"/>
      <c r="AK168" s="5"/>
      <c r="AW168" s="5"/>
    </row>
    <row r="169" spans="2:49" ht="28.5" customHeight="1" x14ac:dyDescent="0.25">
      <c r="B169" s="25"/>
      <c r="C169" s="31" t="s">
        <v>9</v>
      </c>
      <c r="D169" s="32" t="str">
        <f>'Listes poules triées'!A37</f>
        <v>A L</v>
      </c>
      <c r="E169" s="33" t="str">
        <f>'Listes poules triées'!B37</f>
        <v>ST RENAN</v>
      </c>
      <c r="F169" s="75">
        <v>4</v>
      </c>
      <c r="G169" s="1"/>
      <c r="H169" s="55" t="s">
        <v>9</v>
      </c>
      <c r="I169" s="62" t="str" cm="1">
        <f t="array" ref="I169">_xlfn.IFS(F169&gt;F170,D169,F169&lt;F170,D170,F169=F170," ")</f>
        <v>A L</v>
      </c>
      <c r="J169" s="33" t="str" cm="1">
        <f t="array" ref="J169">_xlfn.IFS(F169&gt;F170,E169,F169&lt;F170,E170,F169=F170," ")</f>
        <v>ST RENAN</v>
      </c>
      <c r="K169" s="75">
        <v>4</v>
      </c>
      <c r="L169" s="22"/>
      <c r="Y169" s="5"/>
      <c r="AK169" s="5"/>
      <c r="AW169" s="5"/>
    </row>
    <row r="170" spans="2:49" ht="28.5" customHeight="1" thickBot="1" x14ac:dyDescent="0.3">
      <c r="B170" s="25"/>
      <c r="C170" s="34" t="s">
        <v>10</v>
      </c>
      <c r="D170" s="35" t="str">
        <f>'Listes poules triées'!A40</f>
        <v>C M</v>
      </c>
      <c r="E170" s="36" t="str">
        <f>'Listes poules triées'!B40</f>
        <v>TINTENIAC</v>
      </c>
      <c r="F170" s="76">
        <v>0</v>
      </c>
      <c r="G170" s="1"/>
      <c r="H170" s="57" t="s">
        <v>10</v>
      </c>
      <c r="I170" s="63" t="str" cm="1">
        <f t="array" ref="I170">_xlfn.IFS(F173&gt;F174,D173,F173&lt;F174,D174,F173=F174," ")</f>
        <v>B L</v>
      </c>
      <c r="J170" s="36" t="str" cm="1">
        <f t="array" ref="J170">_xlfn.IFS(F173&gt;F174,E173,F173&lt;F174,E174,F173=F174," ")</f>
        <v>GUICHEN</v>
      </c>
      <c r="K170" s="76">
        <v>0</v>
      </c>
      <c r="L170" s="22"/>
      <c r="Y170" s="5"/>
      <c r="AK170" s="5"/>
      <c r="AW170" s="5"/>
    </row>
    <row r="171" spans="2:49" ht="28.5" customHeight="1" x14ac:dyDescent="0.25">
      <c r="B171" s="25"/>
      <c r="C171" s="14"/>
      <c r="F171" s="23"/>
      <c r="H171" s="6"/>
      <c r="L171" s="20"/>
      <c r="Y171" s="5"/>
      <c r="AK171" s="5"/>
      <c r="AW171" s="5"/>
    </row>
    <row r="172" spans="2:49" ht="28.5" customHeight="1" thickBot="1" x14ac:dyDescent="0.3">
      <c r="B172" s="25"/>
      <c r="C172" s="14"/>
      <c r="D172" s="124" t="s">
        <v>1</v>
      </c>
      <c r="E172" s="124"/>
      <c r="F172" s="124"/>
      <c r="H172" s="6"/>
      <c r="I172" s="123" t="s">
        <v>23</v>
      </c>
      <c r="J172" s="123"/>
      <c r="K172" s="123"/>
      <c r="L172" s="15"/>
      <c r="Y172" s="5"/>
      <c r="AK172" s="5"/>
      <c r="AW172" s="5"/>
    </row>
    <row r="173" spans="2:49" ht="28.5" customHeight="1" x14ac:dyDescent="0.25">
      <c r="B173" s="25"/>
      <c r="C173" s="31" t="s">
        <v>11</v>
      </c>
      <c r="D173" s="32" t="str">
        <f>'Listes poules triées'!A38</f>
        <v>L L</v>
      </c>
      <c r="E173" s="33" t="str">
        <f>'Listes poules triées'!B38</f>
        <v>PLOGASTEL ST GERMAIN</v>
      </c>
      <c r="F173" s="75">
        <v>2</v>
      </c>
      <c r="G173" s="7"/>
      <c r="H173" s="55" t="s">
        <v>11</v>
      </c>
      <c r="I173" s="62" t="str" cm="1">
        <f t="array" ref="I173">_xlfn.IFS(F169&gt;F170,D170,F169&lt;F170,D169,F169=F170," ")</f>
        <v>C M</v>
      </c>
      <c r="J173" s="33" t="str" cm="1">
        <f t="array" ref="J173">_xlfn.IFS(F169&gt;F170,E170,F169&lt;F170,E169,F169=F170," ")</f>
        <v>TINTENIAC</v>
      </c>
      <c r="K173" s="75">
        <v>4</v>
      </c>
      <c r="L173" s="22"/>
      <c r="Y173" s="5"/>
      <c r="AK173" s="5"/>
      <c r="AW173" s="5"/>
    </row>
    <row r="174" spans="2:49" ht="28.5" customHeight="1" thickBot="1" x14ac:dyDescent="0.3">
      <c r="B174" s="25"/>
      <c r="C174" s="34" t="s">
        <v>12</v>
      </c>
      <c r="D174" s="35" t="str">
        <f>'Listes poules triées'!A39</f>
        <v>B L</v>
      </c>
      <c r="E174" s="36" t="str">
        <f>'Listes poules triées'!B39</f>
        <v>GUICHEN</v>
      </c>
      <c r="F174" s="76">
        <v>3</v>
      </c>
      <c r="G174" s="1"/>
      <c r="H174" s="57" t="s">
        <v>12</v>
      </c>
      <c r="I174" s="63" t="str" cm="1">
        <f t="array" ref="I174">_xlfn.IFS(F173&gt;F174,D174,F173&lt;F174,D173,F173=F174," ")</f>
        <v>L L</v>
      </c>
      <c r="J174" s="36" t="str" cm="1">
        <f t="array" ref="J174">_xlfn.IFS(F173&gt;F174,E174,F173&lt;F174,E173,F173=F174," ")</f>
        <v>PLOGASTEL ST GERMAIN</v>
      </c>
      <c r="K174" s="76">
        <v>0</v>
      </c>
      <c r="L174" s="22"/>
      <c r="Y174" s="5"/>
      <c r="AK174" s="5"/>
      <c r="AW174" s="5"/>
    </row>
    <row r="175" spans="2:49" ht="28.5" customHeight="1" x14ac:dyDescent="0.25">
      <c r="B175" s="25"/>
      <c r="C175" s="8"/>
      <c r="L175" s="20"/>
      <c r="Y175" s="5"/>
      <c r="AK175" s="5"/>
      <c r="AW175" s="5"/>
    </row>
    <row r="176" spans="2:49" ht="28.5" customHeight="1" thickBot="1" x14ac:dyDescent="0.3">
      <c r="B176" s="25"/>
      <c r="C176" s="9"/>
      <c r="D176" s="122" t="s">
        <v>34</v>
      </c>
      <c r="E176" s="122"/>
      <c r="F176" s="122" t="s">
        <v>13</v>
      </c>
      <c r="L176" s="20"/>
      <c r="Y176" s="5"/>
      <c r="AK176" s="5"/>
      <c r="AW176" s="5"/>
    </row>
    <row r="177" spans="2:49" ht="28.5" customHeight="1" x14ac:dyDescent="0.35">
      <c r="B177" s="25"/>
      <c r="C177" s="59">
        <v>1</v>
      </c>
      <c r="D177" s="52" t="str" cm="1">
        <f t="array" ref="D177">_xlfn.IFS(K169&gt;K170,I169,K169&lt;K170,I170,K169=K170,"")</f>
        <v>A L</v>
      </c>
      <c r="E177" s="44" t="str" cm="1">
        <f t="array" ref="E177">_xlfn.IFS(K169&gt;K170,J169,K169&lt;K170,J170,K169=K170,"")</f>
        <v>ST RENAN</v>
      </c>
      <c r="F177" s="64">
        <f>E1-H166+5</f>
        <v>9</v>
      </c>
      <c r="G177" s="10"/>
      <c r="L177" s="20"/>
      <c r="Y177" s="5"/>
      <c r="AK177" s="5"/>
      <c r="AW177" s="5"/>
    </row>
    <row r="178" spans="2:49" ht="28.5" customHeight="1" x14ac:dyDescent="0.35">
      <c r="B178" s="25"/>
      <c r="C178" s="60">
        <v>2</v>
      </c>
      <c r="D178" s="53" t="str" cm="1">
        <f t="array" ref="D178">_xlfn.IFS(K169&lt;K170,I169,K169&gt;K170,I170,K169=K170,"")</f>
        <v>B L</v>
      </c>
      <c r="E178" s="45" t="str" cm="1">
        <f t="array" ref="E178">_xlfn.IFS(K169&lt;K170,J169,K169&gt;K170,J170,K169=K170,"")</f>
        <v>GUICHEN</v>
      </c>
      <c r="F178" s="58">
        <f>E1-H166+3</f>
        <v>7</v>
      </c>
      <c r="G178" s="10"/>
      <c r="L178" s="20"/>
      <c r="Y178" s="5"/>
      <c r="AK178" s="5"/>
      <c r="AW178" s="5"/>
    </row>
    <row r="179" spans="2:49" ht="28.5" customHeight="1" x14ac:dyDescent="0.35">
      <c r="B179" s="25"/>
      <c r="C179" s="60">
        <v>3</v>
      </c>
      <c r="D179" s="53" t="str" cm="1">
        <f t="array" ref="D179">_xlfn.IFS(K173&gt;K174,I173,K173&lt;K174,I174,K173=K174,"")</f>
        <v>C M</v>
      </c>
      <c r="E179" s="45" t="str" cm="1">
        <f t="array" ref="E179">_xlfn.IFS(K173&gt;K174,J173,K173&lt;K174,J174,K173=K174,"")</f>
        <v>TINTENIAC</v>
      </c>
      <c r="F179" s="65">
        <f>E1-H166+2</f>
        <v>6</v>
      </c>
      <c r="G179" s="10"/>
      <c r="L179" s="20"/>
      <c r="Y179" s="5"/>
      <c r="AK179" s="5"/>
      <c r="AW179" s="5"/>
    </row>
    <row r="180" spans="2:49" ht="28.5" customHeight="1" thickBot="1" x14ac:dyDescent="0.4">
      <c r="B180" s="25"/>
      <c r="C180" s="61">
        <v>4</v>
      </c>
      <c r="D180" s="54" t="str" cm="1">
        <f t="array" ref="D180">_xlfn.IFS(K173&lt;K174,I173,K173&gt;K174,I174,K173=K174,"")</f>
        <v>L L</v>
      </c>
      <c r="E180" s="46" t="str" cm="1">
        <f t="array" ref="E180">_xlfn.IFS(K173&lt;K174,J173,K173&gt;K174,J174,K173=K174,"")</f>
        <v>PLOGASTEL ST GERMAIN</v>
      </c>
      <c r="F180" s="42">
        <f>E1-H166+1</f>
        <v>5</v>
      </c>
      <c r="G180" s="10"/>
      <c r="L180" s="20"/>
      <c r="Y180" s="5"/>
      <c r="AK180" s="5"/>
      <c r="AW180" s="5"/>
    </row>
    <row r="181" spans="2:49" ht="28.5" customHeight="1" thickBot="1" x14ac:dyDescent="0.3">
      <c r="B181" s="17"/>
      <c r="C181" s="3"/>
      <c r="D181" s="3"/>
      <c r="E181" s="3"/>
      <c r="F181" s="3"/>
      <c r="G181" s="3"/>
      <c r="H181" s="3"/>
      <c r="I181" s="3"/>
      <c r="J181" s="3"/>
      <c r="K181" s="3"/>
      <c r="L181" s="24"/>
      <c r="Y181" s="5"/>
      <c r="AK181" s="5"/>
      <c r="AW181" s="5"/>
    </row>
    <row r="182" spans="2:49" ht="28.5" customHeight="1" thickBot="1" x14ac:dyDescent="0.3">
      <c r="Y182" s="5"/>
      <c r="AK182" s="5"/>
      <c r="AW182" s="5"/>
    </row>
    <row r="183" spans="2:49" ht="28.5" customHeight="1" x14ac:dyDescent="0.25">
      <c r="B183" s="16"/>
      <c r="C183" s="18"/>
      <c r="D183" s="18"/>
      <c r="E183" s="18"/>
      <c r="F183" s="18"/>
      <c r="G183" s="18"/>
      <c r="H183" s="18"/>
      <c r="I183" s="18"/>
      <c r="J183" s="18"/>
      <c r="K183" s="18"/>
      <c r="L183" s="19"/>
      <c r="Y183" s="5"/>
      <c r="AK183" s="5"/>
      <c r="AW183" s="5"/>
    </row>
    <row r="184" spans="2:49" ht="28.5" customHeight="1" x14ac:dyDescent="0.25">
      <c r="B184" s="25"/>
      <c r="C184" s="127" t="s">
        <v>26</v>
      </c>
      <c r="D184" s="127"/>
      <c r="E184" s="127"/>
      <c r="F184" s="127"/>
      <c r="G184" s="127"/>
      <c r="H184" s="68">
        <v>11</v>
      </c>
      <c r="I184" s="68"/>
      <c r="J184" s="68"/>
      <c r="K184" s="68"/>
      <c r="L184" s="20"/>
      <c r="Y184" s="5"/>
      <c r="AK184" s="5"/>
      <c r="AW184" s="5"/>
    </row>
    <row r="185" spans="2:49" ht="28.5" customHeight="1" x14ac:dyDescent="0.25">
      <c r="B185" s="25"/>
      <c r="C185" s="9"/>
      <c r="L185" s="20"/>
      <c r="Y185" s="5"/>
      <c r="AK185" s="5"/>
      <c r="AW185" s="5"/>
    </row>
    <row r="186" spans="2:49" ht="28.5" customHeight="1" thickBot="1" x14ac:dyDescent="0.3">
      <c r="B186" s="25"/>
      <c r="C186" s="9"/>
      <c r="D186" s="124" t="s">
        <v>0</v>
      </c>
      <c r="E186" s="124"/>
      <c r="F186" s="124"/>
      <c r="I186" s="125" t="s">
        <v>22</v>
      </c>
      <c r="J186" s="125"/>
      <c r="K186" s="125"/>
      <c r="L186" s="21"/>
      <c r="Y186" s="5"/>
      <c r="AK186" s="5"/>
      <c r="AW186" s="5"/>
    </row>
    <row r="187" spans="2:49" ht="28.5" customHeight="1" x14ac:dyDescent="0.25">
      <c r="B187" s="25"/>
      <c r="C187" s="31" t="s">
        <v>9</v>
      </c>
      <c r="D187" s="32" t="str">
        <f>'Listes poules triées'!A41</f>
        <v>P K</v>
      </c>
      <c r="E187" s="33" t="str">
        <f>'Listes poules triées'!B41</f>
        <v>ST RENAN</v>
      </c>
      <c r="F187" s="75">
        <v>4</v>
      </c>
      <c r="G187" s="1"/>
      <c r="H187" s="55" t="s">
        <v>9</v>
      </c>
      <c r="I187" s="62" t="str" cm="1">
        <f t="array" ref="I187">_xlfn.IFS(F187&gt;F188,D187,F187&lt;F188,D188,F187=F188," ")</f>
        <v>P K</v>
      </c>
      <c r="J187" s="33" t="str" cm="1">
        <f t="array" ref="J187">_xlfn.IFS(F187&gt;F188,E187,F187&lt;F188,E188,F187=F188," ")</f>
        <v>ST RENAN</v>
      </c>
      <c r="K187" s="75">
        <v>4</v>
      </c>
      <c r="L187" s="22"/>
      <c r="Y187" s="5"/>
      <c r="AK187" s="5"/>
      <c r="AW187" s="5"/>
    </row>
    <row r="188" spans="2:49" ht="28.5" customHeight="1" thickBot="1" x14ac:dyDescent="0.3">
      <c r="B188" s="25"/>
      <c r="C188" s="34" t="s">
        <v>10</v>
      </c>
      <c r="D188" s="35" t="str">
        <f>'Listes poules triées'!A44</f>
        <v>L M</v>
      </c>
      <c r="E188" s="36" t="str">
        <f>'Listes poules triées'!B44</f>
        <v>PLOGASTEL ST GERMAIN</v>
      </c>
      <c r="F188" s="76">
        <v>0</v>
      </c>
      <c r="G188" s="1"/>
      <c r="H188" s="57" t="s">
        <v>10</v>
      </c>
      <c r="I188" s="63" t="str" cm="1">
        <f t="array" ref="I188">_xlfn.IFS(F191&gt;F192,D191,F191&lt;F192,D192,F191=F192," ")</f>
        <v>L W</v>
      </c>
      <c r="J188" s="36" t="str" cm="1">
        <f t="array" ref="J188">_xlfn.IFS(F191&gt;F192,E191,F191&lt;F192,E192,F191=F192," ")</f>
        <v>GUICHEN</v>
      </c>
      <c r="K188" s="76">
        <v>0</v>
      </c>
      <c r="L188" s="22"/>
      <c r="Y188" s="5"/>
      <c r="AK188" s="5"/>
      <c r="AW188" s="5"/>
    </row>
    <row r="189" spans="2:49" ht="28.5" customHeight="1" x14ac:dyDescent="0.25">
      <c r="B189" s="25"/>
      <c r="C189" s="14"/>
      <c r="F189" s="23"/>
      <c r="H189" s="6"/>
      <c r="L189" s="20"/>
      <c r="Y189" s="5"/>
      <c r="AK189" s="5"/>
      <c r="AW189" s="5"/>
    </row>
    <row r="190" spans="2:49" ht="28.5" customHeight="1" thickBot="1" x14ac:dyDescent="0.3">
      <c r="B190" s="25"/>
      <c r="C190" s="14"/>
      <c r="D190" s="124" t="s">
        <v>1</v>
      </c>
      <c r="E190" s="124"/>
      <c r="F190" s="124"/>
      <c r="H190" s="6"/>
      <c r="I190" s="123" t="s">
        <v>23</v>
      </c>
      <c r="J190" s="123"/>
      <c r="K190" s="123"/>
      <c r="L190" s="15"/>
      <c r="Y190" s="5"/>
      <c r="AK190" s="5"/>
      <c r="AW190" s="5"/>
    </row>
    <row r="191" spans="2:49" ht="28.5" customHeight="1" x14ac:dyDescent="0.25">
      <c r="B191" s="25"/>
      <c r="C191" s="31" t="s">
        <v>11</v>
      </c>
      <c r="D191" s="32" t="str">
        <f>'Listes poules triées'!A42</f>
        <v>G T</v>
      </c>
      <c r="E191" s="33" t="str">
        <f>'Listes poules triées'!B42</f>
        <v>PAIMPOL</v>
      </c>
      <c r="F191" s="75">
        <v>0</v>
      </c>
      <c r="G191" s="7"/>
      <c r="H191" s="55" t="s">
        <v>11</v>
      </c>
      <c r="I191" s="62" t="str" cm="1">
        <f t="array" ref="I191">_xlfn.IFS(F187&gt;F188,D188,F187&lt;F188,D187,F187=F188," ")</f>
        <v>L M</v>
      </c>
      <c r="J191" s="33" t="str" cm="1">
        <f t="array" ref="J191">_xlfn.IFS(F187&gt;F188,E188,F187&lt;F188,E187,F187=F188," ")</f>
        <v>PLOGASTEL ST GERMAIN</v>
      </c>
      <c r="K191" s="75">
        <v>2</v>
      </c>
      <c r="L191" s="22"/>
      <c r="Y191" s="5"/>
      <c r="AK191" s="5"/>
      <c r="AW191" s="5"/>
    </row>
    <row r="192" spans="2:49" ht="28.5" customHeight="1" thickBot="1" x14ac:dyDescent="0.3">
      <c r="B192" s="25"/>
      <c r="C192" s="34" t="s">
        <v>12</v>
      </c>
      <c r="D192" s="35" t="str">
        <f>'Listes poules triées'!A43</f>
        <v>L W</v>
      </c>
      <c r="E192" s="36" t="str">
        <f>'Listes poules triées'!B43</f>
        <v>GUICHEN</v>
      </c>
      <c r="F192" s="76">
        <v>4</v>
      </c>
      <c r="G192" s="1"/>
      <c r="H192" s="57" t="s">
        <v>12</v>
      </c>
      <c r="I192" s="63" t="str" cm="1">
        <f t="array" ref="I192">_xlfn.IFS(F191&gt;F192,D192,F191&lt;F192,D191,F191=F192," ")</f>
        <v>G T</v>
      </c>
      <c r="J192" s="36" t="str" cm="1">
        <f t="array" ref="J192">_xlfn.IFS(F191&gt;F192,E192,F191&lt;F192,E191,F191=F192," ")</f>
        <v>PAIMPOL</v>
      </c>
      <c r="K192" s="76">
        <v>3</v>
      </c>
      <c r="L192" s="22"/>
      <c r="Y192" s="5"/>
      <c r="AK192" s="5"/>
      <c r="AW192" s="5"/>
    </row>
    <row r="193" spans="2:49" ht="28.5" customHeight="1" x14ac:dyDescent="0.25">
      <c r="B193" s="25"/>
      <c r="C193" s="8"/>
      <c r="L193" s="20"/>
      <c r="Y193" s="5"/>
      <c r="AK193" s="5"/>
      <c r="AW193" s="5"/>
    </row>
    <row r="194" spans="2:49" ht="28.5" customHeight="1" thickBot="1" x14ac:dyDescent="0.3">
      <c r="B194" s="25"/>
      <c r="C194" s="9"/>
      <c r="D194" s="122" t="s">
        <v>35</v>
      </c>
      <c r="E194" s="122"/>
      <c r="F194" s="122" t="s">
        <v>13</v>
      </c>
      <c r="L194" s="20"/>
      <c r="Y194" s="5"/>
      <c r="AK194" s="5"/>
      <c r="AW194" s="5"/>
    </row>
    <row r="195" spans="2:49" ht="28.5" customHeight="1" x14ac:dyDescent="0.35">
      <c r="B195" s="25"/>
      <c r="C195" s="59">
        <v>1</v>
      </c>
      <c r="D195" s="52" t="str" cm="1">
        <f t="array" ref="D195">_xlfn.IFS(K187&gt;K188,I187,K187&lt;K188,I188,K187=K188,"")</f>
        <v>P K</v>
      </c>
      <c r="E195" s="44" t="str" cm="1">
        <f t="array" ref="E195">_xlfn.IFS(K187&gt;K188,J187,K187&lt;K188,J188,K187=K188,"")</f>
        <v>ST RENAN</v>
      </c>
      <c r="F195" s="64">
        <f>E1-H184+5</f>
        <v>8</v>
      </c>
      <c r="G195" s="10"/>
      <c r="L195" s="20"/>
      <c r="Y195" s="5"/>
      <c r="AK195" s="5"/>
      <c r="AW195" s="5"/>
    </row>
    <row r="196" spans="2:49" ht="28.5" customHeight="1" x14ac:dyDescent="0.35">
      <c r="B196" s="25"/>
      <c r="C196" s="60">
        <v>2</v>
      </c>
      <c r="D196" s="53" t="str" cm="1">
        <f t="array" ref="D196">_xlfn.IFS(K187&lt;K188,I187,K187&gt;K188,I188,K187=K188,"")</f>
        <v>L W</v>
      </c>
      <c r="E196" s="45" t="str" cm="1">
        <f t="array" ref="E196">_xlfn.IFS(K187&lt;K188,J187,K187&gt;K188,J188,K187=K188,"")</f>
        <v>GUICHEN</v>
      </c>
      <c r="F196" s="58">
        <f>E1-H184+3</f>
        <v>6</v>
      </c>
      <c r="G196" s="10"/>
      <c r="L196" s="20"/>
      <c r="Y196" s="5"/>
      <c r="AK196" s="5"/>
      <c r="AW196" s="5"/>
    </row>
    <row r="197" spans="2:49" ht="28.5" customHeight="1" x14ac:dyDescent="0.35">
      <c r="B197" s="25"/>
      <c r="C197" s="60">
        <v>3</v>
      </c>
      <c r="D197" s="53" t="str" cm="1">
        <f t="array" ref="D197">_xlfn.IFS(K191&gt;K192,I191,K191&lt;K192,I192,K191=K192,"")</f>
        <v>G T</v>
      </c>
      <c r="E197" s="45" t="str" cm="1">
        <f t="array" ref="E197">_xlfn.IFS(K191&gt;K192,J191,K191&lt;K192,J192,K191=K192,"")</f>
        <v>PAIMPOL</v>
      </c>
      <c r="F197" s="65">
        <f>E1-H184+2</f>
        <v>5</v>
      </c>
      <c r="G197" s="10"/>
      <c r="L197" s="20"/>
      <c r="Y197" s="5"/>
      <c r="AK197" s="5"/>
      <c r="AW197" s="5"/>
    </row>
    <row r="198" spans="2:49" ht="28.5" customHeight="1" thickBot="1" x14ac:dyDescent="0.4">
      <c r="B198" s="25"/>
      <c r="C198" s="61">
        <v>4</v>
      </c>
      <c r="D198" s="54" t="str" cm="1">
        <f t="array" ref="D198">_xlfn.IFS(K191&lt;K192,I191,K191&gt;K192,I192,K191=K192,"")</f>
        <v>L M</v>
      </c>
      <c r="E198" s="46" t="str" cm="1">
        <f t="array" ref="E198">_xlfn.IFS(K191&lt;K192,J191,K191&gt;K192,J192,K191=K192,"")</f>
        <v>PLOGASTEL ST GERMAIN</v>
      </c>
      <c r="F198" s="42">
        <f>E1-H184+1</f>
        <v>4</v>
      </c>
      <c r="G198" s="10"/>
      <c r="L198" s="20"/>
      <c r="Y198" s="5"/>
      <c r="AK198" s="5"/>
      <c r="AW198" s="5"/>
    </row>
    <row r="199" spans="2:49" ht="28.5" customHeight="1" thickBot="1" x14ac:dyDescent="0.3">
      <c r="B199" s="17"/>
      <c r="C199" s="3"/>
      <c r="D199" s="3"/>
      <c r="E199" s="3"/>
      <c r="F199" s="3"/>
      <c r="G199" s="3"/>
      <c r="H199" s="3"/>
      <c r="I199" s="3"/>
      <c r="J199" s="3"/>
      <c r="K199" s="3"/>
      <c r="L199" s="24"/>
      <c r="Y199" s="5"/>
      <c r="AK199" s="5"/>
      <c r="AW199" s="5"/>
    </row>
    <row r="200" spans="2:49" ht="28.5" customHeight="1" thickBot="1" x14ac:dyDescent="0.3">
      <c r="Y200" s="5"/>
      <c r="AK200" s="5"/>
      <c r="AW200" s="5"/>
    </row>
    <row r="201" spans="2:49" ht="28.5" customHeight="1" x14ac:dyDescent="0.25">
      <c r="B201" s="16"/>
      <c r="C201" s="18"/>
      <c r="D201" s="18"/>
      <c r="E201" s="18"/>
      <c r="F201" s="18"/>
      <c r="G201" s="18"/>
      <c r="H201" s="18"/>
      <c r="I201" s="18"/>
      <c r="J201" s="18"/>
      <c r="K201" s="18"/>
      <c r="L201" s="19"/>
      <c r="Y201" s="5"/>
      <c r="AK201" s="5"/>
      <c r="AW201" s="5"/>
    </row>
    <row r="202" spans="2:49" ht="28.5" customHeight="1" x14ac:dyDescent="0.25">
      <c r="B202" s="25"/>
      <c r="C202" s="126" t="s">
        <v>26</v>
      </c>
      <c r="D202" s="126"/>
      <c r="E202" s="126"/>
      <c r="F202" s="126"/>
      <c r="G202" s="126"/>
      <c r="H202" s="69">
        <v>12</v>
      </c>
      <c r="I202" s="69"/>
      <c r="J202" s="69"/>
      <c r="K202" s="69"/>
      <c r="L202" s="20"/>
      <c r="Y202" s="5"/>
      <c r="AK202" s="5"/>
      <c r="AW202" s="5"/>
    </row>
    <row r="203" spans="2:49" ht="28.5" customHeight="1" x14ac:dyDescent="0.25">
      <c r="B203" s="25"/>
      <c r="C203" s="9"/>
      <c r="L203" s="20"/>
      <c r="Y203" s="5"/>
      <c r="AK203" s="5"/>
      <c r="AW203" s="5"/>
    </row>
    <row r="204" spans="2:49" ht="28.5" customHeight="1" thickBot="1" x14ac:dyDescent="0.3">
      <c r="B204" s="25"/>
      <c r="C204" s="9"/>
      <c r="D204" s="124" t="s">
        <v>0</v>
      </c>
      <c r="E204" s="124"/>
      <c r="F204" s="124"/>
      <c r="I204" s="125" t="s">
        <v>22</v>
      </c>
      <c r="J204" s="125"/>
      <c r="K204" s="125"/>
      <c r="L204" s="21"/>
      <c r="Y204" s="5"/>
      <c r="AK204" s="5"/>
      <c r="AW204" s="5"/>
    </row>
    <row r="205" spans="2:49" ht="28.5" customHeight="1" x14ac:dyDescent="0.25">
      <c r="B205" s="25"/>
      <c r="C205" s="31" t="s">
        <v>9</v>
      </c>
      <c r="D205" s="32" t="str">
        <f>'Listes poules triées'!A45</f>
        <v>P L</v>
      </c>
      <c r="E205" s="33" t="str">
        <f>'Listes poules triées'!B45</f>
        <v>PAIMPOL</v>
      </c>
      <c r="F205" s="75">
        <v>0</v>
      </c>
      <c r="G205" s="1"/>
      <c r="H205" s="55" t="s">
        <v>9</v>
      </c>
      <c r="I205" s="62" t="str" cm="1">
        <f t="array" ref="I205">_xlfn.IFS(F205&gt;F206,D205,F205&lt;F206,D206,F205=F206," ")</f>
        <v>M N</v>
      </c>
      <c r="J205" s="33" t="str" cm="1">
        <f t="array" ref="J205">_xlfn.IFS(F205&gt;F206,E205,F205&lt;F206,E206,F205=F206," ")</f>
        <v>ST RENAN</v>
      </c>
      <c r="K205" s="75">
        <v>3</v>
      </c>
      <c r="L205" s="22"/>
      <c r="Y205" s="5"/>
      <c r="AK205" s="5"/>
      <c r="AW205" s="5"/>
    </row>
    <row r="206" spans="2:49" ht="28.5" customHeight="1" thickBot="1" x14ac:dyDescent="0.3">
      <c r="B206" s="25"/>
      <c r="C206" s="34" t="s">
        <v>10</v>
      </c>
      <c r="D206" s="35" t="str">
        <f>'Listes poules triées'!A48</f>
        <v>M N</v>
      </c>
      <c r="E206" s="36" t="str">
        <f>'Listes poules triées'!B48</f>
        <v>ST RENAN</v>
      </c>
      <c r="F206" s="76">
        <v>4</v>
      </c>
      <c r="G206" s="1"/>
      <c r="H206" s="57" t="s">
        <v>10</v>
      </c>
      <c r="I206" s="63" t="str" cm="1">
        <f t="array" ref="I206">_xlfn.IFS(F209&gt;F210,D209,F209&lt;F210,D210,F209=F210," ")</f>
        <v>O P</v>
      </c>
      <c r="J206" s="36" t="str" cm="1">
        <f t="array" ref="J206">_xlfn.IFS(F209&gt;F210,E209,F209&lt;F210,E210,F209=F210," ")</f>
        <v>ST POL DE LEON</v>
      </c>
      <c r="K206" s="76">
        <v>2</v>
      </c>
      <c r="L206" s="22"/>
      <c r="Y206" s="5"/>
      <c r="AK206" s="5"/>
      <c r="AW206" s="5"/>
    </row>
    <row r="207" spans="2:49" ht="28.5" customHeight="1" x14ac:dyDescent="0.25">
      <c r="B207" s="25"/>
      <c r="C207" s="14"/>
      <c r="F207" s="23"/>
      <c r="H207" s="6"/>
      <c r="L207" s="20"/>
      <c r="Y207" s="5"/>
      <c r="AK207" s="5"/>
      <c r="AW207" s="5"/>
    </row>
    <row r="208" spans="2:49" ht="28.5" customHeight="1" thickBot="1" x14ac:dyDescent="0.3">
      <c r="B208" s="25"/>
      <c r="C208" s="14"/>
      <c r="D208" s="124" t="s">
        <v>1</v>
      </c>
      <c r="E208" s="124"/>
      <c r="F208" s="124"/>
      <c r="H208" s="6"/>
      <c r="I208" s="123" t="s">
        <v>23</v>
      </c>
      <c r="J208" s="123"/>
      <c r="K208" s="123"/>
      <c r="L208" s="15"/>
      <c r="Y208" s="5"/>
      <c r="AK208" s="5"/>
      <c r="AW208" s="5"/>
    </row>
    <row r="209" spans="2:49" ht="28.5" customHeight="1" x14ac:dyDescent="0.25">
      <c r="B209" s="25"/>
      <c r="C209" s="31" t="s">
        <v>11</v>
      </c>
      <c r="D209" s="32" t="str">
        <f>'Listes poules triées'!A46</f>
        <v>O P</v>
      </c>
      <c r="E209" s="33" t="str">
        <f>'Listes poules triées'!B46</f>
        <v>ST POL DE LEON</v>
      </c>
      <c r="F209" s="75">
        <v>3</v>
      </c>
      <c r="G209" s="7"/>
      <c r="H209" s="55" t="s">
        <v>11</v>
      </c>
      <c r="I209" s="62" t="str" cm="1">
        <f t="array" ref="I209">_xlfn.IFS(F205&gt;F206,D206,F205&lt;F206,D205,F205=F206," ")</f>
        <v>P L</v>
      </c>
      <c r="J209" s="33" t="str" cm="1">
        <f t="array" ref="J209">_xlfn.IFS(F205&gt;F206,E206,F205&lt;F206,E205,F205=F206," ")</f>
        <v>PAIMPOL</v>
      </c>
      <c r="K209" s="75">
        <v>4</v>
      </c>
      <c r="L209" s="22"/>
      <c r="Y209" s="5"/>
      <c r="AK209" s="5"/>
      <c r="AW209" s="5"/>
    </row>
    <row r="210" spans="2:49" ht="28.5" customHeight="1" thickBot="1" x14ac:dyDescent="0.3">
      <c r="B210" s="25"/>
      <c r="C210" s="34" t="s">
        <v>12</v>
      </c>
      <c r="D210" s="35" t="str">
        <f>'Listes poules triées'!A47</f>
        <v>L M</v>
      </c>
      <c r="E210" s="36" t="str">
        <f>'Listes poules triées'!B47</f>
        <v>GUICHEN</v>
      </c>
      <c r="F210" s="76">
        <v>2</v>
      </c>
      <c r="G210" s="1"/>
      <c r="H210" s="57" t="s">
        <v>12</v>
      </c>
      <c r="I210" s="63" t="str" cm="1">
        <f t="array" ref="I210">_xlfn.IFS(F209&gt;F210,D210,F209&lt;F210,D209,F209=F210," ")</f>
        <v>L M</v>
      </c>
      <c r="J210" s="36" t="str" cm="1">
        <f t="array" ref="J210">_xlfn.IFS(F209&gt;F210,E210,F209&lt;F210,E209,F209=F210," ")</f>
        <v>GUICHEN</v>
      </c>
      <c r="K210" s="76">
        <v>0</v>
      </c>
      <c r="L210" s="22"/>
      <c r="Y210" s="5"/>
      <c r="AK210" s="5"/>
      <c r="AW210" s="5"/>
    </row>
    <row r="211" spans="2:49" ht="28.5" customHeight="1" x14ac:dyDescent="0.25">
      <c r="B211" s="25"/>
      <c r="C211" s="8"/>
      <c r="L211" s="20"/>
      <c r="Y211" s="5"/>
      <c r="AK211" s="5"/>
      <c r="AW211" s="5"/>
    </row>
    <row r="212" spans="2:49" ht="28.5" customHeight="1" thickBot="1" x14ac:dyDescent="0.3">
      <c r="B212" s="25"/>
      <c r="C212" s="9"/>
      <c r="D212" s="122" t="s">
        <v>36</v>
      </c>
      <c r="E212" s="122"/>
      <c r="F212" s="122" t="s">
        <v>13</v>
      </c>
      <c r="L212" s="20"/>
      <c r="Y212" s="5"/>
      <c r="AK212" s="5"/>
      <c r="AW212" s="5"/>
    </row>
    <row r="213" spans="2:49" ht="28.5" customHeight="1" x14ac:dyDescent="0.35">
      <c r="B213" s="25"/>
      <c r="C213" s="59">
        <v>1</v>
      </c>
      <c r="D213" s="52" t="str" cm="1">
        <f t="array" ref="D213">_xlfn.IFS(K205&gt;K206,I205,K205&lt;K206,I206,K205=K206,"")</f>
        <v>M N</v>
      </c>
      <c r="E213" s="44" t="str" cm="1">
        <f t="array" ref="E213">_xlfn.IFS(K205&gt;K206,J205,K205&lt;K206,J206,K205=K206,"")</f>
        <v>ST RENAN</v>
      </c>
      <c r="F213" s="64">
        <f>E1-H202+5</f>
        <v>7</v>
      </c>
      <c r="G213" s="10"/>
      <c r="L213" s="20"/>
      <c r="Y213" s="5"/>
      <c r="AK213" s="5"/>
      <c r="AW213" s="5"/>
    </row>
    <row r="214" spans="2:49" ht="28.5" customHeight="1" x14ac:dyDescent="0.35">
      <c r="B214" s="25"/>
      <c r="C214" s="60">
        <v>2</v>
      </c>
      <c r="D214" s="53" t="str" cm="1">
        <f t="array" ref="D214">_xlfn.IFS(K205&lt;K206,I205,K205&gt;K206,I206,K205=K206,"")</f>
        <v>O P</v>
      </c>
      <c r="E214" s="45" t="str" cm="1">
        <f t="array" ref="E214">_xlfn.IFS(K205&lt;K206,J205,K205&gt;K206,J206,K205=K206,"")</f>
        <v>ST POL DE LEON</v>
      </c>
      <c r="F214" s="58">
        <f>E1-H202+3</f>
        <v>5</v>
      </c>
      <c r="G214" s="10"/>
      <c r="L214" s="20"/>
      <c r="Y214" s="5"/>
      <c r="AK214" s="5"/>
      <c r="AW214" s="5"/>
    </row>
    <row r="215" spans="2:49" ht="28.5" customHeight="1" x14ac:dyDescent="0.35">
      <c r="B215" s="25"/>
      <c r="C215" s="60">
        <v>3</v>
      </c>
      <c r="D215" s="53" t="str" cm="1">
        <f t="array" ref="D215">_xlfn.IFS(K209&gt;K210,I209,K209&lt;K210,I210,K209=K210,"")</f>
        <v>P L</v>
      </c>
      <c r="E215" s="45" t="str" cm="1">
        <f t="array" ref="E215">_xlfn.IFS(K209&gt;K210,J209,K209&lt;K210,J210,K209=K210,"")</f>
        <v>PAIMPOL</v>
      </c>
      <c r="F215" s="65">
        <f>E1-H202+2</f>
        <v>4</v>
      </c>
      <c r="G215" s="10"/>
      <c r="L215" s="20"/>
      <c r="Y215" s="5"/>
      <c r="AK215" s="5"/>
      <c r="AW215" s="5"/>
    </row>
    <row r="216" spans="2:49" ht="28.5" customHeight="1" thickBot="1" x14ac:dyDescent="0.4">
      <c r="B216" s="25"/>
      <c r="C216" s="61">
        <v>4</v>
      </c>
      <c r="D216" s="54" t="str" cm="1">
        <f t="array" ref="D216">_xlfn.IFS(K209&lt;K210,I209,K209&gt;K210,I210,K209=K210,"")</f>
        <v>L M</v>
      </c>
      <c r="E216" s="46" t="str" cm="1">
        <f t="array" ref="E216">_xlfn.IFS(K209&lt;K210,J209,K209&gt;K210,J210,K209=K210,"")</f>
        <v>GUICHEN</v>
      </c>
      <c r="F216" s="42">
        <f>E1-H202+1</f>
        <v>3</v>
      </c>
      <c r="G216" s="10"/>
      <c r="L216" s="20"/>
      <c r="Y216" s="5"/>
      <c r="AK216" s="5"/>
      <c r="AW216" s="5"/>
    </row>
    <row r="217" spans="2:49" ht="28.5" customHeight="1" thickBot="1" x14ac:dyDescent="0.3">
      <c r="B217" s="17"/>
      <c r="C217" s="3"/>
      <c r="D217" s="3"/>
      <c r="E217" s="3"/>
      <c r="F217" s="3"/>
      <c r="G217" s="3"/>
      <c r="H217" s="3"/>
      <c r="I217" s="3"/>
      <c r="J217" s="3"/>
      <c r="K217" s="3"/>
      <c r="L217" s="24"/>
      <c r="Y217" s="5"/>
      <c r="AK217" s="5"/>
      <c r="AW217" s="5"/>
    </row>
    <row r="218" spans="2:49" ht="28.5" customHeight="1" thickBot="1" x14ac:dyDescent="0.3">
      <c r="Y218" s="5"/>
    </row>
    <row r="219" spans="2:49" ht="28.5" customHeight="1" x14ac:dyDescent="0.25">
      <c r="B219" s="16"/>
      <c r="C219" s="18"/>
      <c r="D219" s="18"/>
      <c r="E219" s="18"/>
      <c r="F219" s="18"/>
      <c r="G219" s="18"/>
      <c r="H219" s="18"/>
      <c r="I219" s="18"/>
      <c r="J219" s="18"/>
      <c r="K219" s="18"/>
      <c r="L219" s="19"/>
    </row>
    <row r="220" spans="2:49" ht="28.5" customHeight="1" x14ac:dyDescent="0.25">
      <c r="B220" s="25"/>
      <c r="C220" s="129" t="s">
        <v>26</v>
      </c>
      <c r="D220" s="129"/>
      <c r="E220" s="129"/>
      <c r="F220" s="129"/>
      <c r="G220" s="129"/>
      <c r="H220" s="66">
        <v>13</v>
      </c>
      <c r="I220" s="66"/>
      <c r="J220" s="66"/>
      <c r="K220" s="66"/>
      <c r="L220" s="20"/>
    </row>
    <row r="221" spans="2:49" ht="28.5" customHeight="1" x14ac:dyDescent="0.25">
      <c r="B221" s="25"/>
      <c r="C221" s="9"/>
      <c r="L221" s="20"/>
    </row>
    <row r="222" spans="2:49" ht="28.5" customHeight="1" thickBot="1" x14ac:dyDescent="0.3">
      <c r="B222" s="25"/>
      <c r="C222" s="9"/>
      <c r="D222" s="124" t="s">
        <v>0</v>
      </c>
      <c r="E222" s="124"/>
      <c r="F222" s="124"/>
      <c r="I222" s="125" t="s">
        <v>22</v>
      </c>
      <c r="J222" s="125"/>
      <c r="K222" s="125"/>
      <c r="L222" s="21"/>
    </row>
    <row r="223" spans="2:49" ht="28.5" customHeight="1" x14ac:dyDescent="0.25">
      <c r="B223" s="25"/>
      <c r="C223" s="31" t="s">
        <v>9</v>
      </c>
      <c r="D223" s="32" t="str">
        <f>'Listes poules triées'!A49</f>
        <v>L J</v>
      </c>
      <c r="E223" s="33" t="str">
        <f>'Listes poules triées'!B49</f>
        <v>ST RENAN</v>
      </c>
      <c r="F223" s="75">
        <v>4</v>
      </c>
      <c r="G223" s="1"/>
      <c r="H223" s="55" t="s">
        <v>9</v>
      </c>
      <c r="I223" s="62" t="str" cm="1">
        <f t="array" ref="I223">_xlfn.IFS(F223&gt;F224,D223,F223&lt;F224,D224,F223=F224," ")</f>
        <v>L J</v>
      </c>
      <c r="J223" s="33" t="str" cm="1">
        <f t="array" ref="J223">_xlfn.IFS(F223&gt;F224,E223,F223&lt;F224,E224,F223=F224," ")</f>
        <v>ST RENAN</v>
      </c>
      <c r="K223" s="75">
        <v>4</v>
      </c>
      <c r="L223" s="22"/>
    </row>
    <row r="224" spans="2:49" ht="28.5" customHeight="1" thickBot="1" x14ac:dyDescent="0.3">
      <c r="B224" s="25"/>
      <c r="C224" s="34" t="s">
        <v>10</v>
      </c>
      <c r="D224" s="35" t="str">
        <f>'Listes poules triées'!A52</f>
        <v>B A</v>
      </c>
      <c r="E224" s="36" t="str">
        <f>'Listes poules triées'!B52</f>
        <v>LANDEDA</v>
      </c>
      <c r="F224" s="76">
        <v>0</v>
      </c>
      <c r="G224" s="1"/>
      <c r="H224" s="57" t="s">
        <v>10</v>
      </c>
      <c r="I224" s="63" t="str" cm="1">
        <f t="array" ref="I224">_xlfn.IFS(F227&gt;F228,D227,F227&lt;F228,D228,F227=F228," ")</f>
        <v>G N</v>
      </c>
      <c r="J224" s="36" t="str" cm="1">
        <f t="array" ref="J224">_xlfn.IFS(F227&gt;F228,E227,F227&lt;F228,E228,F227=F228," ")</f>
        <v>PLOGASTEL ST GERMAIN</v>
      </c>
      <c r="K224" s="76">
        <v>0</v>
      </c>
      <c r="L224" s="22"/>
    </row>
    <row r="225" spans="2:25" ht="28.5" customHeight="1" x14ac:dyDescent="0.25">
      <c r="B225" s="25"/>
      <c r="C225" s="14"/>
      <c r="F225" s="23"/>
      <c r="H225" s="6"/>
      <c r="L225" s="20"/>
    </row>
    <row r="226" spans="2:25" ht="28.5" customHeight="1" thickBot="1" x14ac:dyDescent="0.3">
      <c r="B226" s="25"/>
      <c r="C226" s="14"/>
      <c r="D226" s="124" t="s">
        <v>1</v>
      </c>
      <c r="E226" s="124"/>
      <c r="F226" s="124"/>
      <c r="H226" s="6"/>
      <c r="I226" s="123" t="s">
        <v>23</v>
      </c>
      <c r="J226" s="123"/>
      <c r="K226" s="123"/>
      <c r="L226" s="15"/>
    </row>
    <row r="227" spans="2:25" ht="28.5" customHeight="1" x14ac:dyDescent="0.25">
      <c r="B227" s="25"/>
      <c r="C227" s="31" t="s">
        <v>11</v>
      </c>
      <c r="D227" s="32" t="str">
        <f>'Listes poules triées'!A50</f>
        <v>G N</v>
      </c>
      <c r="E227" s="33" t="str">
        <f>'Listes poules triées'!B50</f>
        <v>PLOGASTEL ST GERMAIN</v>
      </c>
      <c r="F227" s="71">
        <v>3</v>
      </c>
      <c r="G227" s="7"/>
      <c r="H227" s="55" t="s">
        <v>11</v>
      </c>
      <c r="I227" s="62" t="str" cm="1">
        <f t="array" ref="I227">_xlfn.IFS(F223&gt;F224,D224,F223&lt;F224,D223,F223=F224," ")</f>
        <v>B A</v>
      </c>
      <c r="J227" s="33" t="str" cm="1">
        <f t="array" ref="J227">_xlfn.IFS(F223&gt;F224,E224,F223&lt;F224,E223,F223=F224," ")</f>
        <v>LANDEDA</v>
      </c>
      <c r="K227" s="75">
        <v>3</v>
      </c>
      <c r="L227" s="22"/>
    </row>
    <row r="228" spans="2:25" ht="28.5" customHeight="1" thickBot="1" x14ac:dyDescent="0.3">
      <c r="B228" s="25"/>
      <c r="C228" s="34" t="s">
        <v>12</v>
      </c>
      <c r="D228" s="35" t="str">
        <f>'Listes poules triées'!A51</f>
        <v>G N</v>
      </c>
      <c r="E228" s="36" t="str">
        <f>'Listes poules triées'!B51</f>
        <v>PAIMPOL</v>
      </c>
      <c r="F228" s="72">
        <v>2</v>
      </c>
      <c r="G228" s="1"/>
      <c r="H228" s="57" t="s">
        <v>12</v>
      </c>
      <c r="I228" s="63" t="str" cm="1">
        <f t="array" ref="I228">_xlfn.IFS(F227&gt;F228,D228,F227&lt;F228,D227,F227=F228," ")</f>
        <v>G N</v>
      </c>
      <c r="J228" s="36" t="str" cm="1">
        <f t="array" ref="J228">_xlfn.IFS(F227&gt;F228,E228,F227&lt;F228,E227,F227=F228," ")</f>
        <v>PAIMPOL</v>
      </c>
      <c r="K228" s="76">
        <v>2</v>
      </c>
      <c r="L228" s="22"/>
    </row>
    <row r="229" spans="2:25" ht="28.5" customHeight="1" x14ac:dyDescent="0.25">
      <c r="B229" s="25"/>
      <c r="C229" s="8"/>
      <c r="L229" s="20"/>
    </row>
    <row r="230" spans="2:25" ht="28.5" customHeight="1" thickBot="1" x14ac:dyDescent="0.3">
      <c r="B230" s="25"/>
      <c r="C230" s="9"/>
      <c r="D230" s="122" t="s">
        <v>37</v>
      </c>
      <c r="E230" s="122"/>
      <c r="F230" s="122" t="s">
        <v>13</v>
      </c>
      <c r="L230" s="20"/>
    </row>
    <row r="231" spans="2:25" ht="28.5" customHeight="1" x14ac:dyDescent="0.35">
      <c r="B231" s="25"/>
      <c r="C231" s="59">
        <v>1</v>
      </c>
      <c r="D231" s="52" t="str" cm="1">
        <f t="array" ref="D231">_xlfn.IFS(K223&gt;K224,I223,K223&lt;K224,I224,K223=K224,"")</f>
        <v>L J</v>
      </c>
      <c r="E231" s="44" t="str" cm="1">
        <f t="array" ref="E231">_xlfn.IFS(K223&gt;K224,J223,K223&lt;K224,J224,K223=K224,"")</f>
        <v>ST RENAN</v>
      </c>
      <c r="F231" s="64">
        <f>E1-H220+5</f>
        <v>6</v>
      </c>
      <c r="G231" s="10"/>
      <c r="L231" s="20"/>
    </row>
    <row r="232" spans="2:25" ht="28.5" customHeight="1" x14ac:dyDescent="0.35">
      <c r="B232" s="25"/>
      <c r="C232" s="60">
        <v>2</v>
      </c>
      <c r="D232" s="53" t="str" cm="1">
        <f t="array" ref="D232">_xlfn.IFS(K223&lt;K224,I223,K223&gt;K224,I224,K223=K224,"")</f>
        <v>G N</v>
      </c>
      <c r="E232" s="45" t="str" cm="1">
        <f t="array" ref="E232">_xlfn.IFS(K223&lt;K224,J223,K223&gt;K224,J224,K223=K224,"")</f>
        <v>PLOGASTEL ST GERMAIN</v>
      </c>
      <c r="F232" s="58">
        <f>E1-H220+3</f>
        <v>4</v>
      </c>
      <c r="G232" s="10"/>
      <c r="L232" s="20"/>
    </row>
    <row r="233" spans="2:25" ht="28.5" customHeight="1" x14ac:dyDescent="0.35">
      <c r="B233" s="25"/>
      <c r="C233" s="60">
        <v>3</v>
      </c>
      <c r="D233" s="53" t="str" cm="1">
        <f t="array" ref="D233">_xlfn.IFS(K227&gt;K228,I227,K227&lt;K228,I228,K227=K228,"")</f>
        <v>B A</v>
      </c>
      <c r="E233" s="45" t="str" cm="1">
        <f t="array" ref="E233">_xlfn.IFS(K227&gt;K228,J227,K227&lt;K228,J228,K227=K228,"")</f>
        <v>LANDEDA</v>
      </c>
      <c r="F233" s="65">
        <f>E1-H220+2</f>
        <v>3</v>
      </c>
      <c r="G233" s="10"/>
      <c r="L233" s="20"/>
    </row>
    <row r="234" spans="2:25" ht="28.5" customHeight="1" thickBot="1" x14ac:dyDescent="0.4">
      <c r="B234" s="25"/>
      <c r="C234" s="61">
        <v>4</v>
      </c>
      <c r="D234" s="54" t="str" cm="1">
        <f t="array" ref="D234">_xlfn.IFS(K227&lt;K228,I227,K227&gt;K228,I228,K227=K228,"")</f>
        <v>G N</v>
      </c>
      <c r="E234" s="46" t="str" cm="1">
        <f t="array" ref="E234">_xlfn.IFS(K227&lt;K228,J227,K227&gt;K228,J228,K227=K228,"")</f>
        <v>PAIMPOL</v>
      </c>
      <c r="F234" s="42">
        <f>E1-H220+1</f>
        <v>2</v>
      </c>
      <c r="G234" s="10"/>
      <c r="L234" s="20"/>
    </row>
    <row r="235" spans="2:25" ht="28.5" customHeight="1" thickBot="1" x14ac:dyDescent="0.3">
      <c r="B235" s="17"/>
      <c r="C235" s="3"/>
      <c r="D235" s="3"/>
      <c r="E235" s="3"/>
      <c r="F235" s="3"/>
      <c r="G235" s="3"/>
      <c r="H235" s="3"/>
      <c r="I235" s="3"/>
      <c r="J235" s="3"/>
      <c r="K235" s="3"/>
      <c r="L235" s="24"/>
    </row>
    <row r="236" spans="2:25" ht="28.5" customHeight="1" thickBot="1" x14ac:dyDescent="0.3">
      <c r="Y236" s="5"/>
    </row>
    <row r="237" spans="2:25" ht="28.5" customHeight="1" x14ac:dyDescent="0.25">
      <c r="B237" s="16"/>
      <c r="C237" s="18"/>
      <c r="D237" s="18"/>
      <c r="E237" s="18"/>
      <c r="F237" s="18"/>
      <c r="G237" s="18"/>
      <c r="H237" s="18"/>
      <c r="I237" s="18"/>
      <c r="J237" s="18"/>
      <c r="K237" s="18"/>
      <c r="L237" s="19"/>
    </row>
    <row r="238" spans="2:25" ht="28.5" customHeight="1" x14ac:dyDescent="0.25">
      <c r="B238" s="25"/>
      <c r="C238" s="128" t="s">
        <v>26</v>
      </c>
      <c r="D238" s="128"/>
      <c r="E238" s="128"/>
      <c r="F238" s="128"/>
      <c r="G238" s="128"/>
      <c r="H238" s="28">
        <v>14</v>
      </c>
      <c r="I238" s="28"/>
      <c r="J238" s="28"/>
      <c r="K238" s="28"/>
      <c r="L238" s="20"/>
    </row>
    <row r="239" spans="2:25" ht="28.5" customHeight="1" x14ac:dyDescent="0.25">
      <c r="B239" s="25"/>
      <c r="C239" s="9"/>
      <c r="L239" s="20"/>
    </row>
    <row r="240" spans="2:25" ht="28.5" customHeight="1" thickBot="1" x14ac:dyDescent="0.3">
      <c r="B240" s="25"/>
      <c r="C240" s="9"/>
      <c r="D240" s="124" t="s">
        <v>0</v>
      </c>
      <c r="E240" s="124"/>
      <c r="F240" s="124"/>
      <c r="I240" s="125" t="s">
        <v>22</v>
      </c>
      <c r="J240" s="125"/>
      <c r="K240" s="125"/>
      <c r="L240" s="21"/>
    </row>
    <row r="241" spans="2:12" ht="28.5" customHeight="1" x14ac:dyDescent="0.25">
      <c r="B241" s="25"/>
      <c r="C241" s="31" t="s">
        <v>9</v>
      </c>
      <c r="D241" s="32" t="str">
        <f>'Listes poules triées'!A53</f>
        <v>P G</v>
      </c>
      <c r="E241" s="33" t="str">
        <f>'Listes poules triées'!B53</f>
        <v>TINTENIAC</v>
      </c>
      <c r="F241" s="75">
        <v>1</v>
      </c>
      <c r="G241" s="1"/>
      <c r="H241" s="55" t="s">
        <v>9</v>
      </c>
      <c r="I241" s="62" t="str" cm="1">
        <f t="array" ref="I241">_xlfn.IFS(F241&gt;F242,D241,F241&lt;F242,D242,F241=F242," ")</f>
        <v>P G</v>
      </c>
      <c r="J241" s="33" t="str" cm="1">
        <f t="array" ref="J241">_xlfn.IFS(F241&gt;F242,E241,F241&lt;F242,E242,F241=F242," ")</f>
        <v>TINTENIAC</v>
      </c>
      <c r="K241" s="75">
        <v>3</v>
      </c>
      <c r="L241" s="22"/>
    </row>
    <row r="242" spans="2:12" ht="28.5" customHeight="1" thickBot="1" x14ac:dyDescent="0.3">
      <c r="B242" s="25"/>
      <c r="C242" s="34" t="s">
        <v>10</v>
      </c>
      <c r="D242" s="35">
        <f>'Listes poules triées'!A56</f>
        <v>0</v>
      </c>
      <c r="E242" s="36">
        <f>'Listes poules triées'!B56</f>
        <v>0</v>
      </c>
      <c r="F242" s="76"/>
      <c r="G242" s="1"/>
      <c r="H242" s="57" t="s">
        <v>10</v>
      </c>
      <c r="I242" s="63" t="str" cm="1">
        <f t="array" ref="I242">_xlfn.IFS(F245&gt;F246,D245,F245&lt;F246,D246,F245=F246," ")</f>
        <v>G A</v>
      </c>
      <c r="J242" s="36" t="str" cm="1">
        <f t="array" ref="J242">_xlfn.IFS(F245&gt;F246,E245,F245&lt;F246,E246,F245=F246," ")</f>
        <v>ST POL DE LEON</v>
      </c>
      <c r="K242" s="76">
        <v>2</v>
      </c>
      <c r="L242" s="22"/>
    </row>
    <row r="243" spans="2:12" ht="28.5" customHeight="1" x14ac:dyDescent="0.25">
      <c r="B243" s="25"/>
      <c r="C243" s="14"/>
      <c r="F243" s="23"/>
      <c r="H243" s="6"/>
      <c r="L243" s="20"/>
    </row>
    <row r="244" spans="2:12" ht="28.5" customHeight="1" thickBot="1" x14ac:dyDescent="0.3">
      <c r="B244" s="25"/>
      <c r="C244" s="14"/>
      <c r="D244" s="124" t="s">
        <v>1</v>
      </c>
      <c r="E244" s="124"/>
      <c r="F244" s="124"/>
      <c r="H244" s="6"/>
      <c r="I244" s="123" t="s">
        <v>23</v>
      </c>
      <c r="J244" s="123"/>
      <c r="K244" s="123"/>
      <c r="L244" s="15"/>
    </row>
    <row r="245" spans="2:12" ht="28.5" customHeight="1" x14ac:dyDescent="0.25">
      <c r="B245" s="25"/>
      <c r="C245" s="31" t="s">
        <v>11</v>
      </c>
      <c r="D245" s="32" t="str">
        <f>'Listes poules triées'!A54</f>
        <v>G A</v>
      </c>
      <c r="E245" s="33" t="str">
        <f>'Listes poules triées'!B54</f>
        <v>ST POL DE LEON</v>
      </c>
      <c r="F245" s="75">
        <v>4</v>
      </c>
      <c r="G245" s="7"/>
      <c r="H245" s="55" t="s">
        <v>11</v>
      </c>
      <c r="I245" s="62" cm="1">
        <f t="array" ref="I245">_xlfn.IFS(F241&gt;F242,D242,F241&lt;F242,D241,F241=F242," ")</f>
        <v>0</v>
      </c>
      <c r="J245" s="33" cm="1">
        <f t="array" ref="J245">_xlfn.IFS(F241&gt;F242,E242,F241&lt;F242,E241,F241=F242," ")</f>
        <v>0</v>
      </c>
      <c r="K245" s="75"/>
      <c r="L245" s="22"/>
    </row>
    <row r="246" spans="2:12" ht="28.5" customHeight="1" thickBot="1" x14ac:dyDescent="0.3">
      <c r="B246" s="25"/>
      <c r="C246" s="34" t="s">
        <v>12</v>
      </c>
      <c r="D246" s="35" t="str">
        <f>'Listes poules triées'!A55</f>
        <v>L K</v>
      </c>
      <c r="E246" s="36" t="str">
        <f>'Listes poules triées'!B55</f>
        <v>PLOUGASNOU</v>
      </c>
      <c r="F246" s="76">
        <v>0</v>
      </c>
      <c r="G246" s="1"/>
      <c r="H246" s="57" t="s">
        <v>12</v>
      </c>
      <c r="I246" s="63" t="str" cm="1">
        <f t="array" ref="I246">_xlfn.IFS(F245&gt;F246,D246,F245&lt;F246,D245,F245=F246," ")</f>
        <v>L K</v>
      </c>
      <c r="J246" s="36" t="str" cm="1">
        <f t="array" ref="J246">_xlfn.IFS(F245&gt;F246,E246,F245&lt;F246,E245,F245=F246," ")</f>
        <v>PLOUGASNOU</v>
      </c>
      <c r="K246" s="76">
        <v>1</v>
      </c>
      <c r="L246" s="22"/>
    </row>
    <row r="247" spans="2:12" ht="28.5" customHeight="1" x14ac:dyDescent="0.25">
      <c r="B247" s="25"/>
      <c r="C247" s="8"/>
      <c r="L247" s="20"/>
    </row>
    <row r="248" spans="2:12" ht="28.5" customHeight="1" thickBot="1" x14ac:dyDescent="0.3">
      <c r="B248" s="25"/>
      <c r="C248" s="9"/>
      <c r="D248" s="122" t="s">
        <v>40</v>
      </c>
      <c r="E248" s="122"/>
      <c r="F248" s="122" t="s">
        <v>13</v>
      </c>
      <c r="L248" s="20"/>
    </row>
    <row r="249" spans="2:12" ht="28.5" customHeight="1" x14ac:dyDescent="0.35">
      <c r="B249" s="25"/>
      <c r="C249" s="59">
        <v>1</v>
      </c>
      <c r="D249" s="52" t="str" cm="1">
        <f t="array" ref="D249">_xlfn.IFS(K241&gt;K242,I241,K241&lt;K242,I242,K241=K242,"")</f>
        <v>P G</v>
      </c>
      <c r="E249" s="44" t="str" cm="1">
        <f t="array" ref="E249">_xlfn.IFS(K241&gt;K242,J241,K241&lt;K242,J242,K241=K242,"")</f>
        <v>TINTENIAC</v>
      </c>
      <c r="F249" s="64">
        <f>E1-H238+5</f>
        <v>5</v>
      </c>
      <c r="G249" s="10"/>
      <c r="L249" s="20"/>
    </row>
    <row r="250" spans="2:12" ht="28.5" customHeight="1" x14ac:dyDescent="0.35">
      <c r="B250" s="25"/>
      <c r="C250" s="60">
        <v>2</v>
      </c>
      <c r="D250" s="53" t="str" cm="1">
        <f t="array" ref="D250">_xlfn.IFS(K241&lt;K242,I241,K241&gt;K242,I242,K241=K242,"")</f>
        <v>G A</v>
      </c>
      <c r="E250" s="45" t="str" cm="1">
        <f t="array" ref="E250">_xlfn.IFS(K241&lt;K242,J241,K241&gt;K242,J242,K241=K242,"")</f>
        <v>ST POL DE LEON</v>
      </c>
      <c r="F250" s="58">
        <f>E1-H238+3</f>
        <v>3</v>
      </c>
      <c r="G250" s="10"/>
      <c r="L250" s="20"/>
    </row>
    <row r="251" spans="2:12" ht="28.5" customHeight="1" x14ac:dyDescent="0.35">
      <c r="B251" s="25"/>
      <c r="C251" s="60">
        <v>3</v>
      </c>
      <c r="D251" s="53" t="str" cm="1">
        <f t="array" ref="D251">_xlfn.IFS(K245&gt;K246,I245,K245&lt;K246,I246,K245=K246,"")</f>
        <v>L K</v>
      </c>
      <c r="E251" s="45" t="str" cm="1">
        <f t="array" ref="E251">_xlfn.IFS(K245&gt;K246,J245,K245&lt;K246,J246,K245=K246,"")</f>
        <v>PLOUGASNOU</v>
      </c>
      <c r="F251" s="65">
        <f>E1-H238+2</f>
        <v>2</v>
      </c>
      <c r="G251" s="10"/>
      <c r="L251" s="20"/>
    </row>
    <row r="252" spans="2:12" ht="28.5" customHeight="1" thickBot="1" x14ac:dyDescent="0.4">
      <c r="B252" s="25"/>
      <c r="C252" s="61">
        <v>4</v>
      </c>
      <c r="D252" s="54" cm="1">
        <f t="array" ref="D252">_xlfn.IFS(K245&lt;K246,I245,K245&gt;K246,I246,K245=K246,"")</f>
        <v>0</v>
      </c>
      <c r="E252" s="46" cm="1">
        <f t="array" ref="E252">_xlfn.IFS(K245&lt;K246,J245,K245&gt;K246,J246,K245=K246,"")</f>
        <v>0</v>
      </c>
      <c r="F252" s="42">
        <f>E1-H238+1</f>
        <v>1</v>
      </c>
      <c r="G252" s="10"/>
      <c r="L252" s="20"/>
    </row>
    <row r="253" spans="2:12" ht="28.5" customHeight="1" thickBot="1" x14ac:dyDescent="0.3">
      <c r="B253" s="17"/>
      <c r="C253" s="3"/>
      <c r="D253" s="3"/>
      <c r="E253" s="3"/>
      <c r="F253" s="3"/>
      <c r="G253" s="3"/>
      <c r="H253" s="3"/>
      <c r="I253" s="3"/>
      <c r="J253" s="3"/>
      <c r="K253" s="3"/>
      <c r="L253" s="24"/>
    </row>
    <row r="254" spans="2:12" ht="28.5" customHeight="1" thickBot="1" x14ac:dyDescent="0.3"/>
    <row r="255" spans="2:12" ht="28.5" customHeight="1" x14ac:dyDescent="0.25">
      <c r="B255" s="16"/>
      <c r="C255" s="18"/>
      <c r="D255" s="18"/>
      <c r="E255" s="18"/>
      <c r="F255" s="18"/>
      <c r="G255" s="18"/>
      <c r="H255" s="18"/>
      <c r="I255" s="18"/>
      <c r="J255" s="18"/>
      <c r="K255" s="18"/>
      <c r="L255" s="19"/>
    </row>
    <row r="256" spans="2:12" ht="28.5" customHeight="1" x14ac:dyDescent="0.25">
      <c r="B256" s="25"/>
      <c r="C256" s="127" t="s">
        <v>26</v>
      </c>
      <c r="D256" s="127"/>
      <c r="E256" s="127"/>
      <c r="F256" s="127"/>
      <c r="G256" s="127"/>
      <c r="H256" s="68">
        <v>15</v>
      </c>
      <c r="I256" s="68"/>
      <c r="J256" s="68"/>
      <c r="K256" s="68"/>
      <c r="L256" s="20"/>
    </row>
    <row r="257" spans="2:12" ht="28.5" customHeight="1" x14ac:dyDescent="0.25">
      <c r="B257" s="25"/>
      <c r="C257" s="9"/>
      <c r="L257" s="20"/>
    </row>
    <row r="258" spans="2:12" ht="28.5" customHeight="1" thickBot="1" x14ac:dyDescent="0.3">
      <c r="B258" s="25"/>
      <c r="C258" s="9"/>
      <c r="D258" s="124" t="s">
        <v>0</v>
      </c>
      <c r="E258" s="124"/>
      <c r="F258" s="124"/>
      <c r="I258" s="125" t="s">
        <v>22</v>
      </c>
      <c r="J258" s="125"/>
      <c r="K258" s="125"/>
      <c r="L258" s="21"/>
    </row>
    <row r="259" spans="2:12" ht="28.5" customHeight="1" x14ac:dyDescent="0.25">
      <c r="B259" s="25"/>
      <c r="C259" s="31" t="s">
        <v>9</v>
      </c>
      <c r="D259" s="32">
        <f>'Listes poules triées'!A57</f>
        <v>0</v>
      </c>
      <c r="E259" s="33">
        <f>'Listes poules triées'!B60</f>
        <v>0</v>
      </c>
      <c r="F259" s="75"/>
      <c r="G259" s="1"/>
      <c r="H259" s="55" t="s">
        <v>9</v>
      </c>
      <c r="I259" s="62" t="str" cm="1">
        <f t="array" ref="I259">_xlfn.IFS(F259&gt;F260,D259,F259&lt;F260,D260,F259=F260," ")</f>
        <v xml:space="preserve"> </v>
      </c>
      <c r="J259" s="33" t="str" cm="1">
        <f t="array" ref="J259">_xlfn.IFS(F259&gt;F260,E259,F259&lt;F260,E260,F259=F260," ")</f>
        <v xml:space="preserve"> </v>
      </c>
      <c r="K259" s="75"/>
      <c r="L259" s="22"/>
    </row>
    <row r="260" spans="2:12" ht="28.5" customHeight="1" thickBot="1" x14ac:dyDescent="0.3">
      <c r="B260" s="25"/>
      <c r="C260" s="34" t="s">
        <v>10</v>
      </c>
      <c r="D260" s="35">
        <f>'Listes poules triées'!A60</f>
        <v>0</v>
      </c>
      <c r="E260" s="36">
        <f>'Listes poules triées'!B58</f>
        <v>0</v>
      </c>
      <c r="F260" s="76"/>
      <c r="G260" s="1"/>
      <c r="H260" s="57" t="s">
        <v>10</v>
      </c>
      <c r="I260" s="63" t="str" cm="1">
        <f t="array" ref="I260">_xlfn.IFS(F263&gt;F264,D263,F263&lt;F264,D264,F263=F264," ")</f>
        <v xml:space="preserve"> </v>
      </c>
      <c r="J260" s="36" t="str" cm="1">
        <f t="array" ref="J260">_xlfn.IFS(F263&gt;F264,E263,F263&lt;F264,E264,F263=F264," ")</f>
        <v xml:space="preserve"> </v>
      </c>
      <c r="K260" s="76"/>
      <c r="L260" s="22"/>
    </row>
    <row r="261" spans="2:12" ht="28.5" customHeight="1" x14ac:dyDescent="0.25">
      <c r="B261" s="25"/>
      <c r="C261" s="14"/>
      <c r="F261" s="23"/>
      <c r="H261" s="6"/>
      <c r="L261" s="20"/>
    </row>
    <row r="262" spans="2:12" ht="28.5" customHeight="1" thickBot="1" x14ac:dyDescent="0.3">
      <c r="B262" s="25"/>
      <c r="C262" s="14"/>
      <c r="D262" s="124" t="s">
        <v>1</v>
      </c>
      <c r="E262" s="124"/>
      <c r="F262" s="124"/>
      <c r="H262" s="6"/>
      <c r="I262" s="123" t="s">
        <v>23</v>
      </c>
      <c r="J262" s="123"/>
      <c r="K262" s="123"/>
      <c r="L262" s="15"/>
    </row>
    <row r="263" spans="2:12" ht="28.5" customHeight="1" x14ac:dyDescent="0.25">
      <c r="B263" s="25"/>
      <c r="C263" s="31" t="s">
        <v>11</v>
      </c>
      <c r="D263" s="32">
        <f>'Listes poules triées'!A58</f>
        <v>0</v>
      </c>
      <c r="E263" s="33">
        <f>'Listes poules triées'!B58</f>
        <v>0</v>
      </c>
      <c r="F263" s="75"/>
      <c r="G263" s="7"/>
      <c r="H263" s="55" t="s">
        <v>11</v>
      </c>
      <c r="I263" s="62" t="str" cm="1">
        <f t="array" ref="I263">_xlfn.IFS(F259&gt;F260,D260,F259&lt;F260,D259,F259=F260," ")</f>
        <v xml:space="preserve"> </v>
      </c>
      <c r="J263" s="33" t="str" cm="1">
        <f t="array" ref="J263">_xlfn.IFS(F259&gt;F260,E260,F259&lt;F260,E259,F259=F260," ")</f>
        <v xml:space="preserve"> </v>
      </c>
      <c r="K263" s="75"/>
      <c r="L263" s="22"/>
    </row>
    <row r="264" spans="2:12" ht="28.5" customHeight="1" thickBot="1" x14ac:dyDescent="0.3">
      <c r="B264" s="25"/>
      <c r="C264" s="34" t="s">
        <v>12</v>
      </c>
      <c r="D264" s="35">
        <f>'Listes poules triées'!A59</f>
        <v>0</v>
      </c>
      <c r="E264" s="36">
        <f>'Listes poules triées'!B59</f>
        <v>0</v>
      </c>
      <c r="F264" s="76"/>
      <c r="G264" s="1"/>
      <c r="H264" s="57" t="s">
        <v>12</v>
      </c>
      <c r="I264" s="63" t="str" cm="1">
        <f t="array" ref="I264">_xlfn.IFS(F263&gt;F264,D264,F263&lt;F264,D263,F263=F264," ")</f>
        <v xml:space="preserve"> </v>
      </c>
      <c r="J264" s="36" t="str" cm="1">
        <f t="array" ref="J264">_xlfn.IFS(F263&gt;F264,E264,F263&lt;F264,E263,F263=F264," ")</f>
        <v xml:space="preserve"> </v>
      </c>
      <c r="K264" s="76"/>
      <c r="L264" s="22"/>
    </row>
    <row r="265" spans="2:12" ht="28.5" customHeight="1" x14ac:dyDescent="0.25">
      <c r="B265" s="25"/>
      <c r="C265" s="8"/>
      <c r="L265" s="20"/>
    </row>
    <row r="266" spans="2:12" ht="28.5" customHeight="1" thickBot="1" x14ac:dyDescent="0.3">
      <c r="B266" s="25"/>
      <c r="C266" s="9"/>
      <c r="D266" s="122" t="s">
        <v>39</v>
      </c>
      <c r="E266" s="122"/>
      <c r="F266" s="122" t="s">
        <v>13</v>
      </c>
      <c r="L266" s="20"/>
    </row>
    <row r="267" spans="2:12" ht="28.5" customHeight="1" x14ac:dyDescent="0.35">
      <c r="B267" s="25"/>
      <c r="C267" s="59">
        <v>1</v>
      </c>
      <c r="D267" s="52" t="str" cm="1">
        <f t="array" ref="D267">_xlfn.IFS(K259&gt;K260,I259,K259&lt;K260,I260,K259=K260,"")</f>
        <v/>
      </c>
      <c r="E267" s="44" t="str" cm="1">
        <f t="array" ref="E267">_xlfn.IFS(K259&gt;K260,J259,K259&lt;K260,J260,K259=K260,"")</f>
        <v/>
      </c>
      <c r="F267" s="64">
        <f>E1-H256+5</f>
        <v>4</v>
      </c>
      <c r="G267" s="10"/>
      <c r="L267" s="20"/>
    </row>
    <row r="268" spans="2:12" ht="28.5" customHeight="1" x14ac:dyDescent="0.35">
      <c r="B268" s="25"/>
      <c r="C268" s="60">
        <v>2</v>
      </c>
      <c r="D268" s="53" t="str" cm="1">
        <f t="array" ref="D268">_xlfn.IFS(K259&lt;K260,I259,K259&gt;K260,I260,K259=K260,"")</f>
        <v/>
      </c>
      <c r="E268" s="45" t="str" cm="1">
        <f t="array" ref="E268">_xlfn.IFS(K259&lt;K260,J259,K259&gt;K260,J260,K259=K260,"")</f>
        <v/>
      </c>
      <c r="F268" s="58">
        <f>E1-H256+3</f>
        <v>2</v>
      </c>
      <c r="G268" s="10"/>
      <c r="L268" s="20"/>
    </row>
    <row r="269" spans="2:12" ht="28.5" customHeight="1" x14ac:dyDescent="0.35">
      <c r="B269" s="25"/>
      <c r="C269" s="60">
        <v>3</v>
      </c>
      <c r="D269" s="53" t="str" cm="1">
        <f t="array" ref="D269">_xlfn.IFS(K263&gt;K264,I263,K263&lt;K264,I264,K263=K264,"")</f>
        <v/>
      </c>
      <c r="E269" s="45" t="str" cm="1">
        <f t="array" ref="E269">_xlfn.IFS(K263&gt;K264,J263,K263&lt;K264,J264,K263=K264,"")</f>
        <v/>
      </c>
      <c r="F269" s="65">
        <f>E1-H256+2</f>
        <v>1</v>
      </c>
      <c r="G269" s="10"/>
      <c r="L269" s="20"/>
    </row>
    <row r="270" spans="2:12" ht="28.5" customHeight="1" thickBot="1" x14ac:dyDescent="0.4">
      <c r="B270" s="25"/>
      <c r="C270" s="61">
        <v>4</v>
      </c>
      <c r="D270" s="54" t="str" cm="1">
        <f t="array" ref="D270">_xlfn.IFS(K263&lt;K264,I263,K263&gt;K264,I264,K263=K264,"")</f>
        <v/>
      </c>
      <c r="E270" s="46" t="str" cm="1">
        <f t="array" ref="E270">_xlfn.IFS(K263&lt;K264,J263,K263&gt;K264,J264,K263=K264,"")</f>
        <v/>
      </c>
      <c r="F270" s="42">
        <f>E1-H256+1</f>
        <v>0</v>
      </c>
      <c r="G270" s="10"/>
      <c r="L270" s="20"/>
    </row>
    <row r="271" spans="2:12" ht="28.5" customHeight="1" thickBot="1" x14ac:dyDescent="0.3">
      <c r="B271" s="17"/>
      <c r="C271" s="3"/>
      <c r="D271" s="3"/>
      <c r="E271" s="3"/>
      <c r="F271" s="3"/>
      <c r="G271" s="3"/>
      <c r="H271" s="3"/>
      <c r="I271" s="3"/>
      <c r="J271" s="3"/>
      <c r="K271" s="3"/>
      <c r="L271" s="24"/>
    </row>
    <row r="272" spans="2:12" ht="28.5" customHeight="1" thickBot="1" x14ac:dyDescent="0.3"/>
    <row r="273" spans="2:12" ht="28.5" customHeight="1" x14ac:dyDescent="0.25">
      <c r="B273" s="16"/>
      <c r="C273" s="18"/>
      <c r="D273" s="18"/>
      <c r="E273" s="18"/>
      <c r="F273" s="18"/>
      <c r="G273" s="18"/>
      <c r="H273" s="18"/>
      <c r="I273" s="18"/>
      <c r="J273" s="18"/>
      <c r="K273" s="18"/>
      <c r="L273" s="19"/>
    </row>
    <row r="274" spans="2:12" ht="28.5" customHeight="1" x14ac:dyDescent="0.25">
      <c r="B274" s="25"/>
      <c r="C274" s="126" t="s">
        <v>26</v>
      </c>
      <c r="D274" s="126"/>
      <c r="E274" s="126"/>
      <c r="F274" s="126"/>
      <c r="G274" s="126"/>
      <c r="H274" s="69">
        <v>16</v>
      </c>
      <c r="I274" s="69"/>
      <c r="J274" s="69"/>
      <c r="K274" s="69"/>
      <c r="L274" s="20"/>
    </row>
    <row r="275" spans="2:12" ht="28.5" customHeight="1" x14ac:dyDescent="0.25">
      <c r="B275" s="25"/>
      <c r="C275" s="9"/>
      <c r="L275" s="20"/>
    </row>
    <row r="276" spans="2:12" ht="28.5" customHeight="1" thickBot="1" x14ac:dyDescent="0.3">
      <c r="B276" s="25"/>
      <c r="C276" s="9"/>
      <c r="D276" s="124" t="s">
        <v>0</v>
      </c>
      <c r="E276" s="124"/>
      <c r="F276" s="124"/>
      <c r="I276" s="125" t="s">
        <v>22</v>
      </c>
      <c r="J276" s="125"/>
      <c r="K276" s="125"/>
      <c r="L276" s="21"/>
    </row>
    <row r="277" spans="2:12" ht="28.5" customHeight="1" x14ac:dyDescent="0.25">
      <c r="B277" s="25"/>
      <c r="C277" s="31" t="s">
        <v>9</v>
      </c>
      <c r="D277" s="32">
        <f>'Listes poules triées'!A61</f>
        <v>0</v>
      </c>
      <c r="E277" s="33">
        <f>'Listes poules triées'!B61</f>
        <v>0</v>
      </c>
      <c r="F277" s="75"/>
      <c r="G277" s="1"/>
      <c r="H277" s="55" t="s">
        <v>9</v>
      </c>
      <c r="I277" s="62" t="str" cm="1">
        <f t="array" ref="I277">_xlfn.IFS(F277&gt;F278,D277,F277&lt;F278,D278,F277=F278," ")</f>
        <v xml:space="preserve"> </v>
      </c>
      <c r="J277" s="33" t="str" cm="1">
        <f t="array" ref="J277">_xlfn.IFS(F277&gt;F278,E277,F277&lt;F278,E278,F277=F278," ")</f>
        <v xml:space="preserve"> </v>
      </c>
      <c r="K277" s="75"/>
      <c r="L277" s="22"/>
    </row>
    <row r="278" spans="2:12" ht="28.5" customHeight="1" thickBot="1" x14ac:dyDescent="0.3">
      <c r="B278" s="25"/>
      <c r="C278" s="34" t="s">
        <v>10</v>
      </c>
      <c r="D278" s="35">
        <f>'Listes poules triées'!A64</f>
        <v>0</v>
      </c>
      <c r="E278" s="36">
        <f>'Listes poules triées'!B64</f>
        <v>0</v>
      </c>
      <c r="F278" s="76"/>
      <c r="G278" s="1"/>
      <c r="H278" s="57" t="s">
        <v>10</v>
      </c>
      <c r="I278" s="63" t="str" cm="1">
        <f t="array" ref="I278">_xlfn.IFS(F281&gt;F282,D281,F281&lt;F282,D282,F281=F282," ")</f>
        <v xml:space="preserve"> </v>
      </c>
      <c r="J278" s="36" t="str" cm="1">
        <f t="array" ref="J278">_xlfn.IFS(F281&gt;F282,E281,F281&lt;F282,E282,F281=F282," ")</f>
        <v xml:space="preserve"> </v>
      </c>
      <c r="K278" s="76"/>
      <c r="L278" s="22"/>
    </row>
    <row r="279" spans="2:12" ht="28.5" customHeight="1" x14ac:dyDescent="0.25">
      <c r="B279" s="25"/>
      <c r="C279" s="14"/>
      <c r="F279" s="23"/>
      <c r="H279" s="6"/>
      <c r="L279" s="20"/>
    </row>
    <row r="280" spans="2:12" ht="28.5" customHeight="1" thickBot="1" x14ac:dyDescent="0.3">
      <c r="B280" s="25"/>
      <c r="C280" s="14"/>
      <c r="D280" s="124" t="s">
        <v>1</v>
      </c>
      <c r="E280" s="124"/>
      <c r="F280" s="124"/>
      <c r="H280" s="6"/>
      <c r="I280" s="123" t="s">
        <v>23</v>
      </c>
      <c r="J280" s="123"/>
      <c r="K280" s="123"/>
      <c r="L280" s="15"/>
    </row>
    <row r="281" spans="2:12" ht="28.5" customHeight="1" x14ac:dyDescent="0.25">
      <c r="B281" s="25"/>
      <c r="C281" s="31" t="s">
        <v>11</v>
      </c>
      <c r="D281" s="32">
        <f>'Listes poules triées'!A62</f>
        <v>0</v>
      </c>
      <c r="E281" s="33">
        <f>'Listes poules triées'!B62</f>
        <v>0</v>
      </c>
      <c r="F281" s="75"/>
      <c r="G281" s="7"/>
      <c r="H281" s="55" t="s">
        <v>11</v>
      </c>
      <c r="I281" s="62" t="str" cm="1">
        <f t="array" ref="I281">_xlfn.IFS(F277&gt;F278,D278,F277&lt;F278,D277,F277=F278," ")</f>
        <v xml:space="preserve"> </v>
      </c>
      <c r="J281" s="33" t="str" cm="1">
        <f t="array" ref="J281">_xlfn.IFS(F277&gt;F278,E278,F277&lt;F278,E277,F277=F278," ")</f>
        <v xml:space="preserve"> </v>
      </c>
      <c r="K281" s="75"/>
      <c r="L281" s="22"/>
    </row>
    <row r="282" spans="2:12" ht="28.5" customHeight="1" thickBot="1" x14ac:dyDescent="0.3">
      <c r="B282" s="25"/>
      <c r="C282" s="34" t="s">
        <v>12</v>
      </c>
      <c r="D282" s="35">
        <f>'Listes poules triées'!A63</f>
        <v>0</v>
      </c>
      <c r="E282" s="36">
        <f>'Listes poules triées'!B63</f>
        <v>0</v>
      </c>
      <c r="F282" s="76"/>
      <c r="G282" s="1"/>
      <c r="H282" s="57" t="s">
        <v>12</v>
      </c>
      <c r="I282" s="63" t="str" cm="1">
        <f t="array" ref="I282">_xlfn.IFS(F281&gt;F282,D282,F281&lt;F282,D281,F281=F282," ")</f>
        <v xml:space="preserve"> </v>
      </c>
      <c r="J282" s="36" t="str" cm="1">
        <f t="array" ref="J282">_xlfn.IFS(F281&gt;F282,E282,F281&lt;F282,E281,F281=F282," ")</f>
        <v xml:space="preserve"> </v>
      </c>
      <c r="K282" s="76"/>
      <c r="L282" s="22"/>
    </row>
    <row r="283" spans="2:12" ht="28.5" customHeight="1" x14ac:dyDescent="0.25">
      <c r="B283" s="25"/>
      <c r="C283" s="8"/>
      <c r="L283" s="20"/>
    </row>
    <row r="284" spans="2:12" ht="28.5" customHeight="1" thickBot="1" x14ac:dyDescent="0.3">
      <c r="B284" s="25"/>
      <c r="C284" s="9"/>
      <c r="D284" s="122" t="s">
        <v>38</v>
      </c>
      <c r="E284" s="122"/>
      <c r="F284" s="122" t="s">
        <v>13</v>
      </c>
      <c r="L284" s="20"/>
    </row>
    <row r="285" spans="2:12" ht="28.5" customHeight="1" x14ac:dyDescent="0.35">
      <c r="B285" s="25"/>
      <c r="C285" s="59">
        <v>1</v>
      </c>
      <c r="D285" s="52" t="str" cm="1">
        <f t="array" ref="D285">_xlfn.IFS(K277&gt;K278,I277,K277&lt;K278,I278,K277=K278,"")</f>
        <v/>
      </c>
      <c r="E285" s="44" t="str" cm="1">
        <f t="array" ref="E285">_xlfn.IFS(K277&gt;K278,J277,K277&lt;K278,J278,K277=K278,"")</f>
        <v/>
      </c>
      <c r="F285" s="64">
        <f>E1-H274+5</f>
        <v>3</v>
      </c>
      <c r="G285" s="10"/>
      <c r="L285" s="20"/>
    </row>
    <row r="286" spans="2:12" ht="28.5" customHeight="1" x14ac:dyDescent="0.35">
      <c r="B286" s="25"/>
      <c r="C286" s="60">
        <v>2</v>
      </c>
      <c r="D286" s="53" t="str" cm="1">
        <f t="array" ref="D286">_xlfn.IFS(K277&lt;K278,I277,K277&gt;K278,I278,K277=K278,"")</f>
        <v/>
      </c>
      <c r="E286" s="45" t="str" cm="1">
        <f t="array" ref="E286">_xlfn.IFS(K277&lt;K278,J277,K277&gt;K278,J278,K277=K278,"")</f>
        <v/>
      </c>
      <c r="F286" s="58">
        <f>E1-H274+3</f>
        <v>1</v>
      </c>
      <c r="G286" s="10"/>
      <c r="L286" s="20"/>
    </row>
    <row r="287" spans="2:12" ht="28.5" customHeight="1" x14ac:dyDescent="0.35">
      <c r="B287" s="25"/>
      <c r="C287" s="60">
        <v>3</v>
      </c>
      <c r="D287" s="53" t="str" cm="1">
        <f t="array" ref="D287">_xlfn.IFS(K281&gt;K282,I281,K281&lt;K282,I282,K281=K282,"")</f>
        <v/>
      </c>
      <c r="E287" s="45" t="str" cm="1">
        <f t="array" ref="E287">_xlfn.IFS(K281&gt;K282,J281,K281&lt;K282,J282,K281=K282,"")</f>
        <v/>
      </c>
      <c r="F287" s="65">
        <f>E1-H274+2</f>
        <v>0</v>
      </c>
      <c r="G287" s="10"/>
      <c r="L287" s="20"/>
    </row>
    <row r="288" spans="2:12" ht="28.5" customHeight="1" thickBot="1" x14ac:dyDescent="0.4">
      <c r="B288" s="25"/>
      <c r="C288" s="61">
        <v>4</v>
      </c>
      <c r="D288" s="54" t="str" cm="1">
        <f t="array" ref="D288">_xlfn.IFS(K281&lt;K282,I281,K281&gt;K282,I282,K281=K282,"")</f>
        <v/>
      </c>
      <c r="E288" s="46" t="str" cm="1">
        <f t="array" ref="E288">_xlfn.IFS(K281&lt;K282,J281,K281&gt;K282,J282,K281=K282,"")</f>
        <v/>
      </c>
      <c r="F288" s="42">
        <f>E1-H274+1</f>
        <v>-1</v>
      </c>
      <c r="G288" s="10"/>
      <c r="L288" s="20"/>
    </row>
    <row r="289" spans="2:12" ht="28.5" customHeight="1" thickBot="1" x14ac:dyDescent="0.3">
      <c r="B289" s="17"/>
      <c r="C289" s="3"/>
      <c r="D289" s="3"/>
      <c r="E289" s="3"/>
      <c r="F289" s="3"/>
      <c r="G289" s="3"/>
      <c r="H289" s="3"/>
      <c r="I289" s="3"/>
      <c r="J289" s="3"/>
      <c r="K289" s="3"/>
      <c r="L289" s="24"/>
    </row>
  </sheetData>
  <sheetProtection algorithmName="SHA-512" hashValue="vjxYXs41c9XhF4ztAM6/ixdQtFhv1Z5bSpHqbcvfbeBE0w2Vc0S4gwnf4vP1Z72U9e1o+ychksr2aiY8aASqsg==" saltValue="1y4IIC01ZbiC0Mjyq9MO+g==" spinCount="100000" sheet="1" objects="1" scenarios="1"/>
  <mergeCells count="96">
    <mergeCell ref="I118:K118"/>
    <mergeCell ref="D100:F100"/>
    <mergeCell ref="I114:K114"/>
    <mergeCell ref="D114:F114"/>
    <mergeCell ref="I96:K96"/>
    <mergeCell ref="D96:F96"/>
    <mergeCell ref="I100:K100"/>
    <mergeCell ref="D6:F6"/>
    <mergeCell ref="D10:F10"/>
    <mergeCell ref="D24:F24"/>
    <mergeCell ref="I24:K24"/>
    <mergeCell ref="D28:F28"/>
    <mergeCell ref="I28:K28"/>
    <mergeCell ref="I10:K10"/>
    <mergeCell ref="I6:K6"/>
    <mergeCell ref="C22:G22"/>
    <mergeCell ref="I78:K78"/>
    <mergeCell ref="I82:K82"/>
    <mergeCell ref="I42:K42"/>
    <mergeCell ref="D46:F46"/>
    <mergeCell ref="I46:K46"/>
    <mergeCell ref="D50:F50"/>
    <mergeCell ref="I60:K60"/>
    <mergeCell ref="D64:F64"/>
    <mergeCell ref="I64:K64"/>
    <mergeCell ref="D68:F68"/>
    <mergeCell ref="C40:G40"/>
    <mergeCell ref="A1:D1"/>
    <mergeCell ref="D122:F122"/>
    <mergeCell ref="D104:F104"/>
    <mergeCell ref="C112:G112"/>
    <mergeCell ref="C94:G94"/>
    <mergeCell ref="C76:G76"/>
    <mergeCell ref="C4:G4"/>
    <mergeCell ref="D42:F42"/>
    <mergeCell ref="D14:F14"/>
    <mergeCell ref="D32:F32"/>
    <mergeCell ref="D78:F78"/>
    <mergeCell ref="D82:F82"/>
    <mergeCell ref="D118:F118"/>
    <mergeCell ref="C58:G58"/>
    <mergeCell ref="D60:F60"/>
    <mergeCell ref="D194:F194"/>
    <mergeCell ref="D176:F176"/>
    <mergeCell ref="D158:F158"/>
    <mergeCell ref="D222:F222"/>
    <mergeCell ref="D266:F266"/>
    <mergeCell ref="D248:F248"/>
    <mergeCell ref="D230:F230"/>
    <mergeCell ref="D262:F262"/>
    <mergeCell ref="D244:F244"/>
    <mergeCell ref="D226:F226"/>
    <mergeCell ref="D258:F258"/>
    <mergeCell ref="D240:F240"/>
    <mergeCell ref="C202:G202"/>
    <mergeCell ref="I190:K190"/>
    <mergeCell ref="D190:F190"/>
    <mergeCell ref="I172:K172"/>
    <mergeCell ref="D172:F172"/>
    <mergeCell ref="I154:K154"/>
    <mergeCell ref="D154:F154"/>
    <mergeCell ref="C130:G130"/>
    <mergeCell ref="C184:G184"/>
    <mergeCell ref="C166:G166"/>
    <mergeCell ref="C148:G148"/>
    <mergeCell ref="I186:K186"/>
    <mergeCell ref="D186:F186"/>
    <mergeCell ref="I168:K168"/>
    <mergeCell ref="D168:F168"/>
    <mergeCell ref="I150:K150"/>
    <mergeCell ref="D140:F140"/>
    <mergeCell ref="I136:K136"/>
    <mergeCell ref="D136:F136"/>
    <mergeCell ref="I132:K132"/>
    <mergeCell ref="D132:F132"/>
    <mergeCell ref="D150:F150"/>
    <mergeCell ref="C274:G274"/>
    <mergeCell ref="D212:F212"/>
    <mergeCell ref="I208:K208"/>
    <mergeCell ref="D208:F208"/>
    <mergeCell ref="I204:K204"/>
    <mergeCell ref="D204:F204"/>
    <mergeCell ref="C256:G256"/>
    <mergeCell ref="C238:G238"/>
    <mergeCell ref="C220:G220"/>
    <mergeCell ref="I262:K262"/>
    <mergeCell ref="I244:K244"/>
    <mergeCell ref="I226:K226"/>
    <mergeCell ref="I258:K258"/>
    <mergeCell ref="I240:K240"/>
    <mergeCell ref="I222:K222"/>
    <mergeCell ref="D284:F284"/>
    <mergeCell ref="I280:K280"/>
    <mergeCell ref="D280:F280"/>
    <mergeCell ref="I276:K276"/>
    <mergeCell ref="D276:F27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A7260-2C39-4423-A20E-F5D62F388E93}">
  <sheetPr codeName="Feuil1"/>
  <dimension ref="A1:ZV36"/>
  <sheetViews>
    <sheetView topLeftCell="AB1" zoomScale="71" zoomScaleNormal="71" workbookViewId="0">
      <selection activeCell="BO2" sqref="BO2:BO28"/>
    </sheetView>
  </sheetViews>
  <sheetFormatPr defaultColWidth="3.85546875" defaultRowHeight="15" x14ac:dyDescent="0.25"/>
  <cols>
    <col min="1" max="1" width="26.5703125" style="1" bestFit="1" customWidth="1"/>
    <col min="2" max="46" width="3.85546875" style="1"/>
    <col min="48" max="65" width="3.85546875" style="1"/>
    <col min="66" max="66" width="29.28515625" style="1" bestFit="1" customWidth="1"/>
    <col min="67" max="67" width="29.28515625" style="1" customWidth="1"/>
    <col min="68" max="68" width="25.140625" style="1" bestFit="1" customWidth="1"/>
    <col min="69" max="16384" width="3.85546875" style="1"/>
  </cols>
  <sheetData>
    <row r="1" spans="1:698" ht="15.75" thickBot="1" x14ac:dyDescent="0.3">
      <c r="A1" s="97" t="s">
        <v>58</v>
      </c>
      <c r="B1" s="135" t="s">
        <v>41</v>
      </c>
      <c r="C1" s="136"/>
      <c r="D1" s="136"/>
      <c r="E1" s="137"/>
      <c r="F1" s="135" t="s">
        <v>42</v>
      </c>
      <c r="G1" s="136"/>
      <c r="H1" s="136"/>
      <c r="I1" s="137"/>
      <c r="J1" s="135" t="s">
        <v>43</v>
      </c>
      <c r="K1" s="136"/>
      <c r="L1" s="136"/>
      <c r="M1" s="137"/>
      <c r="N1" s="135" t="s">
        <v>44</v>
      </c>
      <c r="O1" s="136"/>
      <c r="P1" s="136"/>
      <c r="Q1" s="137"/>
      <c r="R1" s="135" t="s">
        <v>45</v>
      </c>
      <c r="S1" s="136"/>
      <c r="T1" s="136"/>
      <c r="U1" s="137"/>
      <c r="V1" s="135" t="s">
        <v>46</v>
      </c>
      <c r="W1" s="136"/>
      <c r="X1" s="136"/>
      <c r="Y1" s="137"/>
      <c r="Z1" s="135" t="s">
        <v>47</v>
      </c>
      <c r="AA1" s="136"/>
      <c r="AB1" s="136"/>
      <c r="AC1" s="137"/>
      <c r="AD1" s="135" t="s">
        <v>48</v>
      </c>
      <c r="AE1" s="136"/>
      <c r="AF1" s="136"/>
      <c r="AG1" s="137"/>
      <c r="AH1" s="135" t="s">
        <v>49</v>
      </c>
      <c r="AI1" s="136"/>
      <c r="AJ1" s="136"/>
      <c r="AK1" s="138"/>
      <c r="AL1" s="135" t="s">
        <v>50</v>
      </c>
      <c r="AM1" s="136"/>
      <c r="AN1" s="136"/>
      <c r="AO1" s="138"/>
      <c r="AP1" s="139" t="s">
        <v>51</v>
      </c>
      <c r="AQ1" s="140"/>
      <c r="AR1" s="140"/>
      <c r="AS1" s="140"/>
      <c r="AT1" s="135" t="s">
        <v>52</v>
      </c>
      <c r="AU1" s="136"/>
      <c r="AV1" s="136"/>
      <c r="AW1" s="138"/>
      <c r="AX1" s="135" t="s">
        <v>53</v>
      </c>
      <c r="AY1" s="136"/>
      <c r="AZ1" s="136"/>
      <c r="BA1" s="138"/>
      <c r="BB1" s="139" t="s">
        <v>54</v>
      </c>
      <c r="BC1" s="140"/>
      <c r="BD1" s="140"/>
      <c r="BE1" s="140"/>
      <c r="BF1" s="135" t="s">
        <v>55</v>
      </c>
      <c r="BG1" s="136"/>
      <c r="BH1" s="136"/>
      <c r="BI1" s="137"/>
      <c r="BJ1" s="139" t="s">
        <v>56</v>
      </c>
      <c r="BK1" s="140"/>
      <c r="BL1" s="140"/>
      <c r="BM1" s="140"/>
      <c r="BN1" s="108" t="s">
        <v>57</v>
      </c>
      <c r="BO1" s="91" t="s">
        <v>58</v>
      </c>
      <c r="BP1" s="109" t="s">
        <v>78</v>
      </c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  <c r="IW1" s="4"/>
      <c r="IX1" s="4"/>
      <c r="IY1" s="4"/>
      <c r="IZ1" s="4"/>
      <c r="JA1" s="4"/>
      <c r="JB1" s="4"/>
      <c r="JC1" s="4"/>
      <c r="JD1" s="4"/>
      <c r="JE1" s="4"/>
      <c r="JF1" s="4"/>
      <c r="JG1" s="4"/>
      <c r="JH1" s="4"/>
      <c r="JI1" s="4"/>
      <c r="JJ1" s="4"/>
      <c r="JK1" s="4"/>
      <c r="JL1" s="4"/>
      <c r="JM1" s="4"/>
      <c r="JN1" s="4"/>
      <c r="JO1" s="4"/>
      <c r="JP1" s="4"/>
      <c r="JQ1" s="4"/>
      <c r="JR1" s="4"/>
      <c r="JS1" s="4"/>
      <c r="JT1" s="4"/>
      <c r="JU1" s="4"/>
      <c r="JV1" s="4"/>
      <c r="JW1" s="4"/>
      <c r="JX1" s="4"/>
      <c r="JY1" s="4"/>
      <c r="JZ1" s="4"/>
      <c r="KA1" s="4"/>
      <c r="KB1" s="4"/>
      <c r="KC1" s="4"/>
      <c r="KD1" s="4"/>
      <c r="KE1" s="4"/>
      <c r="KF1" s="4"/>
      <c r="KG1" s="4"/>
      <c r="KH1" s="4"/>
      <c r="KI1" s="4"/>
      <c r="KJ1" s="4"/>
      <c r="KK1" s="4"/>
      <c r="KL1" s="4"/>
      <c r="KM1" s="4"/>
      <c r="KN1" s="4"/>
      <c r="KO1" s="4"/>
      <c r="KP1" s="4"/>
      <c r="KQ1" s="4"/>
      <c r="KR1" s="4"/>
      <c r="KS1" s="4"/>
      <c r="KT1" s="4"/>
      <c r="KU1" s="4"/>
      <c r="KV1" s="4"/>
      <c r="KW1" s="4"/>
      <c r="KX1" s="4"/>
      <c r="KY1" s="4"/>
      <c r="KZ1" s="4"/>
      <c r="LA1" s="4"/>
      <c r="LB1" s="4"/>
      <c r="LC1" s="4"/>
      <c r="LD1" s="4"/>
      <c r="LE1" s="4"/>
      <c r="LF1" s="4"/>
      <c r="LG1" s="4"/>
      <c r="LH1" s="4"/>
      <c r="LI1" s="4"/>
      <c r="LJ1" s="4"/>
      <c r="LK1" s="4"/>
      <c r="LL1" s="4"/>
      <c r="LM1" s="4"/>
      <c r="LN1" s="4"/>
      <c r="LO1" s="4"/>
      <c r="LP1" s="4"/>
      <c r="LQ1" s="4"/>
      <c r="LR1" s="4"/>
      <c r="LS1" s="4"/>
      <c r="LT1" s="4"/>
      <c r="LU1" s="4"/>
      <c r="LV1" s="4"/>
      <c r="LW1" s="4"/>
      <c r="LX1" s="4"/>
      <c r="LY1" s="4"/>
      <c r="LZ1" s="4"/>
      <c r="MA1" s="4"/>
      <c r="MB1" s="4"/>
      <c r="MC1" s="4"/>
      <c r="MD1" s="4"/>
      <c r="ME1" s="4"/>
      <c r="MF1" s="4"/>
      <c r="MG1" s="4"/>
      <c r="MH1" s="4"/>
      <c r="MI1" s="4"/>
      <c r="MJ1" s="4"/>
      <c r="MK1" s="4"/>
      <c r="ML1" s="4"/>
      <c r="MM1" s="4"/>
      <c r="MN1" s="4"/>
      <c r="MO1" s="4"/>
      <c r="MP1" s="4"/>
      <c r="MQ1" s="4"/>
      <c r="MR1" s="4"/>
      <c r="MS1" s="4"/>
      <c r="MT1" s="4"/>
      <c r="MU1" s="4"/>
      <c r="MV1" s="4"/>
      <c r="MW1" s="4"/>
      <c r="MX1" s="4"/>
      <c r="MY1" s="4"/>
      <c r="MZ1" s="4"/>
      <c r="NA1" s="4"/>
      <c r="NB1" s="4"/>
      <c r="NC1" s="4"/>
      <c r="ND1" s="4"/>
      <c r="NE1" s="4"/>
      <c r="NF1" s="4"/>
      <c r="NG1" s="4"/>
      <c r="NH1" s="4"/>
      <c r="NI1" s="4"/>
      <c r="NJ1" s="4"/>
      <c r="NK1" s="4"/>
      <c r="NL1" s="4"/>
      <c r="NM1" s="4"/>
      <c r="NN1" s="4"/>
      <c r="NO1" s="4"/>
      <c r="NP1" s="4"/>
      <c r="NQ1" s="4"/>
      <c r="NR1" s="4"/>
      <c r="NS1" s="4"/>
      <c r="NT1" s="4"/>
      <c r="NU1" s="4"/>
      <c r="NV1" s="4"/>
      <c r="NW1" s="4"/>
      <c r="NX1" s="4"/>
      <c r="NY1" s="4"/>
      <c r="NZ1" s="4"/>
      <c r="OA1" s="4"/>
      <c r="OB1" s="4"/>
      <c r="OC1" s="4"/>
      <c r="OD1" s="4"/>
      <c r="OE1" s="4"/>
      <c r="OF1" s="4"/>
      <c r="OG1" s="4"/>
      <c r="OH1" s="4"/>
      <c r="OI1" s="4"/>
      <c r="OJ1" s="4"/>
      <c r="OK1" s="4"/>
      <c r="OL1" s="4"/>
      <c r="OM1" s="4"/>
      <c r="ON1" s="4"/>
      <c r="OO1" s="4"/>
      <c r="OP1" s="4"/>
      <c r="OQ1" s="4"/>
      <c r="OR1" s="4"/>
      <c r="OS1" s="4"/>
      <c r="OT1" s="4"/>
      <c r="OU1" s="4"/>
      <c r="OV1" s="4"/>
      <c r="OW1" s="4"/>
      <c r="OX1" s="4"/>
      <c r="OY1" s="4"/>
      <c r="OZ1" s="4"/>
      <c r="PA1" s="4"/>
      <c r="PB1" s="4"/>
      <c r="PC1" s="4"/>
      <c r="PD1" s="4"/>
      <c r="PE1" s="4"/>
      <c r="PF1" s="4"/>
      <c r="PG1" s="4"/>
      <c r="PH1" s="4"/>
      <c r="PI1" s="4"/>
      <c r="PJ1" s="4"/>
      <c r="PK1" s="4"/>
      <c r="PL1" s="4"/>
      <c r="PM1" s="4"/>
      <c r="PN1" s="4"/>
      <c r="PO1" s="4"/>
      <c r="PP1" s="4"/>
      <c r="PQ1" s="4"/>
      <c r="PR1" s="4"/>
      <c r="PS1" s="4"/>
      <c r="PT1" s="4"/>
      <c r="PU1" s="4"/>
      <c r="PV1" s="4"/>
      <c r="PW1" s="4"/>
      <c r="PX1" s="4"/>
      <c r="PY1" s="4"/>
      <c r="PZ1" s="4"/>
      <c r="QA1" s="4"/>
      <c r="QB1" s="4"/>
      <c r="QC1" s="4"/>
      <c r="QD1" s="4"/>
      <c r="QE1" s="4"/>
      <c r="QF1" s="4"/>
      <c r="QG1" s="4"/>
      <c r="QH1" s="4"/>
      <c r="QI1" s="4"/>
      <c r="QJ1" s="4"/>
      <c r="QK1" s="4"/>
      <c r="QL1" s="4"/>
      <c r="QM1" s="4"/>
      <c r="QN1" s="4"/>
      <c r="QO1" s="4"/>
      <c r="QP1" s="4"/>
      <c r="QQ1" s="4"/>
      <c r="QR1" s="4"/>
      <c r="QS1" s="4"/>
      <c r="QT1" s="4"/>
      <c r="QU1" s="4"/>
      <c r="QV1" s="4"/>
      <c r="QW1" s="4"/>
      <c r="QX1" s="4"/>
      <c r="QY1" s="4"/>
      <c r="QZ1" s="4"/>
      <c r="RA1" s="4"/>
      <c r="RB1" s="4"/>
      <c r="RC1" s="4"/>
      <c r="RD1" s="4"/>
      <c r="RE1" s="4"/>
      <c r="RF1" s="4"/>
      <c r="RG1" s="4"/>
      <c r="RH1" s="4"/>
      <c r="RI1" s="4"/>
      <c r="RJ1" s="4"/>
      <c r="RK1" s="4"/>
      <c r="RL1" s="4"/>
      <c r="RM1" s="4"/>
      <c r="RN1" s="4"/>
      <c r="RO1" s="4"/>
      <c r="RP1" s="4"/>
      <c r="RQ1" s="4"/>
      <c r="RR1" s="4"/>
      <c r="RS1" s="4"/>
      <c r="RT1" s="4"/>
      <c r="RU1" s="4"/>
      <c r="RV1" s="4"/>
      <c r="RW1" s="4"/>
      <c r="RX1" s="4"/>
      <c r="RY1" s="4"/>
      <c r="RZ1" s="4"/>
      <c r="SA1" s="4"/>
      <c r="SB1" s="4"/>
      <c r="SC1" s="4"/>
      <c r="SD1" s="4"/>
      <c r="SE1" s="4"/>
      <c r="SF1" s="4"/>
      <c r="SG1" s="4"/>
      <c r="SH1" s="4"/>
      <c r="SI1" s="4"/>
      <c r="SJ1" s="4"/>
      <c r="SK1" s="4"/>
      <c r="SL1" s="4"/>
      <c r="SM1" s="4"/>
      <c r="SN1" s="4"/>
      <c r="SO1" s="4"/>
      <c r="SP1" s="4"/>
      <c r="SQ1" s="4"/>
      <c r="SR1" s="4"/>
      <c r="SS1" s="4"/>
      <c r="ST1" s="4"/>
      <c r="SU1" s="4"/>
      <c r="SV1" s="4"/>
      <c r="SW1" s="4"/>
      <c r="SX1" s="4"/>
      <c r="SY1" s="4"/>
      <c r="SZ1" s="4"/>
      <c r="TA1" s="4"/>
      <c r="TB1" s="4"/>
      <c r="TC1" s="4"/>
      <c r="TD1" s="4"/>
      <c r="TE1" s="4"/>
      <c r="TF1" s="4"/>
      <c r="TG1" s="4"/>
      <c r="TH1" s="4"/>
      <c r="TI1" s="4"/>
      <c r="TJ1" s="4"/>
      <c r="TK1" s="4"/>
      <c r="TL1" s="4"/>
      <c r="TM1" s="4"/>
      <c r="TN1" s="4"/>
      <c r="TO1" s="4"/>
      <c r="TP1" s="4"/>
      <c r="TQ1" s="4"/>
      <c r="TR1" s="4"/>
      <c r="TS1" s="4"/>
      <c r="TT1" s="4"/>
      <c r="TU1" s="4"/>
      <c r="TV1" s="4"/>
      <c r="TW1" s="4"/>
      <c r="TX1" s="4"/>
      <c r="TY1" s="4"/>
      <c r="TZ1" s="4"/>
      <c r="UA1" s="4"/>
      <c r="UB1" s="4"/>
      <c r="UC1" s="4"/>
      <c r="UD1" s="4"/>
      <c r="UE1" s="4"/>
      <c r="UF1" s="4"/>
      <c r="UG1" s="4"/>
      <c r="UH1" s="4"/>
      <c r="UI1" s="4"/>
      <c r="UJ1" s="4"/>
      <c r="UK1" s="4"/>
      <c r="UL1" s="4"/>
      <c r="UM1" s="4"/>
      <c r="UN1" s="4"/>
      <c r="UO1" s="4"/>
      <c r="UP1" s="4"/>
      <c r="UQ1" s="4"/>
      <c r="UR1" s="4"/>
      <c r="US1" s="4"/>
      <c r="UT1" s="4"/>
      <c r="UU1" s="4"/>
      <c r="UV1" s="4"/>
      <c r="UW1" s="4"/>
      <c r="UX1" s="4"/>
      <c r="UY1" s="4"/>
      <c r="UZ1" s="4"/>
      <c r="VA1" s="4"/>
      <c r="VB1" s="4"/>
      <c r="VC1" s="4"/>
      <c r="VD1" s="4"/>
      <c r="VE1" s="4"/>
      <c r="VF1" s="4"/>
      <c r="VG1" s="4"/>
      <c r="VH1" s="4"/>
      <c r="VI1" s="4"/>
      <c r="VJ1" s="4"/>
      <c r="VK1" s="4"/>
      <c r="VL1" s="4"/>
      <c r="VM1" s="4"/>
      <c r="VN1" s="4"/>
      <c r="VO1" s="4"/>
      <c r="VP1" s="4"/>
      <c r="VQ1" s="4"/>
      <c r="VR1" s="4"/>
      <c r="VS1" s="4"/>
      <c r="VT1" s="4"/>
      <c r="VU1" s="4"/>
      <c r="VV1" s="4"/>
      <c r="VW1" s="4"/>
      <c r="VX1" s="4"/>
      <c r="VY1" s="4"/>
      <c r="VZ1" s="4"/>
      <c r="WA1" s="4"/>
      <c r="WB1" s="4"/>
      <c r="WC1" s="4"/>
      <c r="WD1" s="4"/>
      <c r="WE1" s="4"/>
      <c r="WF1" s="4"/>
      <c r="WG1" s="4"/>
      <c r="WH1" s="4"/>
      <c r="WI1" s="4"/>
      <c r="WJ1" s="4"/>
      <c r="WK1" s="4"/>
      <c r="WL1" s="4"/>
      <c r="WM1" s="4"/>
      <c r="WN1" s="4"/>
      <c r="WO1" s="4"/>
      <c r="WP1" s="4"/>
      <c r="WQ1" s="4"/>
      <c r="WR1" s="4"/>
      <c r="WS1" s="4"/>
      <c r="WT1" s="4"/>
      <c r="WU1" s="4"/>
      <c r="WV1" s="4"/>
      <c r="WW1" s="4"/>
      <c r="WX1" s="4"/>
      <c r="WY1" s="4"/>
      <c r="WZ1" s="4"/>
      <c r="XA1" s="4"/>
      <c r="XB1" s="4"/>
      <c r="XC1" s="4"/>
      <c r="XD1" s="4"/>
      <c r="XE1" s="4"/>
      <c r="XF1" s="4"/>
      <c r="XG1" s="4"/>
      <c r="XH1" s="4"/>
      <c r="XI1" s="4"/>
      <c r="XJ1" s="4"/>
      <c r="XK1" s="4"/>
      <c r="XL1" s="4"/>
      <c r="XM1" s="4"/>
      <c r="XN1" s="4"/>
      <c r="XO1" s="4"/>
      <c r="XP1" s="4"/>
      <c r="XQ1" s="4"/>
      <c r="XR1" s="4"/>
      <c r="XS1" s="4"/>
      <c r="XT1" s="4"/>
      <c r="XU1" s="4"/>
      <c r="XV1" s="4"/>
      <c r="XW1" s="4"/>
      <c r="XX1" s="4"/>
      <c r="XY1" s="4"/>
      <c r="XZ1" s="4"/>
      <c r="YA1" s="4"/>
      <c r="YB1" s="4"/>
      <c r="YC1" s="4"/>
      <c r="YD1" s="4"/>
      <c r="YE1" s="4"/>
      <c r="YF1" s="4"/>
      <c r="YG1" s="4"/>
      <c r="YH1" s="4"/>
      <c r="YI1" s="4"/>
      <c r="YJ1" s="4"/>
      <c r="YK1" s="4"/>
      <c r="YL1" s="4"/>
      <c r="YM1" s="4"/>
      <c r="YN1" s="4"/>
      <c r="YO1" s="4"/>
      <c r="YP1" s="4"/>
      <c r="YQ1" s="4"/>
      <c r="YR1" s="4"/>
      <c r="YS1" s="4"/>
      <c r="YT1" s="4"/>
      <c r="YU1" s="4"/>
      <c r="YV1" s="4"/>
      <c r="YW1" s="4"/>
      <c r="YX1" s="4"/>
      <c r="YY1" s="4"/>
      <c r="YZ1" s="4"/>
      <c r="ZA1" s="4"/>
      <c r="ZB1" s="4"/>
      <c r="ZC1" s="4"/>
      <c r="ZD1" s="4"/>
      <c r="ZE1" s="4"/>
      <c r="ZF1" s="4"/>
      <c r="ZG1" s="4"/>
      <c r="ZH1" s="4"/>
      <c r="ZI1" s="4"/>
      <c r="ZJ1" s="4"/>
      <c r="ZK1" s="4"/>
      <c r="ZL1" s="4"/>
      <c r="ZM1" s="4"/>
      <c r="ZN1" s="4"/>
      <c r="ZO1" s="4"/>
      <c r="ZP1" s="4"/>
      <c r="ZQ1" s="4"/>
      <c r="ZR1" s="4"/>
      <c r="ZS1" s="4"/>
      <c r="ZT1" s="4"/>
      <c r="ZU1" s="4"/>
      <c r="ZV1" s="4"/>
    </row>
    <row r="2" spans="1:698" x14ac:dyDescent="0.25">
      <c r="A2" s="87" t="str">
        <f>'Liste des clubs'!A1</f>
        <v>DINAN</v>
      </c>
      <c r="B2" s="92" cm="1">
        <f t="array" ref="B2">IF($A2=0,"",_xlfn.IFNA(_xlfn.IFS(Poules!$E$15='Résultat club'!$A2,Poules!$F$15)," "))</f>
        <v>18</v>
      </c>
      <c r="C2" s="93" t="str" cm="1">
        <f t="array" ref="C2">IF($A2=0,"",_xlfn.IFNA(_xlfn.IFS(Poules!$E$16='Résultat club'!$A2,Poules!$F$16)," "))</f>
        <v xml:space="preserve"> </v>
      </c>
      <c r="D2" s="93" t="str" cm="1">
        <f t="array" ref="D2">IF($A2=0,"",_xlfn.IFNA(_xlfn.IFS(Poules!$E$17='Résultat club'!$A2,Poules!$F$17)," "))</f>
        <v xml:space="preserve"> </v>
      </c>
      <c r="E2" s="94" t="str" cm="1">
        <f t="array" ref="E2">IF($A2=0,"",_xlfn.IFNA(_xlfn.IFS(Poules!$E$18='Résultat club'!$A2,Poules!$F$18)," "))</f>
        <v xml:space="preserve"> </v>
      </c>
      <c r="F2" s="92" t="str" cm="1">
        <f t="array" ref="F2">IF($A2=0,"",_xlfn.IFNA(_xlfn.IFS(Poules!$E$33='Résultat club'!$A2,Poules!$F$33)," "))</f>
        <v xml:space="preserve"> </v>
      </c>
      <c r="G2" s="93" t="str" cm="1">
        <f t="array" ref="G2">IF($A2=0,"",_xlfn.IFNA(_xlfn.IFS(Poules!$E$34='Résultat club'!$A2,Poules!$F$34)," "))</f>
        <v xml:space="preserve"> </v>
      </c>
      <c r="H2" s="93" cm="1">
        <f t="array" ref="H2">IF($A2=0,"",_xlfn.IFNA(_xlfn.IFS(Poules!$E$35='Résultat club'!$A2,Poules!$F$35)," "))</f>
        <v>14</v>
      </c>
      <c r="I2" s="94" t="str" cm="1">
        <f t="array" ref="I2">IF($A2=0,"",_xlfn.IFNA(_xlfn.IFS(Poules!$E$36='Résultat club'!$A2,Poules!$F$36)," "))</f>
        <v xml:space="preserve"> </v>
      </c>
      <c r="J2" s="92" t="str" cm="1">
        <f t="array" ref="J2">IF(A2=0,"",_xlfn.IFNA(_xlfn.IFS(Poules!$E$51='Résultat club'!$A2,Poules!$F$51)," "))</f>
        <v xml:space="preserve"> </v>
      </c>
      <c r="K2" s="93" t="str" cm="1">
        <f t="array" ref="K2">IF(A2=0,"",_xlfn.IFNA(_xlfn.IFS(Poules!$E$52='Résultat club'!$A2,Poules!$F$52)," "))</f>
        <v xml:space="preserve"> </v>
      </c>
      <c r="L2" s="93" t="str" cm="1">
        <f t="array" ref="L2">IF(A2=0,"",_xlfn.IFNA(_xlfn.IFS(Poules!$E$53='Résultat club'!$A2,Poules!$F$53)," "))</f>
        <v xml:space="preserve"> </v>
      </c>
      <c r="M2" s="94" t="str" cm="1">
        <f t="array" ref="M2">IF(A2=0,"",_xlfn.IFNA(_xlfn.IFS(Poules!$E$54='Résultat club'!$A2,Poules!$F$54)," "))</f>
        <v xml:space="preserve"> </v>
      </c>
      <c r="N2" s="92" t="str" cm="1">
        <f t="array" ref="N2">IF(A2=0,"",_xlfn.IFNA(_xlfn.IFS(Poules!$E$69='Résultat club'!$A2,Poules!$F$69)," "))</f>
        <v xml:space="preserve"> </v>
      </c>
      <c r="O2" s="93" t="str" cm="1">
        <f t="array" ref="O2">IF(A2=0,"",_xlfn.IFNA(_xlfn.IFS(Poules!$E$70='Résultat club'!$A2,Poules!$F$70)," "))</f>
        <v xml:space="preserve"> </v>
      </c>
      <c r="P2" s="93" t="str" cm="1">
        <f t="array" ref="P2">IF(A2=0,"",_xlfn.IFNA(_xlfn.IFS(Poules!$E$71='Résultat club'!$A2,Poules!$F$71)," "))</f>
        <v xml:space="preserve"> </v>
      </c>
      <c r="Q2" s="94" t="str" cm="1">
        <f t="array" ref="Q2">IF(A2=0,"",_xlfn.IFNA(_xlfn.IFS(Poules!$E$72='Résultat club'!$A2,Poules!$F$72)," "))</f>
        <v xml:space="preserve"> </v>
      </c>
      <c r="R2" s="92" t="str" cm="1">
        <f t="array" ref="R2">IF(A2=0,"",_xlfn.IFNA(_xlfn.IFS(Poules!$E$87='Résultat club'!$A2,Poules!$F$87)," "))</f>
        <v xml:space="preserve"> </v>
      </c>
      <c r="S2" s="93" t="str" cm="1">
        <f t="array" ref="S2">IF(A2=0,"",_xlfn.IFNA(_xlfn.IFS(Poules!$E$88='Résultat club'!$A2,Poules!$F$88)," "))</f>
        <v xml:space="preserve"> </v>
      </c>
      <c r="T2" s="93" t="str" cm="1">
        <f t="array" ref="T2">IF(A2=0,"",_xlfn.IFNA(_xlfn.IFS(Poules!$E$89='Résultat club'!$A2,Poules!$F$89)," "))</f>
        <v xml:space="preserve"> </v>
      </c>
      <c r="U2" s="94" cm="1">
        <f t="array" ref="U2">IF(A2=0,"",_xlfn.IFNA(_xlfn.IFS(Poules!$E$90='Résultat club'!$A2,Poules!$F$90)," "))</f>
        <v>10</v>
      </c>
      <c r="V2" s="92" t="str" cm="1">
        <f t="array" ref="V2">IF(A2=0,"",_xlfn.IFNA(_xlfn.IFS(Poules!$E$105='Résultat club'!$A2,Poules!$F$105),""))</f>
        <v/>
      </c>
      <c r="W2" s="93" cm="1">
        <f t="array" ref="W2">IF(A2=0,"",_xlfn.IFNA(_xlfn.IFS(Poules!$E$106='Résultat club'!$A2,Poules!$F$106),""))</f>
        <v>11</v>
      </c>
      <c r="X2" s="93" t="str" cm="1">
        <f t="array" ref="X2">IF(A2=0,"",_xlfn.IFNA(_xlfn.IFS(Poules!$E$107='Résultat club'!$A2,Poules!$F$107),""))</f>
        <v/>
      </c>
      <c r="Y2" s="94" t="str" cm="1">
        <f t="array" ref="Y2">IF(A2=0,"",_xlfn.IFNA(_xlfn.IFS(Poules!$E$108='Résultat club'!$A2,Poules!$F$108),""))</f>
        <v/>
      </c>
      <c r="Z2" s="92" t="str" cm="1">
        <f t="array" ref="Z2">IF(A2=0,"",_xlfn.IFNA(_xlfn.IFS(Poules!$E$123='Résultat club'!$A2,Poules!$F$123),""))</f>
        <v/>
      </c>
      <c r="AA2" s="93" t="str" cm="1">
        <f t="array" ref="AA2">IF(A2=0,"",_xlfn.IFNA(_xlfn.IFS(Poules!$E$124='Résultat club'!$A2,Poules!$F$124),""))</f>
        <v/>
      </c>
      <c r="AB2" s="93" t="str" cm="1">
        <f t="array" ref="AB2">IF(A2=0,"",_xlfn.IFNA(_xlfn.IFS(Poules!$E$125='Résultat club'!$A2,Poules!$F$125),""))</f>
        <v/>
      </c>
      <c r="AC2" s="94" t="str" cm="1">
        <f t="array" ref="AC2">IF(A2=0,"",_xlfn.IFNA(_xlfn.IFS(Poules!$E$126='Résultat club'!$A2,Poules!$F$126),""))</f>
        <v/>
      </c>
      <c r="AD2" s="92" t="str" cm="1">
        <f t="array" ref="AD2">IF(A2=0,"",_xlfn.IFNA(_xlfn.IFS(Poules!$E$141='Résultat club'!$A2,Poules!$F$141),""))</f>
        <v/>
      </c>
      <c r="AE2" s="93" t="str" cm="1">
        <f t="array" ref="AE2">IF(A2=0,"",_xlfn.IFNA(_xlfn.IFS(Poules!$E$142='Résultat club'!$A2,Poules!$F$142),""))</f>
        <v/>
      </c>
      <c r="AF2" s="93" t="str" cm="1">
        <f t="array" ref="AF2">IF(A2=0,"",_xlfn.IFNA(_xlfn.IFS(Poules!$E$143='Résultat club'!$A2,Poules!$F$143),""))</f>
        <v/>
      </c>
      <c r="AG2" s="94" t="str" cm="1">
        <f t="array" ref="AG2">IF(A2=0,"",_xlfn.IFNA(_xlfn.IFS(Poules!$E$144='Résultat club'!$A2,Poules!$F$144),""))</f>
        <v/>
      </c>
      <c r="AH2" s="92" t="str" cm="1">
        <f t="array" ref="AH2">IF(A2=0,"",_xlfn.IFNA(_xlfn.IFS(Poules!$E$159='Résultat club'!$A2,Poules!$F$159),""))</f>
        <v/>
      </c>
      <c r="AI2" s="93" t="str" cm="1">
        <f t="array" ref="AI2">IF(A2=0,"",_xlfn.IFNA(_xlfn.IFS(Poules!$E$160='Résultat club'!$A2,Poules!$F$160),""))</f>
        <v/>
      </c>
      <c r="AJ2" s="93" t="str" cm="1">
        <f t="array" ref="AJ2">IF(A2=0,"",_xlfn.IFNA(_xlfn.IFS(Poules!$E$161='Résultat club'!$A2,Poules!$F$161),""))</f>
        <v/>
      </c>
      <c r="AK2" s="95" t="str" cm="1">
        <f t="array" ref="AK2">IF(A2=0,"",_xlfn.IFNA(_xlfn.IFS(Poules!$E$162='Résultat club'!$A2,Poules!$F$162),""))</f>
        <v/>
      </c>
      <c r="AL2" s="92" t="str" cm="1">
        <f t="array" ref="AL2">IF(A2=0,"",_xlfn.IFNA(_xlfn.IFS(Poules!$E$177='Résultat club'!$A2,Poules!$F$177),""))</f>
        <v/>
      </c>
      <c r="AM2" s="93" t="str" cm="1">
        <f t="array" ref="AM2">IF(A2=0,"",_xlfn.IFNA(_xlfn.IFS(Poules!$E$178='Résultat club'!$A2,Poules!$F$178),""))</f>
        <v/>
      </c>
      <c r="AN2" s="93" t="str" cm="1">
        <f t="array" ref="AN2">IF(A2=0,"",_xlfn.IFNA(_xlfn.IFS(Poules!$E$179='Résultat club'!$A2,Poules!$F$179),""))</f>
        <v/>
      </c>
      <c r="AO2" s="95" t="str" cm="1">
        <f t="array" ref="AO2">IF(A2=0,"",_xlfn.IFNA(_xlfn.IFS(Poules!$E$180='Résultat club'!$A2,Poules!$F$180),""))</f>
        <v/>
      </c>
      <c r="AP2" s="92" t="str" cm="1">
        <f t="array" ref="AP2">IF(A2=0,"",_xlfn.IFNA(_xlfn.IFS(Poules!$E$195='Résultat club'!$A2,Poules!$F$195),""))</f>
        <v/>
      </c>
      <c r="AQ2" s="93" t="str" cm="1">
        <f t="array" ref="AQ2">IF(A2=0,"",_xlfn.IFNA(_xlfn.IFS(Poules!$E$196='Résultat club'!$A2,Poules!$F$196),""))</f>
        <v/>
      </c>
      <c r="AR2" s="93" t="str" cm="1">
        <f t="array" ref="AR2">IF(A2=0,"",_xlfn.IFNA(_xlfn.IFS(Poules!$E$197='Résultat club'!$A2,Poules!$F$197),""))</f>
        <v/>
      </c>
      <c r="AS2" s="95" t="str" cm="1">
        <f t="array" ref="AS2">IF(A2=0,"",_xlfn.IFNA(_xlfn.IFS(Poules!$E$198='Résultat club'!$A2,Poules!$F$198),""))</f>
        <v/>
      </c>
      <c r="AT2" s="92" t="str" cm="1">
        <f t="array" ref="AT2">IF(A2=0,"",_xlfn.IFNA(_xlfn.IFS(Poules!$E$213='Résultat club'!$A2,Poules!$F$213),""))</f>
        <v/>
      </c>
      <c r="AU2" s="93" t="str" cm="1">
        <f t="array" ref="AU2">IF(A2=0,"",_xlfn.IFNA(_xlfn.IFS(Poules!$E$214='Résultat club'!$A2,Poules!$F$214),""))</f>
        <v/>
      </c>
      <c r="AV2" s="93" t="str" cm="1">
        <f t="array" ref="AV2">IF(A2=0,"",_xlfn.IFNA(_xlfn.IFS(Poules!$E$215='Résultat club'!$A2,Poules!$F$215),""))</f>
        <v/>
      </c>
      <c r="AW2" s="95" t="str" cm="1">
        <f t="array" ref="AW2">IF(A2=0,"",_xlfn.IFNA(_xlfn.IFS(Poules!$E$216='Résultat club'!$A2,Poules!$F$216),""))</f>
        <v/>
      </c>
      <c r="AX2" s="92" t="str" cm="1">
        <f t="array" ref="AX2">IF(A2=0,"",_xlfn.IFNA(_xlfn.IFS(Poules!$E$231='Résultat club'!$A2,Poules!$F$231),""))</f>
        <v/>
      </c>
      <c r="AY2" s="93" t="str" cm="1">
        <f t="array" ref="AY2">IF(A2=0,"",_xlfn.IFNA(_xlfn.IFS(Poules!$E$232='Résultat club'!$A2,Poules!$F$232),""))</f>
        <v/>
      </c>
      <c r="AZ2" s="93" t="str" cm="1">
        <f t="array" ref="AZ2">IF(A2=0,"",_xlfn.IFNA(_xlfn.IFS(Poules!$E$233='Résultat club'!$A2,Poules!$F$233),""))</f>
        <v/>
      </c>
      <c r="BA2" s="95" t="str" cm="1">
        <f t="array" ref="BA2">IF(A2=0,"",_xlfn.IFNA(_xlfn.IFS(Poules!$E$234='Résultat club'!$A2,Poules!$F$234),""))</f>
        <v/>
      </c>
      <c r="BB2" s="92" t="str" cm="1">
        <f t="array" ref="BB2">IF(A2=0,"",_xlfn.IFNA(_xlfn.IFS(Poules!$E$249='Résultat club'!$A2,Poules!$F$249),""))</f>
        <v/>
      </c>
      <c r="BC2" s="93" t="str" cm="1">
        <f t="array" ref="BC2">IF(A2=0,"",_xlfn.IFNA(_xlfn.IFS(Poules!$E$250='Résultat club'!$A2,Poules!$F$250),""))</f>
        <v/>
      </c>
      <c r="BD2" s="93" t="str" cm="1">
        <f t="array" ref="BD2">IF(A2=0,"",_xlfn.IFNA(_xlfn.IFS(Poules!$E$251='Résultat club'!$A2,Poules!$F$251),""))</f>
        <v/>
      </c>
      <c r="BE2" s="95" t="str" cm="1">
        <f t="array" ref="BE2">IF(A2=0,"",_xlfn.IFNA(_xlfn.IFS(Poules!$E$252='Résultat club'!$A2,Poules!$F$252),""))</f>
        <v/>
      </c>
      <c r="BF2" s="92" t="str" cm="1">
        <f t="array" ref="BF2">IF(A2=0,"",_xlfn.IFNA(_xlfn.IFS(Poules!$E$267='Résultat club'!$A2,Poules!$F$267),""))</f>
        <v/>
      </c>
      <c r="BG2" s="93" t="str" cm="1">
        <f t="array" ref="BG2">IF(A2=0,"",_xlfn.IFNA(_xlfn.IFS(Poules!$E$268='Résultat club'!$A2,Poules!$F$268),""))</f>
        <v/>
      </c>
      <c r="BH2" s="93" t="str" cm="1">
        <f t="array" ref="BH2">IF($A2=0,"",_xlfn.IFNA(_xlfn.IFS(Poules!$E$269='Résultat club'!$A2,Poules!$F$269),""))</f>
        <v/>
      </c>
      <c r="BI2" s="94" t="str" cm="1">
        <f t="array" ref="BI2">IF($A2=0,"",_xlfn.IFNA(_xlfn.IFS(Poules!$E$270='Résultat club'!$A2,Poules!$F$270),""))</f>
        <v/>
      </c>
      <c r="BJ2" s="96" t="str" cm="1">
        <f t="array" ref="BJ2">IF($A2=0,"",_xlfn.IFNA(_xlfn.IFS(Poules!$E$285='Résultat club'!$A2,Poules!$F$285),""))</f>
        <v/>
      </c>
      <c r="BK2" s="93" t="str" cm="1">
        <f t="array" ref="BK2">IF($A2=0,"",_xlfn.IFNA(_xlfn.IFS(Poules!$E$286='Résultat club'!$A2,Poules!$F$286),""))</f>
        <v/>
      </c>
      <c r="BL2" s="93" t="str" cm="1">
        <f t="array" ref="BL2">IF($A2=0,"",_xlfn.IFNA(_xlfn.IFS(Poules!$E$287='Résultat club'!$A2,Poules!$F$287),""))</f>
        <v/>
      </c>
      <c r="BM2" s="95" t="str" cm="1">
        <f t="array" ref="BM2">IF($A2=0,"",_xlfn.IFNA(_xlfn.IFS(Poules!$E$288='Résultat club'!$A2,Poules!$F$288),""))</f>
        <v/>
      </c>
      <c r="BN2" s="107">
        <f t="shared" ref="BN2:BN16" si="0">IF(BP2&gt;2,AVERAGE(LARGE(B2:BJ2,1)+LARGE(B2:BJ2,2)+LARGE(B2:BJ2,3)),0)</f>
        <v>43</v>
      </c>
      <c r="BO2" s="110" t="str">
        <f>A2</f>
        <v>DINAN</v>
      </c>
      <c r="BP2" s="90">
        <f>COUNTIF('Listes poules triées'!$A$1:$B$60,$A2)</f>
        <v>4</v>
      </c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4"/>
      <c r="NM2" s="4"/>
      <c r="NN2" s="4"/>
      <c r="NO2" s="4"/>
      <c r="NP2" s="4"/>
      <c r="NQ2" s="4"/>
      <c r="NR2" s="4"/>
      <c r="NS2" s="4"/>
      <c r="NT2" s="4"/>
      <c r="NU2" s="4"/>
      <c r="NV2" s="4"/>
      <c r="NW2" s="4"/>
      <c r="NX2" s="4"/>
      <c r="NY2" s="4"/>
      <c r="NZ2" s="4"/>
      <c r="OA2" s="4"/>
      <c r="OB2" s="4"/>
      <c r="OC2" s="4"/>
      <c r="OD2" s="4"/>
      <c r="OE2" s="4"/>
      <c r="OF2" s="4"/>
      <c r="OG2" s="4"/>
      <c r="OH2" s="4"/>
      <c r="OI2" s="4"/>
      <c r="OJ2" s="4"/>
      <c r="OK2" s="4"/>
      <c r="OL2" s="4"/>
      <c r="OM2" s="4"/>
      <c r="ON2" s="4"/>
      <c r="OO2" s="4"/>
      <c r="OP2" s="4"/>
      <c r="OQ2" s="4"/>
      <c r="OR2" s="4"/>
      <c r="OS2" s="4"/>
      <c r="OT2" s="4"/>
      <c r="OU2" s="4"/>
      <c r="OV2" s="4"/>
      <c r="OW2" s="4"/>
      <c r="OX2" s="4"/>
      <c r="OY2" s="4"/>
      <c r="OZ2" s="4"/>
      <c r="PA2" s="4"/>
      <c r="PB2" s="4"/>
      <c r="PC2" s="4"/>
      <c r="PD2" s="4"/>
      <c r="PE2" s="4"/>
      <c r="PF2" s="4"/>
      <c r="PG2" s="4"/>
      <c r="PH2" s="4"/>
      <c r="PI2" s="4"/>
      <c r="PJ2" s="4"/>
      <c r="PK2" s="4"/>
      <c r="PL2" s="4"/>
      <c r="PM2" s="4"/>
      <c r="PN2" s="4"/>
      <c r="PO2" s="4"/>
      <c r="PP2" s="4"/>
      <c r="PQ2" s="4"/>
      <c r="PR2" s="4"/>
      <c r="PS2" s="4"/>
      <c r="PT2" s="4"/>
      <c r="PU2" s="4"/>
      <c r="PV2" s="4"/>
      <c r="PW2" s="4"/>
      <c r="PX2" s="4"/>
      <c r="PY2" s="4"/>
      <c r="PZ2" s="4"/>
      <c r="QA2" s="4"/>
      <c r="QB2" s="4"/>
      <c r="QC2" s="4"/>
      <c r="QD2" s="4"/>
      <c r="QE2" s="4"/>
      <c r="QF2" s="4"/>
      <c r="QG2" s="4"/>
      <c r="QH2" s="4"/>
      <c r="QI2" s="4"/>
      <c r="QJ2" s="4"/>
      <c r="QK2" s="4"/>
      <c r="QL2" s="4"/>
      <c r="QM2" s="4"/>
      <c r="QN2" s="4"/>
      <c r="QO2" s="4"/>
      <c r="QP2" s="4"/>
      <c r="QQ2" s="4"/>
      <c r="QR2" s="4"/>
      <c r="QS2" s="4"/>
      <c r="QT2" s="4"/>
      <c r="QU2" s="4"/>
      <c r="QV2" s="4"/>
      <c r="QW2" s="4"/>
      <c r="QX2" s="4"/>
      <c r="QY2" s="4"/>
      <c r="QZ2" s="4"/>
      <c r="RA2" s="4"/>
      <c r="RB2" s="4"/>
      <c r="RC2" s="4"/>
      <c r="RD2" s="4"/>
      <c r="RE2" s="4"/>
      <c r="RF2" s="4"/>
      <c r="RG2" s="4"/>
      <c r="RH2" s="4"/>
      <c r="RI2" s="4"/>
      <c r="RJ2" s="4"/>
      <c r="RK2" s="4"/>
      <c r="RL2" s="4"/>
      <c r="RM2" s="4"/>
      <c r="RN2" s="4"/>
      <c r="RO2" s="4"/>
      <c r="RP2" s="4"/>
      <c r="RQ2" s="4"/>
      <c r="RR2" s="4"/>
      <c r="RS2" s="4"/>
      <c r="RT2" s="4"/>
      <c r="RU2" s="4"/>
      <c r="RV2" s="4"/>
      <c r="RW2" s="4"/>
      <c r="RX2" s="4"/>
      <c r="RY2" s="4"/>
      <c r="RZ2" s="4"/>
      <c r="SA2" s="4"/>
      <c r="SB2" s="4"/>
      <c r="SC2" s="4"/>
      <c r="SD2" s="4"/>
      <c r="SE2" s="4"/>
      <c r="SF2" s="4"/>
      <c r="SG2" s="4"/>
      <c r="SH2" s="4"/>
      <c r="SI2" s="4"/>
      <c r="SJ2" s="4"/>
      <c r="SK2" s="4"/>
      <c r="SL2" s="4"/>
      <c r="SM2" s="4"/>
      <c r="SN2" s="4"/>
      <c r="SO2" s="4"/>
      <c r="SP2" s="4"/>
      <c r="SQ2" s="4"/>
      <c r="SR2" s="4"/>
      <c r="SS2" s="4"/>
      <c r="ST2" s="4"/>
      <c r="SU2" s="4"/>
      <c r="SV2" s="4"/>
      <c r="SW2" s="4"/>
      <c r="SX2" s="4"/>
      <c r="SY2" s="4"/>
      <c r="SZ2" s="4"/>
      <c r="TA2" s="4"/>
      <c r="TB2" s="4"/>
      <c r="TC2" s="4"/>
      <c r="TD2" s="4"/>
      <c r="TE2" s="4"/>
      <c r="TF2" s="4"/>
      <c r="TG2" s="4"/>
      <c r="TH2" s="4"/>
      <c r="TI2" s="4"/>
      <c r="TJ2" s="4"/>
      <c r="TK2" s="4"/>
      <c r="TL2" s="4"/>
      <c r="TM2" s="4"/>
      <c r="TN2" s="4"/>
      <c r="TO2" s="4"/>
      <c r="TP2" s="4"/>
      <c r="TQ2" s="4"/>
      <c r="TR2" s="4"/>
      <c r="TS2" s="4"/>
      <c r="TT2" s="4"/>
      <c r="TU2" s="4"/>
      <c r="TV2" s="4"/>
      <c r="TW2" s="4"/>
      <c r="TX2" s="4"/>
      <c r="TY2" s="4"/>
      <c r="TZ2" s="4"/>
      <c r="UA2" s="4"/>
      <c r="UB2" s="4"/>
      <c r="UC2" s="4"/>
      <c r="UD2" s="4"/>
      <c r="UE2" s="4"/>
      <c r="UF2" s="4"/>
      <c r="UG2" s="4"/>
      <c r="UH2" s="4"/>
      <c r="UI2" s="4"/>
      <c r="UJ2" s="4"/>
      <c r="UK2" s="4"/>
      <c r="UL2" s="4"/>
      <c r="UM2" s="4"/>
      <c r="UN2" s="4"/>
      <c r="UO2" s="4"/>
      <c r="UP2" s="4"/>
      <c r="UQ2" s="4"/>
      <c r="UR2" s="4"/>
      <c r="US2" s="4"/>
      <c r="UT2" s="4"/>
      <c r="UU2" s="4"/>
      <c r="UV2" s="4"/>
      <c r="UW2" s="4"/>
      <c r="UX2" s="4"/>
      <c r="UY2" s="4"/>
      <c r="UZ2" s="4"/>
      <c r="VA2" s="4"/>
      <c r="VB2" s="4"/>
      <c r="VC2" s="4"/>
      <c r="VD2" s="4"/>
      <c r="VE2" s="4"/>
      <c r="VF2" s="4"/>
      <c r="VG2" s="4"/>
      <c r="VH2" s="4"/>
      <c r="VI2" s="4"/>
      <c r="VJ2" s="4"/>
      <c r="VK2" s="4"/>
      <c r="VL2" s="4"/>
      <c r="VM2" s="4"/>
      <c r="VN2" s="4"/>
      <c r="VO2" s="4"/>
      <c r="VP2" s="4"/>
      <c r="VQ2" s="4"/>
      <c r="VR2" s="4"/>
      <c r="VS2" s="4"/>
      <c r="VT2" s="4"/>
      <c r="VU2" s="4"/>
      <c r="VV2" s="4"/>
      <c r="VW2" s="4"/>
      <c r="VX2" s="4"/>
      <c r="VY2" s="4"/>
      <c r="VZ2" s="4"/>
      <c r="WA2" s="4"/>
      <c r="WB2" s="4"/>
      <c r="WC2" s="4"/>
      <c r="WD2" s="4"/>
      <c r="WE2" s="4"/>
      <c r="WF2" s="4"/>
      <c r="WG2" s="4"/>
      <c r="WH2" s="4"/>
      <c r="WI2" s="4"/>
      <c r="WJ2" s="4"/>
      <c r="WK2" s="4"/>
      <c r="WL2" s="4"/>
      <c r="WM2" s="4"/>
      <c r="WN2" s="4"/>
      <c r="WO2" s="4"/>
      <c r="WP2" s="4"/>
      <c r="WQ2" s="4"/>
      <c r="WR2" s="4"/>
      <c r="WS2" s="4"/>
      <c r="WT2" s="4"/>
      <c r="WU2" s="4"/>
      <c r="WV2" s="4"/>
      <c r="WW2" s="4"/>
      <c r="WX2" s="4"/>
      <c r="WY2" s="4"/>
      <c r="WZ2" s="4"/>
      <c r="XA2" s="4"/>
      <c r="XB2" s="4"/>
      <c r="XC2" s="4"/>
      <c r="XD2" s="4"/>
      <c r="XE2" s="4"/>
      <c r="XF2" s="4"/>
      <c r="XG2" s="4"/>
      <c r="XH2" s="4"/>
      <c r="XI2" s="4"/>
      <c r="XJ2" s="4"/>
      <c r="XK2" s="4"/>
      <c r="XL2" s="4"/>
      <c r="XM2" s="4"/>
      <c r="XN2" s="4"/>
      <c r="XO2" s="4"/>
      <c r="XP2" s="4"/>
      <c r="XQ2" s="4"/>
      <c r="XR2" s="4"/>
      <c r="XS2" s="4"/>
      <c r="XT2" s="4"/>
      <c r="XU2" s="4"/>
      <c r="XV2" s="4"/>
      <c r="XW2" s="4"/>
      <c r="XX2" s="4"/>
      <c r="XY2" s="4"/>
      <c r="XZ2" s="4"/>
      <c r="YA2" s="4"/>
      <c r="YB2" s="4"/>
      <c r="YC2" s="4"/>
      <c r="YD2" s="4"/>
      <c r="YE2" s="4"/>
      <c r="YF2" s="4"/>
      <c r="YG2" s="4"/>
      <c r="YH2" s="4"/>
      <c r="YI2" s="4"/>
      <c r="YJ2" s="4"/>
      <c r="YK2" s="4"/>
      <c r="YL2" s="4"/>
      <c r="YM2" s="4"/>
      <c r="YN2" s="4"/>
      <c r="YO2" s="4"/>
      <c r="YP2" s="4"/>
      <c r="YQ2" s="4"/>
      <c r="YR2" s="4"/>
      <c r="YS2" s="4"/>
      <c r="YT2" s="4"/>
      <c r="YU2" s="4"/>
      <c r="YV2" s="4"/>
      <c r="YW2" s="4"/>
      <c r="YX2" s="4"/>
      <c r="YY2" s="4"/>
      <c r="YZ2" s="4"/>
      <c r="ZA2" s="4"/>
      <c r="ZB2" s="4"/>
      <c r="ZC2" s="4"/>
      <c r="ZD2" s="4"/>
      <c r="ZE2" s="4"/>
      <c r="ZF2" s="4"/>
      <c r="ZG2" s="4"/>
      <c r="ZH2" s="4"/>
      <c r="ZI2" s="4"/>
      <c r="ZJ2" s="4"/>
      <c r="ZK2" s="4"/>
      <c r="ZL2" s="4"/>
      <c r="ZM2" s="4"/>
      <c r="ZN2" s="4"/>
      <c r="ZO2" s="4"/>
      <c r="ZP2" s="4"/>
      <c r="ZQ2" s="4"/>
      <c r="ZR2" s="4"/>
      <c r="ZS2" s="4"/>
      <c r="ZT2" s="4"/>
      <c r="ZU2" s="4"/>
      <c r="ZV2" s="4"/>
    </row>
    <row r="3" spans="1:698" s="104" customFormat="1" x14ac:dyDescent="0.25">
      <c r="A3" s="98" t="str">
        <f>'Liste des clubs'!A2</f>
        <v>GUILERS</v>
      </c>
      <c r="B3" s="99" t="str" cm="1">
        <f t="array" ref="B3">IF(A3=0,"",_xlfn.IFNA(_xlfn.IFS(Poules!$E$15='Résultat club'!$A3,Poules!$F$15)," "))</f>
        <v xml:space="preserve"> </v>
      </c>
      <c r="C3" s="100" t="str" cm="1">
        <f t="array" ref="C3">IF(A3=0,"",_xlfn.IFNA(_xlfn.IFS(Poules!$E$16='Résultat club'!$A3,Poules!$F$16)," "))</f>
        <v xml:space="preserve"> </v>
      </c>
      <c r="D3" s="100" t="str" cm="1">
        <f t="array" ref="D3">IF(A3=0,"",_xlfn.IFNA(_xlfn.IFS(Poules!$E$17='Résultat club'!$A3,Poules!$F$17)," "))</f>
        <v xml:space="preserve"> </v>
      </c>
      <c r="E3" s="101" cm="1">
        <f t="array" ref="E3">IF(A3=0,"",_xlfn.IFNA(_xlfn.IFS(Poules!$E$18='Résultat club'!$A3,Poules!$F$18)," "))</f>
        <v>14</v>
      </c>
      <c r="F3" s="99" cm="1">
        <f t="array" ref="F3">IF(A3=0,"",_xlfn.IFNA(_xlfn.IFS(Poules!$E$33='Résultat club'!$A3,Poules!$F$33)," "))</f>
        <v>17</v>
      </c>
      <c r="G3" s="100" t="str" cm="1">
        <f t="array" ref="G3">IF(A3=0,"",_xlfn.IFNA(_xlfn.IFS(Poules!$E$34='Résultat club'!$A3,Poules!$F$34)," "))</f>
        <v xml:space="preserve"> </v>
      </c>
      <c r="H3" s="100" t="str" cm="1">
        <f t="array" ref="H3">IF(A3=0,"",_xlfn.IFNA(_xlfn.IFS(Poules!$E$35='Résultat club'!$A3,Poules!$F$35)," "))</f>
        <v xml:space="preserve"> </v>
      </c>
      <c r="I3" s="101" t="str" cm="1">
        <f t="array" ref="I3">IF(A3=0,"",_xlfn.IFNA(_xlfn.IFS(Poules!$E$36='Résultat club'!$A3,Poules!$F$36)," "))</f>
        <v xml:space="preserve"> </v>
      </c>
      <c r="J3" s="99" t="str" cm="1">
        <f t="array" ref="J3">IF(A3=0,"",_xlfn.IFNA(_xlfn.IFS(Poules!$E$51='Résultat club'!$A3,Poules!$F$51)," "))</f>
        <v xml:space="preserve"> </v>
      </c>
      <c r="K3" s="100" t="str" cm="1">
        <f t="array" ref="K3">IF(A3=0,"",_xlfn.IFNA(_xlfn.IFS(Poules!$E$52='Résultat club'!$A3,Poules!$F$52)," "))</f>
        <v xml:space="preserve"> </v>
      </c>
      <c r="L3" s="100" t="str" cm="1">
        <f t="array" ref="L3">IF(A3=0,"",_xlfn.IFNA(_xlfn.IFS(Poules!$E$53='Résultat club'!$A3,Poules!$F$53)," "))</f>
        <v xml:space="preserve"> </v>
      </c>
      <c r="M3" s="101" cm="1">
        <f t="array" ref="M3">IF(A3=0,"",_xlfn.IFNA(_xlfn.IFS(Poules!$E$54='Résultat club'!$A3,Poules!$F$54)," "))</f>
        <v>12</v>
      </c>
      <c r="N3" s="99" t="str" cm="1">
        <f t="array" ref="N3">IF(A3=0,"",_xlfn.IFNA(_xlfn.IFS(Poules!$E$69='Résultat club'!$A3,Poules!$F$69)," "))</f>
        <v xml:space="preserve"> </v>
      </c>
      <c r="O3" s="100" t="str" cm="1">
        <f t="array" ref="O3">IF(A3=0,"",_xlfn.IFNA(_xlfn.IFS(Poules!$E$70='Résultat club'!$A3,Poules!$F$70)," "))</f>
        <v xml:space="preserve"> </v>
      </c>
      <c r="P3" s="100" cm="1">
        <f t="array" ref="P3">IF(A3=0,"",_xlfn.IFNA(_xlfn.IFS(Poules!$E$71='Résultat club'!$A3,Poules!$F$71)," "))</f>
        <v>12</v>
      </c>
      <c r="Q3" s="101" t="str" cm="1">
        <f t="array" ref="Q3">IF(A3=0,"",_xlfn.IFNA(_xlfn.IFS(Poules!$E$72='Résultat club'!$A3,Poules!$F$72)," "))</f>
        <v xml:space="preserve"> </v>
      </c>
      <c r="R3" s="99" t="str" cm="1">
        <f t="array" ref="R3">IF(A3=0,"",_xlfn.IFNA(_xlfn.IFS(Poules!$E$87='Résultat club'!$A3,Poules!$F$87)," "))</f>
        <v xml:space="preserve"> </v>
      </c>
      <c r="S3" s="100" t="str" cm="1">
        <f t="array" ref="S3">IF(A3=0,"",_xlfn.IFNA(_xlfn.IFS(Poules!$E$88='Résultat club'!$A3,Poules!$F$88)," "))</f>
        <v xml:space="preserve"> </v>
      </c>
      <c r="T3" s="100" t="str" cm="1">
        <f t="array" ref="T3">IF(A3=0,"",_xlfn.IFNA(_xlfn.IFS(Poules!$E$89='Résultat club'!$A3,Poules!$F$89)," "))</f>
        <v xml:space="preserve"> </v>
      </c>
      <c r="U3" s="101" t="str" cm="1">
        <f t="array" ref="U3">IF(A3=0,"",_xlfn.IFNA(_xlfn.IFS(Poules!$E$90='Résultat club'!$A3,Poules!$F$90)," "))</f>
        <v xml:space="preserve"> </v>
      </c>
      <c r="V3" s="99" t="str" cm="1">
        <f t="array" ref="V3">IF(A3=0,"",_xlfn.IFNA(_xlfn.IFS(Poules!$E$105='Résultat club'!$A3,Poules!$F$105),""))</f>
        <v/>
      </c>
      <c r="W3" s="100" t="str" cm="1">
        <f t="array" ref="W3">IF(A3=0,"",_xlfn.IFNA(_xlfn.IFS(Poules!$E$106='Résultat club'!$A3,Poules!$F$106),""))</f>
        <v/>
      </c>
      <c r="X3" s="100" t="str" cm="1">
        <f t="array" ref="X3">IF(A3=0,"",_xlfn.IFNA(_xlfn.IFS(Poules!$E$107='Résultat club'!$A3,Poules!$F$107),""))</f>
        <v/>
      </c>
      <c r="Y3" s="101" cm="1">
        <f t="array" ref="Y3">IF(A3=0,"",_xlfn.IFNA(_xlfn.IFS(Poules!$E$108='Résultat club'!$A3,Poules!$F$108),""))</f>
        <v>9</v>
      </c>
      <c r="Z3" s="99" t="str" cm="1">
        <f t="array" ref="Z3">IF(A3=0,"",_xlfn.IFNA(_xlfn.IFS(Poules!$E$123='Résultat club'!$A3,Poules!$F$123),""))</f>
        <v/>
      </c>
      <c r="AA3" s="100" t="str" cm="1">
        <f t="array" ref="AA3">IF(A3=0,"",_xlfn.IFNA(_xlfn.IFS(Poules!$E$124='Résultat club'!$A3,Poules!$F$124),""))</f>
        <v/>
      </c>
      <c r="AB3" s="100" t="str" cm="1">
        <f t="array" ref="AB3">IF(A3=0,"",_xlfn.IFNA(_xlfn.IFS(Poules!$E$125='Résultat club'!$A3,Poules!$F$125),""))</f>
        <v/>
      </c>
      <c r="AC3" s="101" t="str" cm="1">
        <f t="array" ref="AC3">IF(A3=0,"",_xlfn.IFNA(_xlfn.IFS(Poules!$E$126='Résultat club'!$A3,Poules!$F$126),""))</f>
        <v/>
      </c>
      <c r="AD3" s="99" t="str" cm="1">
        <f t="array" ref="AD3">IF(A3=0,"",_xlfn.IFNA(_xlfn.IFS(Poules!$E$141='Résultat club'!$A3,Poules!$F$141),""))</f>
        <v/>
      </c>
      <c r="AE3" s="100" t="str" cm="1">
        <f t="array" ref="AE3">IF(A3=0,"",_xlfn.IFNA(_xlfn.IFS(Poules!$E$142='Résultat club'!$A3,Poules!$F$142),""))</f>
        <v/>
      </c>
      <c r="AF3" s="100" t="str" cm="1">
        <f t="array" ref="AF3">IF(A3=0,"",_xlfn.IFNA(_xlfn.IFS(Poules!$E$143='Résultat club'!$A3,Poules!$F$143),""))</f>
        <v/>
      </c>
      <c r="AG3" s="101" t="str" cm="1">
        <f t="array" ref="AG3">IF(A3=0,"",_xlfn.IFNA(_xlfn.IFS(Poules!$E$144='Résultat club'!$A3,Poules!$F$144),""))</f>
        <v/>
      </c>
      <c r="AH3" s="99" t="str" cm="1">
        <f t="array" ref="AH3">IF(A3=0,"",_xlfn.IFNA(_xlfn.IFS(Poules!$E$159='Résultat club'!$A3,Poules!$F$159),""))</f>
        <v/>
      </c>
      <c r="AI3" s="100" t="str" cm="1">
        <f t="array" ref="AI3">IF(A3=0,"",_xlfn.IFNA(_xlfn.IFS(Poules!$E$160='Résultat club'!$A3,Poules!$F$160),""))</f>
        <v/>
      </c>
      <c r="AJ3" s="100" t="str" cm="1">
        <f t="array" ref="AJ3">IF(A3=0,"",_xlfn.IFNA(_xlfn.IFS(Poules!$E$161='Résultat club'!$A3,Poules!$F$161),""))</f>
        <v/>
      </c>
      <c r="AK3" s="102" t="str" cm="1">
        <f t="array" ref="AK3">IF(A3=0,"",_xlfn.IFNA(_xlfn.IFS(Poules!$E$162='Résultat club'!$A3,Poules!$F$162),""))</f>
        <v/>
      </c>
      <c r="AL3" s="99" t="str" cm="1">
        <f t="array" ref="AL3">IF(A3=0,"",_xlfn.IFNA(_xlfn.IFS(Poules!$E$177='Résultat club'!$A3,Poules!$F$177),""))</f>
        <v/>
      </c>
      <c r="AM3" s="100" t="str" cm="1">
        <f t="array" ref="AM3">IF(A3=0,"",_xlfn.IFNA(_xlfn.IFS(Poules!$E$178='Résultat club'!$A3,Poules!$F$178),""))</f>
        <v/>
      </c>
      <c r="AN3" s="100" t="str" cm="1">
        <f t="array" ref="AN3">IF(A3=0,"",_xlfn.IFNA(_xlfn.IFS(Poules!$E$179='Résultat club'!$A3,Poules!$F$179),""))</f>
        <v/>
      </c>
      <c r="AO3" s="102" t="str" cm="1">
        <f t="array" ref="AO3">IF(A3=0,"",_xlfn.IFNA(_xlfn.IFS(Poules!$E$180='Résultat club'!$A3,Poules!$F$180),""))</f>
        <v/>
      </c>
      <c r="AP3" s="99" t="str" cm="1">
        <f t="array" ref="AP3">IF(A3=0,"",_xlfn.IFNA(_xlfn.IFS(Poules!$E$195='Résultat club'!$A3,Poules!$F$195),""))</f>
        <v/>
      </c>
      <c r="AQ3" s="100" t="str" cm="1">
        <f t="array" ref="AQ3">IF(A3=0,"",_xlfn.IFNA(_xlfn.IFS(Poules!$E$196='Résultat club'!$A3,Poules!$F$196),""))</f>
        <v/>
      </c>
      <c r="AR3" s="100" t="str" cm="1">
        <f t="array" ref="AR3">IF(A3=0,"",_xlfn.IFNA(_xlfn.IFS(Poules!$E$197='Résultat club'!$A3,Poules!$F$197),""))</f>
        <v/>
      </c>
      <c r="AS3" s="102" t="str" cm="1">
        <f t="array" ref="AS3">IF(A3=0,"",_xlfn.IFNA(_xlfn.IFS(Poules!$E$198='Résultat club'!$A3,Poules!$F$198),""))</f>
        <v/>
      </c>
      <c r="AT3" s="99" t="str" cm="1">
        <f t="array" ref="AT3">IF(A3=0,"",_xlfn.IFNA(_xlfn.IFS(Poules!$E$213='Résultat club'!$A3,Poules!$F$213),""))</f>
        <v/>
      </c>
      <c r="AU3" s="100" t="str" cm="1">
        <f t="array" ref="AU3">IF(A3=0,"",_xlfn.IFNA(_xlfn.IFS(Poules!$E$214='Résultat club'!$A3,Poules!$F$214),""))</f>
        <v/>
      </c>
      <c r="AV3" s="100" t="str" cm="1">
        <f t="array" ref="AV3">IF(A3=0,"",_xlfn.IFNA(_xlfn.IFS(Poules!$E$215='Résultat club'!$A3,Poules!$F$215),""))</f>
        <v/>
      </c>
      <c r="AW3" s="102" t="str" cm="1">
        <f t="array" ref="AW3">IF(A3=0,"",_xlfn.IFNA(_xlfn.IFS(Poules!$E$216='Résultat club'!$A3,Poules!$F$216),""))</f>
        <v/>
      </c>
      <c r="AX3" s="99" t="str" cm="1">
        <f t="array" ref="AX3">IF(A3=0,"",_xlfn.IFNA(_xlfn.IFS(Poules!$E$231='Résultat club'!$A3,Poules!$F$231),""))</f>
        <v/>
      </c>
      <c r="AY3" s="100" t="str" cm="1">
        <f t="array" ref="AY3">IF(A3=0,"",_xlfn.IFNA(_xlfn.IFS(Poules!$E$232='Résultat club'!$A3,Poules!$F$232),""))</f>
        <v/>
      </c>
      <c r="AZ3" s="100" t="str" cm="1">
        <f t="array" ref="AZ3">IF(A3=0,"",_xlfn.IFNA(_xlfn.IFS(Poules!$E$233='Résultat club'!$A3,Poules!$F$233),""))</f>
        <v/>
      </c>
      <c r="BA3" s="102" t="str" cm="1">
        <f t="array" ref="BA3">IF(A3=0,"",_xlfn.IFNA(_xlfn.IFS(Poules!$E$234='Résultat club'!$A3,Poules!$F$234),""))</f>
        <v/>
      </c>
      <c r="BB3" s="99" t="str" cm="1">
        <f t="array" ref="BB3">IF(A3=0,"",_xlfn.IFNA(_xlfn.IFS(Poules!$E$249='Résultat club'!$A3,Poules!$F$249),""))</f>
        <v/>
      </c>
      <c r="BC3" s="100" t="str" cm="1">
        <f t="array" ref="BC3">IF(A3=0,"",_xlfn.IFNA(_xlfn.IFS(Poules!$E$250='Résultat club'!$A3,Poules!$F$250),""))</f>
        <v/>
      </c>
      <c r="BD3" s="100" t="str" cm="1">
        <f t="array" ref="BD3">IF(A3=0,"",_xlfn.IFNA(_xlfn.IFS(Poules!$E$251='Résultat club'!$A3,Poules!$F$251),""))</f>
        <v/>
      </c>
      <c r="BE3" s="102" t="str" cm="1">
        <f t="array" ref="BE3">IF(A3=0,"",_xlfn.IFNA(_xlfn.IFS(Poules!$E$252='Résultat club'!$A3,Poules!$F$252),""))</f>
        <v/>
      </c>
      <c r="BF3" s="99" t="str" cm="1">
        <f t="array" ref="BF3">IF(A3=0,"",_xlfn.IFNA(_xlfn.IFS(Poules!$E$267='Résultat club'!$A3,Poules!$F$267),""))</f>
        <v/>
      </c>
      <c r="BG3" s="100" t="str" cm="1">
        <f t="array" ref="BG3">IF(A3=0,"",_xlfn.IFNA(_xlfn.IFS(Poules!$E$268='Résultat club'!$A3,Poules!$F$268),""))</f>
        <v/>
      </c>
      <c r="BH3" s="100" t="str" cm="1">
        <f t="array" ref="BH3">IF($A3=0,"",_xlfn.IFNA(_xlfn.IFS(Poules!$E$269='Résultat club'!$A3,Poules!$F$269),""))</f>
        <v/>
      </c>
      <c r="BI3" s="101" t="str" cm="1">
        <f t="array" ref="BI3">IF($A3=0,"",_xlfn.IFNA(_xlfn.IFS(Poules!$E$270='Résultat club'!$A3,Poules!$F$270),""))</f>
        <v/>
      </c>
      <c r="BJ3" s="103" t="str" cm="1">
        <f t="array" ref="BJ3">IF($A3=0,"",_xlfn.IFNA(_xlfn.IFS(Poules!$E$285='Résultat club'!$A3,Poules!$F$285),""))</f>
        <v/>
      </c>
      <c r="BK3" s="100" t="str" cm="1">
        <f t="array" ref="BK3">IF($A3=0,"",_xlfn.IFNA(_xlfn.IFS(Poules!$E$286='Résultat club'!$A3,Poules!$F$286),""))</f>
        <v/>
      </c>
      <c r="BL3" s="100" t="str" cm="1">
        <f t="array" ref="BL3">IF($A3=0,"",_xlfn.IFNA(_xlfn.IFS(Poules!$E$287='Résultat club'!$A3,Poules!$F$287),""))</f>
        <v/>
      </c>
      <c r="BM3" s="102" t="str" cm="1">
        <f t="array" ref="BM3">IF($A3=0,"",_xlfn.IFNA(_xlfn.IFS(Poules!$E$288='Résultat club'!$A3,Poules!$F$288),""))</f>
        <v/>
      </c>
      <c r="BN3" s="106">
        <f t="shared" si="0"/>
        <v>43</v>
      </c>
      <c r="BO3" s="110" t="str">
        <f t="shared" ref="BO3:BO28" si="1">A3</f>
        <v>GUILERS</v>
      </c>
      <c r="BP3" s="101">
        <f>COUNTIF('Listes poules triées'!$A$1:$B$60,$A3)</f>
        <v>5</v>
      </c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  <c r="IW3" s="4"/>
      <c r="IX3" s="4"/>
      <c r="IY3" s="4"/>
      <c r="IZ3" s="4"/>
      <c r="JA3" s="4"/>
      <c r="JB3" s="4"/>
      <c r="JC3" s="4"/>
      <c r="JD3" s="4"/>
      <c r="JE3" s="4"/>
      <c r="JF3" s="4"/>
      <c r="JG3" s="4"/>
      <c r="JH3" s="4"/>
      <c r="JI3" s="4"/>
      <c r="JJ3" s="4"/>
      <c r="JK3" s="4"/>
      <c r="JL3" s="4"/>
      <c r="JM3" s="4"/>
      <c r="JN3" s="4"/>
      <c r="JO3" s="4"/>
      <c r="JP3" s="4"/>
      <c r="JQ3" s="4"/>
      <c r="JR3" s="4"/>
      <c r="JS3" s="4"/>
      <c r="JT3" s="4"/>
      <c r="JU3" s="4"/>
      <c r="JV3" s="4"/>
      <c r="JW3" s="4"/>
      <c r="JX3" s="4"/>
      <c r="JY3" s="4"/>
      <c r="JZ3" s="4"/>
      <c r="KA3" s="4"/>
      <c r="KB3" s="4"/>
      <c r="KC3" s="4"/>
      <c r="KD3" s="4"/>
      <c r="KE3" s="4"/>
      <c r="KF3" s="4"/>
      <c r="KG3" s="4"/>
      <c r="KH3" s="4"/>
      <c r="KI3" s="4"/>
      <c r="KJ3" s="4"/>
      <c r="KK3" s="4"/>
      <c r="KL3" s="4"/>
      <c r="KM3" s="4"/>
      <c r="KN3" s="4"/>
      <c r="KO3" s="4"/>
      <c r="KP3" s="4"/>
      <c r="KQ3" s="4"/>
      <c r="KR3" s="4"/>
      <c r="KS3" s="4"/>
      <c r="KT3" s="4"/>
      <c r="KU3" s="4"/>
      <c r="KV3" s="4"/>
      <c r="KW3" s="4"/>
      <c r="KX3" s="4"/>
      <c r="KY3" s="4"/>
      <c r="KZ3" s="4"/>
      <c r="LA3" s="4"/>
      <c r="LB3" s="4"/>
      <c r="LC3" s="4"/>
      <c r="LD3" s="4"/>
      <c r="LE3" s="4"/>
      <c r="LF3" s="4"/>
      <c r="LG3" s="4"/>
      <c r="LH3" s="4"/>
      <c r="LI3" s="4"/>
      <c r="LJ3" s="4"/>
      <c r="LK3" s="4"/>
      <c r="LL3" s="4"/>
      <c r="LM3" s="4"/>
      <c r="LN3" s="4"/>
      <c r="LO3" s="4"/>
      <c r="LP3" s="4"/>
      <c r="LQ3" s="4"/>
      <c r="LR3" s="4"/>
      <c r="LS3" s="4"/>
      <c r="LT3" s="4"/>
      <c r="LU3" s="4"/>
      <c r="LV3" s="4"/>
      <c r="LW3" s="4"/>
      <c r="LX3" s="4"/>
      <c r="LY3" s="4"/>
      <c r="LZ3" s="4"/>
      <c r="MA3" s="4"/>
      <c r="MB3" s="4"/>
      <c r="MC3" s="4"/>
      <c r="MD3" s="4"/>
      <c r="ME3" s="4"/>
      <c r="MF3" s="4"/>
      <c r="MG3" s="4"/>
      <c r="MH3" s="4"/>
      <c r="MI3" s="4"/>
      <c r="MJ3" s="4"/>
      <c r="MK3" s="4"/>
      <c r="ML3" s="4"/>
      <c r="MM3" s="4"/>
      <c r="MN3" s="4"/>
      <c r="MO3" s="4"/>
      <c r="MP3" s="4"/>
      <c r="MQ3" s="4"/>
      <c r="MR3" s="4"/>
      <c r="MS3" s="4"/>
      <c r="MT3" s="4"/>
      <c r="MU3" s="4"/>
      <c r="MV3" s="4"/>
      <c r="MW3" s="4"/>
      <c r="MX3" s="4"/>
      <c r="MY3" s="4"/>
      <c r="MZ3" s="4"/>
      <c r="NA3" s="4"/>
      <c r="NB3" s="4"/>
      <c r="NC3" s="4"/>
      <c r="ND3" s="4"/>
      <c r="NE3" s="4"/>
      <c r="NF3" s="4"/>
      <c r="NG3" s="4"/>
      <c r="NH3" s="4"/>
      <c r="NI3" s="4"/>
      <c r="NJ3" s="4"/>
      <c r="NK3" s="4"/>
      <c r="NL3" s="4"/>
      <c r="NM3" s="4"/>
      <c r="NN3" s="4"/>
      <c r="NO3" s="4"/>
      <c r="NP3" s="4"/>
      <c r="NQ3" s="4"/>
      <c r="NR3" s="4"/>
      <c r="NS3" s="4"/>
      <c r="NT3" s="4"/>
      <c r="NU3" s="4"/>
      <c r="NV3" s="4"/>
      <c r="NW3" s="4"/>
      <c r="NX3" s="4"/>
      <c r="NY3" s="4"/>
      <c r="NZ3" s="4"/>
      <c r="OA3" s="4"/>
      <c r="OB3" s="4"/>
      <c r="OC3" s="4"/>
      <c r="OD3" s="4"/>
      <c r="OE3" s="4"/>
      <c r="OF3" s="4"/>
      <c r="OG3" s="4"/>
      <c r="OH3" s="4"/>
      <c r="OI3" s="4"/>
      <c r="OJ3" s="4"/>
      <c r="OK3" s="4"/>
      <c r="OL3" s="4"/>
      <c r="OM3" s="4"/>
      <c r="ON3" s="4"/>
      <c r="OO3" s="4"/>
      <c r="OP3" s="4"/>
      <c r="OQ3" s="4"/>
      <c r="OR3" s="4"/>
      <c r="OS3" s="4"/>
      <c r="OT3" s="4"/>
      <c r="OU3" s="4"/>
      <c r="OV3" s="4"/>
      <c r="OW3" s="4"/>
      <c r="OX3" s="4"/>
      <c r="OY3" s="4"/>
      <c r="OZ3" s="4"/>
      <c r="PA3" s="4"/>
      <c r="PB3" s="4"/>
      <c r="PC3" s="4"/>
      <c r="PD3" s="4"/>
      <c r="PE3" s="4"/>
      <c r="PF3" s="4"/>
      <c r="PG3" s="4"/>
      <c r="PH3" s="4"/>
      <c r="PI3" s="4"/>
      <c r="PJ3" s="4"/>
      <c r="PK3" s="4"/>
      <c r="PL3" s="4"/>
      <c r="PM3" s="4"/>
      <c r="PN3" s="4"/>
      <c r="PO3" s="4"/>
      <c r="PP3" s="4"/>
      <c r="PQ3" s="4"/>
      <c r="PR3" s="4"/>
      <c r="PS3" s="4"/>
      <c r="PT3" s="4"/>
      <c r="PU3" s="4"/>
      <c r="PV3" s="4"/>
      <c r="PW3" s="4"/>
      <c r="PX3" s="4"/>
      <c r="PY3" s="4"/>
      <c r="PZ3" s="4"/>
      <c r="QA3" s="4"/>
      <c r="QB3" s="4"/>
      <c r="QC3" s="4"/>
      <c r="QD3" s="4"/>
      <c r="QE3" s="4"/>
      <c r="QF3" s="4"/>
      <c r="QG3" s="4"/>
      <c r="QH3" s="4"/>
      <c r="QI3" s="4"/>
      <c r="QJ3" s="4"/>
      <c r="QK3" s="4"/>
      <c r="QL3" s="4"/>
      <c r="QM3" s="4"/>
      <c r="QN3" s="4"/>
      <c r="QO3" s="4"/>
      <c r="QP3" s="4"/>
      <c r="QQ3" s="4"/>
      <c r="QR3" s="4"/>
      <c r="QS3" s="4"/>
      <c r="QT3" s="4"/>
      <c r="QU3" s="4"/>
      <c r="QV3" s="4"/>
      <c r="QW3" s="4"/>
      <c r="QX3" s="4"/>
      <c r="QY3" s="4"/>
      <c r="QZ3" s="4"/>
      <c r="RA3" s="4"/>
      <c r="RB3" s="4"/>
      <c r="RC3" s="4"/>
      <c r="RD3" s="4"/>
      <c r="RE3" s="4"/>
      <c r="RF3" s="4"/>
      <c r="RG3" s="4"/>
      <c r="RH3" s="4"/>
      <c r="RI3" s="4"/>
      <c r="RJ3" s="4"/>
      <c r="RK3" s="4"/>
      <c r="RL3" s="4"/>
      <c r="RM3" s="4"/>
      <c r="RN3" s="4"/>
      <c r="RO3" s="4"/>
      <c r="RP3" s="4"/>
      <c r="RQ3" s="4"/>
      <c r="RR3" s="4"/>
      <c r="RS3" s="4"/>
      <c r="RT3" s="4"/>
      <c r="RU3" s="4"/>
      <c r="RV3" s="4"/>
      <c r="RW3" s="4"/>
      <c r="RX3" s="4"/>
      <c r="RY3" s="4"/>
      <c r="RZ3" s="4"/>
      <c r="SA3" s="4"/>
      <c r="SB3" s="4"/>
      <c r="SC3" s="4"/>
      <c r="SD3" s="4"/>
      <c r="SE3" s="4"/>
      <c r="SF3" s="4"/>
      <c r="SG3" s="4"/>
      <c r="SH3" s="4"/>
      <c r="SI3" s="4"/>
      <c r="SJ3" s="4"/>
      <c r="SK3" s="4"/>
      <c r="SL3" s="4"/>
      <c r="SM3" s="4"/>
      <c r="SN3" s="4"/>
      <c r="SO3" s="4"/>
      <c r="SP3" s="4"/>
      <c r="SQ3" s="4"/>
      <c r="SR3" s="4"/>
      <c r="SS3" s="4"/>
      <c r="ST3" s="4"/>
      <c r="SU3" s="4"/>
      <c r="SV3" s="4"/>
      <c r="SW3" s="4"/>
      <c r="SX3" s="4"/>
      <c r="SY3" s="4"/>
      <c r="SZ3" s="4"/>
      <c r="TA3" s="4"/>
      <c r="TB3" s="4"/>
      <c r="TC3" s="4"/>
      <c r="TD3" s="4"/>
      <c r="TE3" s="4"/>
      <c r="TF3" s="4"/>
      <c r="TG3" s="4"/>
      <c r="TH3" s="4"/>
      <c r="TI3" s="4"/>
      <c r="TJ3" s="4"/>
      <c r="TK3" s="4"/>
      <c r="TL3" s="4"/>
      <c r="TM3" s="4"/>
      <c r="TN3" s="4"/>
      <c r="TO3" s="4"/>
      <c r="TP3" s="4"/>
      <c r="TQ3" s="4"/>
      <c r="TR3" s="4"/>
      <c r="TS3" s="4"/>
      <c r="TT3" s="4"/>
      <c r="TU3" s="4"/>
      <c r="TV3" s="4"/>
      <c r="TW3" s="4"/>
      <c r="TX3" s="4"/>
      <c r="TY3" s="4"/>
      <c r="TZ3" s="4"/>
      <c r="UA3" s="4"/>
      <c r="UB3" s="4"/>
      <c r="UC3" s="4"/>
      <c r="UD3" s="4"/>
      <c r="UE3" s="4"/>
      <c r="UF3" s="4"/>
      <c r="UG3" s="4"/>
      <c r="UH3" s="4"/>
      <c r="UI3" s="4"/>
      <c r="UJ3" s="4"/>
      <c r="UK3" s="4"/>
      <c r="UL3" s="4"/>
      <c r="UM3" s="4"/>
      <c r="UN3" s="4"/>
      <c r="UO3" s="4"/>
      <c r="UP3" s="4"/>
      <c r="UQ3" s="4"/>
      <c r="UR3" s="4"/>
      <c r="US3" s="4"/>
      <c r="UT3" s="4"/>
      <c r="UU3" s="4"/>
      <c r="UV3" s="4"/>
      <c r="UW3" s="4"/>
      <c r="UX3" s="4"/>
      <c r="UY3" s="4"/>
      <c r="UZ3" s="4"/>
      <c r="VA3" s="4"/>
      <c r="VB3" s="4"/>
      <c r="VC3" s="4"/>
      <c r="VD3" s="4"/>
      <c r="VE3" s="4"/>
      <c r="VF3" s="4"/>
      <c r="VG3" s="4"/>
      <c r="VH3" s="4"/>
      <c r="VI3" s="4"/>
      <c r="VJ3" s="4"/>
      <c r="VK3" s="4"/>
      <c r="VL3" s="4"/>
      <c r="VM3" s="4"/>
      <c r="VN3" s="4"/>
      <c r="VO3" s="4"/>
      <c r="VP3" s="4"/>
      <c r="VQ3" s="4"/>
      <c r="VR3" s="4"/>
      <c r="VS3" s="4"/>
      <c r="VT3" s="4"/>
      <c r="VU3" s="4"/>
      <c r="VV3" s="4"/>
      <c r="VW3" s="4"/>
      <c r="VX3" s="4"/>
      <c r="VY3" s="4"/>
      <c r="VZ3" s="4"/>
      <c r="WA3" s="4"/>
      <c r="WB3" s="4"/>
      <c r="WC3" s="4"/>
      <c r="WD3" s="4"/>
      <c r="WE3" s="4"/>
      <c r="WF3" s="4"/>
      <c r="WG3" s="4"/>
      <c r="WH3" s="4"/>
      <c r="WI3" s="4"/>
      <c r="WJ3" s="4"/>
      <c r="WK3" s="4"/>
      <c r="WL3" s="4"/>
      <c r="WM3" s="4"/>
      <c r="WN3" s="4"/>
      <c r="WO3" s="4"/>
      <c r="WP3" s="4"/>
      <c r="WQ3" s="4"/>
      <c r="WR3" s="4"/>
      <c r="WS3" s="4"/>
      <c r="WT3" s="4"/>
      <c r="WU3" s="4"/>
      <c r="WV3" s="4"/>
      <c r="WW3" s="4"/>
      <c r="WX3" s="4"/>
      <c r="WY3" s="4"/>
      <c r="WZ3" s="4"/>
      <c r="XA3" s="4"/>
      <c r="XB3" s="4"/>
      <c r="XC3" s="4"/>
      <c r="XD3" s="4"/>
      <c r="XE3" s="4"/>
      <c r="XF3" s="4"/>
      <c r="XG3" s="4"/>
      <c r="XH3" s="4"/>
      <c r="XI3" s="4"/>
      <c r="XJ3" s="4"/>
      <c r="XK3" s="4"/>
      <c r="XL3" s="4"/>
      <c r="XM3" s="4"/>
      <c r="XN3" s="4"/>
      <c r="XO3" s="4"/>
      <c r="XP3" s="4"/>
      <c r="XQ3" s="4"/>
      <c r="XR3" s="4"/>
      <c r="XS3" s="4"/>
      <c r="XT3" s="4"/>
      <c r="XU3" s="4"/>
      <c r="XV3" s="4"/>
      <c r="XW3" s="4"/>
      <c r="XX3" s="4"/>
      <c r="XY3" s="4"/>
      <c r="XZ3" s="4"/>
      <c r="YA3" s="4"/>
      <c r="YB3" s="4"/>
      <c r="YC3" s="4"/>
      <c r="YD3" s="4"/>
      <c r="YE3" s="4"/>
      <c r="YF3" s="4"/>
      <c r="YG3" s="4"/>
      <c r="YH3" s="4"/>
      <c r="YI3" s="4"/>
      <c r="YJ3" s="4"/>
      <c r="YK3" s="4"/>
      <c r="YL3" s="4"/>
      <c r="YM3" s="4"/>
      <c r="YN3" s="4"/>
      <c r="YO3" s="4"/>
      <c r="YP3" s="4"/>
      <c r="YQ3" s="4"/>
      <c r="YR3" s="4"/>
      <c r="YS3" s="4"/>
      <c r="YT3" s="4"/>
      <c r="YU3" s="4"/>
      <c r="YV3" s="4"/>
      <c r="YW3" s="4"/>
      <c r="YX3" s="4"/>
      <c r="YY3" s="4"/>
      <c r="YZ3" s="4"/>
      <c r="ZA3" s="4"/>
      <c r="ZB3" s="4"/>
      <c r="ZC3" s="4"/>
      <c r="ZD3" s="4"/>
      <c r="ZE3" s="4"/>
      <c r="ZF3" s="4"/>
      <c r="ZG3" s="4"/>
      <c r="ZH3" s="4"/>
      <c r="ZI3" s="4"/>
      <c r="ZJ3" s="4"/>
      <c r="ZK3" s="4"/>
      <c r="ZL3" s="4"/>
      <c r="ZM3" s="4"/>
      <c r="ZN3" s="4"/>
      <c r="ZO3" s="4"/>
      <c r="ZP3" s="4"/>
      <c r="ZQ3" s="4"/>
      <c r="ZR3" s="4"/>
      <c r="ZS3" s="4"/>
      <c r="ZT3" s="4"/>
      <c r="ZU3" s="4"/>
      <c r="ZV3" s="4"/>
    </row>
    <row r="4" spans="1:698" x14ac:dyDescent="0.25">
      <c r="A4" s="88" t="str">
        <f>'Liste des clubs'!A3</f>
        <v>CESSON SEVIGNE</v>
      </c>
      <c r="B4" s="78" t="str" cm="1">
        <f t="array" ref="B4">IF(A4=0,"",_xlfn.IFNA(_xlfn.IFS(Poules!$E$15='Résultat club'!$A4,Poules!$F$15)," "))</f>
        <v xml:space="preserve"> </v>
      </c>
      <c r="C4" s="77" cm="1">
        <f t="array" ref="C4">IF(A4=0,"",_xlfn.IFNA(_xlfn.IFS(Poules!$E$16='Résultat club'!$A4,Poules!$F$16)," "))</f>
        <v>16</v>
      </c>
      <c r="D4" s="77" t="str" cm="1">
        <f t="array" ref="D4">IF(A4=0,"",_xlfn.IFNA(_xlfn.IFS(Poules!$E$17='Résultat club'!$A4,Poules!$F$17)," "))</f>
        <v xml:space="preserve"> </v>
      </c>
      <c r="E4" s="79" t="str" cm="1">
        <f t="array" ref="E4">IF(A4=0,"",_xlfn.IFNA(_xlfn.IFS(Poules!$E$18='Résultat club'!$A4,Poules!$F$18)," "))</f>
        <v xml:space="preserve"> </v>
      </c>
      <c r="F4" s="78" t="str" cm="1">
        <f t="array" ref="F4">IF(A4=0,"",_xlfn.IFNA(_xlfn.IFS(Poules!$E$33='Résultat club'!$A4,Poules!$F$33)," "))</f>
        <v xml:space="preserve"> </v>
      </c>
      <c r="G4" s="77" t="str" cm="1">
        <f t="array" ref="G4">IF(A4=0,"",_xlfn.IFNA(_xlfn.IFS(Poules!$E$34='Résultat club'!$A4,Poules!$F$34)," "))</f>
        <v xml:space="preserve"> </v>
      </c>
      <c r="H4" s="77" t="str" cm="1">
        <f t="array" ref="H4">IF(A4=0,"",_xlfn.IFNA(_xlfn.IFS(Poules!$E$35='Résultat club'!$A4,Poules!$F$35)," "))</f>
        <v xml:space="preserve"> </v>
      </c>
      <c r="I4" s="79" t="str" cm="1">
        <f t="array" ref="I4">IF(A4=0,"",_xlfn.IFNA(_xlfn.IFS(Poules!$E$36='Résultat club'!$A4,Poules!$F$36)," "))</f>
        <v xml:space="preserve"> </v>
      </c>
      <c r="J4" s="78" t="str" cm="1">
        <f t="array" ref="J4">IF(A4=0,"",_xlfn.IFNA(_xlfn.IFS(Poules!$E$51='Résultat club'!$A4,Poules!$F$51)," "))</f>
        <v xml:space="preserve"> </v>
      </c>
      <c r="K4" s="77" t="str" cm="1">
        <f t="array" ref="K4">IF(A4=0,"",_xlfn.IFNA(_xlfn.IFS(Poules!$E$52='Résultat club'!$A4,Poules!$F$52)," "))</f>
        <v xml:space="preserve"> </v>
      </c>
      <c r="L4" s="77" t="str" cm="1">
        <f t="array" ref="L4">IF(A4=0,"",_xlfn.IFNA(_xlfn.IFS(Poules!$E$53='Résultat club'!$A4,Poules!$F$53)," "))</f>
        <v xml:space="preserve"> </v>
      </c>
      <c r="M4" s="79" t="str" cm="1">
        <f t="array" ref="M4">IF(A4=0,"",_xlfn.IFNA(_xlfn.IFS(Poules!$E$54='Résultat club'!$A4,Poules!$F$54)," "))</f>
        <v xml:space="preserve"> </v>
      </c>
      <c r="N4" s="78" t="str" cm="1">
        <f t="array" ref="N4">IF(A4=0,"",_xlfn.IFNA(_xlfn.IFS(Poules!$E$69='Résultat club'!$A4,Poules!$F$69)," "))</f>
        <v xml:space="preserve"> </v>
      </c>
      <c r="O4" s="77" t="str" cm="1">
        <f t="array" ref="O4">IF(A4=0,"",_xlfn.IFNA(_xlfn.IFS(Poules!$E$70='Résultat club'!$A4,Poules!$F$70)," "))</f>
        <v xml:space="preserve"> </v>
      </c>
      <c r="P4" s="77" t="str" cm="1">
        <f t="array" ref="P4">IF(A4=0,"",_xlfn.IFNA(_xlfn.IFS(Poules!$E$71='Résultat club'!$A4,Poules!$F$71)," "))</f>
        <v xml:space="preserve"> </v>
      </c>
      <c r="Q4" s="79" t="str" cm="1">
        <f t="array" ref="Q4">IF(A4=0,"",_xlfn.IFNA(_xlfn.IFS(Poules!$E$72='Résultat club'!$A4,Poules!$F$72)," "))</f>
        <v xml:space="preserve"> </v>
      </c>
      <c r="R4" s="78" t="str" cm="1">
        <f t="array" ref="R4">IF(A4=0,"",_xlfn.IFNA(_xlfn.IFS(Poules!$E$87='Résultat club'!$A4,Poules!$F$87)," "))</f>
        <v xml:space="preserve"> </v>
      </c>
      <c r="S4" s="77" t="str" cm="1">
        <f t="array" ref="S4">IF(A4=0,"",_xlfn.IFNA(_xlfn.IFS(Poules!$E$88='Résultat club'!$A4,Poules!$F$88)," "))</f>
        <v xml:space="preserve"> </v>
      </c>
      <c r="T4" s="77" t="str" cm="1">
        <f t="array" ref="T4">IF(A4=0,"",_xlfn.IFNA(_xlfn.IFS(Poules!$E$89='Résultat club'!$A4,Poules!$F$89)," "))</f>
        <v xml:space="preserve"> </v>
      </c>
      <c r="U4" s="79" t="str" cm="1">
        <f t="array" ref="U4">IF(A4=0,"",_xlfn.IFNA(_xlfn.IFS(Poules!$E$90='Résultat club'!$A4,Poules!$F$90)," "))</f>
        <v xml:space="preserve"> </v>
      </c>
      <c r="V4" s="78" t="str" cm="1">
        <f t="array" ref="V4">IF(A4=0,"",_xlfn.IFNA(_xlfn.IFS(Poules!$E$105='Résultat club'!$A4,Poules!$F$105),""))</f>
        <v/>
      </c>
      <c r="W4" s="77" t="str" cm="1">
        <f t="array" ref="W4">IF(A4=0,"",_xlfn.IFNA(_xlfn.IFS(Poules!$E$106='Résultat club'!$A4,Poules!$F$106),""))</f>
        <v/>
      </c>
      <c r="X4" s="77" t="str" cm="1">
        <f t="array" ref="X4">IF(A4=0,"",_xlfn.IFNA(_xlfn.IFS(Poules!$E$107='Résultat club'!$A4,Poules!$F$107),""))</f>
        <v/>
      </c>
      <c r="Y4" s="79" t="str" cm="1">
        <f t="array" ref="Y4">IF(A4=0,"",_xlfn.IFNA(_xlfn.IFS(Poules!$E$108='Résultat club'!$A4,Poules!$F$108),""))</f>
        <v/>
      </c>
      <c r="Z4" s="78" t="str" cm="1">
        <f t="array" ref="Z4">IF(A4=0,"",_xlfn.IFNA(_xlfn.IFS(Poules!$E$123='Résultat club'!$A4,Poules!$F$123),""))</f>
        <v/>
      </c>
      <c r="AA4" s="77" t="str" cm="1">
        <f t="array" ref="AA4">IF(A4=0,"",_xlfn.IFNA(_xlfn.IFS(Poules!$E$124='Résultat club'!$A4,Poules!$F$124),""))</f>
        <v/>
      </c>
      <c r="AB4" s="77" t="str" cm="1">
        <f t="array" ref="AB4">IF(A4=0,"",_xlfn.IFNA(_xlfn.IFS(Poules!$E$125='Résultat club'!$A4,Poules!$F$125),""))</f>
        <v/>
      </c>
      <c r="AC4" s="79" t="str" cm="1">
        <f t="array" ref="AC4">IF(A4=0,"",_xlfn.IFNA(_xlfn.IFS(Poules!$E$126='Résultat club'!$A4,Poules!$F$126),""))</f>
        <v/>
      </c>
      <c r="AD4" s="78" t="str" cm="1">
        <f t="array" ref="AD4">IF(A4=0,"",_xlfn.IFNA(_xlfn.IFS(Poules!$E$141='Résultat club'!$A4,Poules!$F$141),""))</f>
        <v/>
      </c>
      <c r="AE4" s="77" t="str" cm="1">
        <f t="array" ref="AE4">IF(A4=0,"",_xlfn.IFNA(_xlfn.IFS(Poules!$E$142='Résultat club'!$A4,Poules!$F$142),""))</f>
        <v/>
      </c>
      <c r="AF4" s="77" t="str" cm="1">
        <f t="array" ref="AF4">IF(A4=0,"",_xlfn.IFNA(_xlfn.IFS(Poules!$E$143='Résultat club'!$A4,Poules!$F$143),""))</f>
        <v/>
      </c>
      <c r="AG4" s="79" t="str" cm="1">
        <f t="array" ref="AG4">IF(A4=0,"",_xlfn.IFNA(_xlfn.IFS(Poules!$E$144='Résultat club'!$A4,Poules!$F$144),""))</f>
        <v/>
      </c>
      <c r="AH4" s="78" t="str" cm="1">
        <f t="array" ref="AH4">IF(A4=0,"",_xlfn.IFNA(_xlfn.IFS(Poules!$E$159='Résultat club'!$A4,Poules!$F$159),""))</f>
        <v/>
      </c>
      <c r="AI4" s="77" t="str" cm="1">
        <f t="array" ref="AI4">IF(A4=0,"",_xlfn.IFNA(_xlfn.IFS(Poules!$E$160='Résultat club'!$A4,Poules!$F$160),""))</f>
        <v/>
      </c>
      <c r="AJ4" s="77" t="str" cm="1">
        <f t="array" ref="AJ4">IF(A4=0,"",_xlfn.IFNA(_xlfn.IFS(Poules!$E$161='Résultat club'!$A4,Poules!$F$161),""))</f>
        <v/>
      </c>
      <c r="AK4" s="83" t="str" cm="1">
        <f t="array" ref="AK4">IF(A4=0,"",_xlfn.IFNA(_xlfn.IFS(Poules!$E$162='Résultat club'!$A4,Poules!$F$162),""))</f>
        <v/>
      </c>
      <c r="AL4" s="78" t="str" cm="1">
        <f t="array" ref="AL4">IF(A4=0,"",_xlfn.IFNA(_xlfn.IFS(Poules!$E$177='Résultat club'!$A4,Poules!$F$177),""))</f>
        <v/>
      </c>
      <c r="AM4" s="77" t="str" cm="1">
        <f t="array" ref="AM4">IF(A4=0,"",_xlfn.IFNA(_xlfn.IFS(Poules!$E$178='Résultat club'!$A4,Poules!$F$178),""))</f>
        <v/>
      </c>
      <c r="AN4" s="77" t="str" cm="1">
        <f t="array" ref="AN4">IF(A4=0,"",_xlfn.IFNA(_xlfn.IFS(Poules!$E$179='Résultat club'!$A4,Poules!$F$179),""))</f>
        <v/>
      </c>
      <c r="AO4" s="83" t="str" cm="1">
        <f t="array" ref="AO4">IF(A4=0,"",_xlfn.IFNA(_xlfn.IFS(Poules!$E$180='Résultat club'!$A4,Poules!$F$180),""))</f>
        <v/>
      </c>
      <c r="AP4" s="78" t="str" cm="1">
        <f t="array" ref="AP4">IF(A4=0,"",_xlfn.IFNA(_xlfn.IFS(Poules!$E$195='Résultat club'!$A4,Poules!$F$195),""))</f>
        <v/>
      </c>
      <c r="AQ4" s="77" t="str" cm="1">
        <f t="array" ref="AQ4">IF(A4=0,"",_xlfn.IFNA(_xlfn.IFS(Poules!$E$196='Résultat club'!$A4,Poules!$F$196),""))</f>
        <v/>
      </c>
      <c r="AR4" s="77" t="str" cm="1">
        <f t="array" ref="AR4">IF(A4=0,"",_xlfn.IFNA(_xlfn.IFS(Poules!$E$197='Résultat club'!$A4,Poules!$F$197),""))</f>
        <v/>
      </c>
      <c r="AS4" s="83" t="str" cm="1">
        <f t="array" ref="AS4">IF(A4=0,"",_xlfn.IFNA(_xlfn.IFS(Poules!$E$198='Résultat club'!$A4,Poules!$F$198),""))</f>
        <v/>
      </c>
      <c r="AT4" s="78" t="str" cm="1">
        <f t="array" ref="AT4">IF(A4=0,"",_xlfn.IFNA(_xlfn.IFS(Poules!$E$213='Résultat club'!$A4,Poules!$F$213),""))</f>
        <v/>
      </c>
      <c r="AU4" s="77" t="str" cm="1">
        <f t="array" ref="AU4">IF(A4=0,"",_xlfn.IFNA(_xlfn.IFS(Poules!$E$214='Résultat club'!$A4,Poules!$F$214),""))</f>
        <v/>
      </c>
      <c r="AV4" s="77" t="str" cm="1">
        <f t="array" ref="AV4">IF(A4=0,"",_xlfn.IFNA(_xlfn.IFS(Poules!$E$215='Résultat club'!$A4,Poules!$F$215),""))</f>
        <v/>
      </c>
      <c r="AW4" s="83" t="str" cm="1">
        <f t="array" ref="AW4">IF(A4=0,"",_xlfn.IFNA(_xlfn.IFS(Poules!$E$216='Résultat club'!$A4,Poules!$F$216),""))</f>
        <v/>
      </c>
      <c r="AX4" s="78" t="str" cm="1">
        <f t="array" ref="AX4">IF(A4=0,"",_xlfn.IFNA(_xlfn.IFS(Poules!$E$231='Résultat club'!$A4,Poules!$F$231),""))</f>
        <v/>
      </c>
      <c r="AY4" s="77" t="str" cm="1">
        <f t="array" ref="AY4">IF(A4=0,"",_xlfn.IFNA(_xlfn.IFS(Poules!$E$232='Résultat club'!$A4,Poules!$F$232),""))</f>
        <v/>
      </c>
      <c r="AZ4" s="77" t="str" cm="1">
        <f t="array" ref="AZ4">IF(A4=0,"",_xlfn.IFNA(_xlfn.IFS(Poules!$E$233='Résultat club'!$A4,Poules!$F$233),""))</f>
        <v/>
      </c>
      <c r="BA4" s="83" t="str" cm="1">
        <f t="array" ref="BA4">IF(A4=0,"",_xlfn.IFNA(_xlfn.IFS(Poules!$E$234='Résultat club'!$A4,Poules!$F$234),""))</f>
        <v/>
      </c>
      <c r="BB4" s="78" t="str" cm="1">
        <f t="array" ref="BB4">IF(A4=0,"",_xlfn.IFNA(_xlfn.IFS(Poules!$E$249='Résultat club'!$A4,Poules!$F$249),""))</f>
        <v/>
      </c>
      <c r="BC4" s="77" t="str" cm="1">
        <f t="array" ref="BC4">IF(A4=0,"",_xlfn.IFNA(_xlfn.IFS(Poules!$E$250='Résultat club'!$A4,Poules!$F$250),""))</f>
        <v/>
      </c>
      <c r="BD4" s="77" t="str" cm="1">
        <f t="array" ref="BD4">IF(A4=0,"",_xlfn.IFNA(_xlfn.IFS(Poules!$E$251='Résultat club'!$A4,Poules!$F$251),""))</f>
        <v/>
      </c>
      <c r="BE4" s="83" t="str" cm="1">
        <f t="array" ref="BE4">IF(A4=0,"",_xlfn.IFNA(_xlfn.IFS(Poules!$E$252='Résultat club'!$A4,Poules!$F$252),""))</f>
        <v/>
      </c>
      <c r="BF4" s="78" t="str" cm="1">
        <f t="array" ref="BF4">IF(A4=0,"",_xlfn.IFNA(_xlfn.IFS(Poules!$E$267='Résultat club'!$A4,Poules!$F$267),""))</f>
        <v/>
      </c>
      <c r="BG4" s="77" t="str" cm="1">
        <f t="array" ref="BG4">IF(A4=0,"",_xlfn.IFNA(_xlfn.IFS(Poules!$E$268='Résultat club'!$A4,Poules!$F$268),""))</f>
        <v/>
      </c>
      <c r="BH4" s="77" t="str" cm="1">
        <f t="array" ref="BH4">IF($A4=0,"",_xlfn.IFNA(_xlfn.IFS(Poules!$E$269='Résultat club'!$A4,Poules!$F$269),""))</f>
        <v/>
      </c>
      <c r="BI4" s="79" t="str" cm="1">
        <f t="array" ref="BI4">IF($A4=0,"",_xlfn.IFNA(_xlfn.IFS(Poules!$E$270='Résultat club'!$A4,Poules!$F$270),""))</f>
        <v/>
      </c>
      <c r="BJ4" s="85" t="str" cm="1">
        <f t="array" ref="BJ4">IF($A4=0,"",_xlfn.IFNA(_xlfn.IFS(Poules!$E$285='Résultat club'!$A4,Poules!$F$285),""))</f>
        <v/>
      </c>
      <c r="BK4" s="77" t="str" cm="1">
        <f t="array" ref="BK4">IF($A4=0,"",_xlfn.IFNA(_xlfn.IFS(Poules!$E$286='Résultat club'!$A4,Poules!$F$286),""))</f>
        <v/>
      </c>
      <c r="BL4" s="77" t="str" cm="1">
        <f t="array" ref="BL4">IF($A4=0,"",_xlfn.IFNA(_xlfn.IFS(Poules!$E$287='Résultat club'!$A4,Poules!$F$287),""))</f>
        <v/>
      </c>
      <c r="BM4" s="83" t="str" cm="1">
        <f t="array" ref="BM4">IF($A4=0,"",_xlfn.IFNA(_xlfn.IFS(Poules!$E$288='Résultat club'!$A4,Poules!$F$288),""))</f>
        <v/>
      </c>
      <c r="BN4" s="105">
        <f t="shared" si="0"/>
        <v>0</v>
      </c>
      <c r="BO4" s="110" t="str">
        <f t="shared" si="1"/>
        <v>CESSON SEVIGNE</v>
      </c>
      <c r="BP4" s="79">
        <f>COUNTIF('Listes poules triées'!$A$1:$B$60,$A4)</f>
        <v>1</v>
      </c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  <c r="LA4" s="4"/>
      <c r="LB4" s="4"/>
      <c r="LC4" s="4"/>
      <c r="LD4" s="4"/>
      <c r="LE4" s="4"/>
      <c r="LF4" s="4"/>
      <c r="LG4" s="4"/>
      <c r="LH4" s="4"/>
      <c r="LI4" s="4"/>
      <c r="LJ4" s="4"/>
      <c r="LK4" s="4"/>
      <c r="LL4" s="4"/>
      <c r="LM4" s="4"/>
      <c r="LN4" s="4"/>
      <c r="LO4" s="4"/>
      <c r="LP4" s="4"/>
      <c r="LQ4" s="4"/>
      <c r="LR4" s="4"/>
      <c r="LS4" s="4"/>
      <c r="LT4" s="4"/>
      <c r="LU4" s="4"/>
      <c r="LV4" s="4"/>
      <c r="LW4" s="4"/>
      <c r="LX4" s="4"/>
      <c r="LY4" s="4"/>
      <c r="LZ4" s="4"/>
      <c r="MA4" s="4"/>
      <c r="MB4" s="4"/>
      <c r="MC4" s="4"/>
      <c r="MD4" s="4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  <c r="NB4" s="4"/>
      <c r="NC4" s="4"/>
      <c r="ND4" s="4"/>
      <c r="NE4" s="4"/>
      <c r="NF4" s="4"/>
      <c r="NG4" s="4"/>
      <c r="NH4" s="4"/>
      <c r="NI4" s="4"/>
      <c r="NJ4" s="4"/>
      <c r="NK4" s="4"/>
      <c r="NL4" s="4"/>
      <c r="NM4" s="4"/>
      <c r="NN4" s="4"/>
      <c r="NO4" s="4"/>
      <c r="NP4" s="4"/>
      <c r="NQ4" s="4"/>
      <c r="NR4" s="4"/>
      <c r="NS4" s="4"/>
      <c r="NT4" s="4"/>
      <c r="NU4" s="4"/>
      <c r="NV4" s="4"/>
      <c r="NW4" s="4"/>
      <c r="NX4" s="4"/>
      <c r="NY4" s="4"/>
      <c r="NZ4" s="4"/>
      <c r="OA4" s="4"/>
      <c r="OB4" s="4"/>
      <c r="OC4" s="4"/>
      <c r="OD4" s="4"/>
      <c r="OE4" s="4"/>
      <c r="OF4" s="4"/>
      <c r="OG4" s="4"/>
      <c r="OH4" s="4"/>
      <c r="OI4" s="4"/>
      <c r="OJ4" s="4"/>
      <c r="OK4" s="4"/>
      <c r="OL4" s="4"/>
      <c r="OM4" s="4"/>
      <c r="ON4" s="4"/>
      <c r="OO4" s="4"/>
      <c r="OP4" s="4"/>
      <c r="OQ4" s="4"/>
      <c r="OR4" s="4"/>
      <c r="OS4" s="4"/>
      <c r="OT4" s="4"/>
      <c r="OU4" s="4"/>
      <c r="OV4" s="4"/>
      <c r="OW4" s="4"/>
      <c r="OX4" s="4"/>
      <c r="OY4" s="4"/>
      <c r="OZ4" s="4"/>
      <c r="PA4" s="4"/>
      <c r="PB4" s="4"/>
      <c r="PC4" s="4"/>
      <c r="PD4" s="4"/>
      <c r="PE4" s="4"/>
      <c r="PF4" s="4"/>
      <c r="PG4" s="4"/>
      <c r="PH4" s="4"/>
      <c r="PI4" s="4"/>
      <c r="PJ4" s="4"/>
      <c r="PK4" s="4"/>
      <c r="PL4" s="4"/>
      <c r="PM4" s="4"/>
      <c r="PN4" s="4"/>
      <c r="PO4" s="4"/>
      <c r="PP4" s="4"/>
      <c r="PQ4" s="4"/>
      <c r="PR4" s="4"/>
      <c r="PS4" s="4"/>
      <c r="PT4" s="4"/>
      <c r="PU4" s="4"/>
      <c r="PV4" s="4"/>
      <c r="PW4" s="4"/>
      <c r="PX4" s="4"/>
      <c r="PY4" s="4"/>
      <c r="PZ4" s="4"/>
      <c r="QA4" s="4"/>
      <c r="QB4" s="4"/>
      <c r="QC4" s="4"/>
      <c r="QD4" s="4"/>
      <c r="QE4" s="4"/>
      <c r="QF4" s="4"/>
      <c r="QG4" s="4"/>
      <c r="QH4" s="4"/>
      <c r="QI4" s="4"/>
      <c r="QJ4" s="4"/>
      <c r="QK4" s="4"/>
      <c r="QL4" s="4"/>
      <c r="QM4" s="4"/>
      <c r="QN4" s="4"/>
      <c r="QO4" s="4"/>
      <c r="QP4" s="4"/>
      <c r="QQ4" s="4"/>
      <c r="QR4" s="4"/>
      <c r="QS4" s="4"/>
      <c r="QT4" s="4"/>
      <c r="QU4" s="4"/>
      <c r="QV4" s="4"/>
      <c r="QW4" s="4"/>
      <c r="QX4" s="4"/>
      <c r="QY4" s="4"/>
      <c r="QZ4" s="4"/>
      <c r="RA4" s="4"/>
      <c r="RB4" s="4"/>
      <c r="RC4" s="4"/>
      <c r="RD4" s="4"/>
      <c r="RE4" s="4"/>
      <c r="RF4" s="4"/>
      <c r="RG4" s="4"/>
      <c r="RH4" s="4"/>
      <c r="RI4" s="4"/>
      <c r="RJ4" s="4"/>
      <c r="RK4" s="4"/>
      <c r="RL4" s="4"/>
      <c r="RM4" s="4"/>
      <c r="RN4" s="4"/>
      <c r="RO4" s="4"/>
      <c r="RP4" s="4"/>
      <c r="RQ4" s="4"/>
      <c r="RR4" s="4"/>
      <c r="RS4" s="4"/>
      <c r="RT4" s="4"/>
      <c r="RU4" s="4"/>
      <c r="RV4" s="4"/>
      <c r="RW4" s="4"/>
      <c r="RX4" s="4"/>
      <c r="RY4" s="4"/>
      <c r="RZ4" s="4"/>
      <c r="SA4" s="4"/>
      <c r="SB4" s="4"/>
      <c r="SC4" s="4"/>
      <c r="SD4" s="4"/>
      <c r="SE4" s="4"/>
      <c r="SF4" s="4"/>
      <c r="SG4" s="4"/>
      <c r="SH4" s="4"/>
      <c r="SI4" s="4"/>
      <c r="SJ4" s="4"/>
      <c r="SK4" s="4"/>
      <c r="SL4" s="4"/>
      <c r="SM4" s="4"/>
      <c r="SN4" s="4"/>
      <c r="SO4" s="4"/>
      <c r="SP4" s="4"/>
      <c r="SQ4" s="4"/>
      <c r="SR4" s="4"/>
      <c r="SS4" s="4"/>
      <c r="ST4" s="4"/>
      <c r="SU4" s="4"/>
      <c r="SV4" s="4"/>
      <c r="SW4" s="4"/>
      <c r="SX4" s="4"/>
      <c r="SY4" s="4"/>
      <c r="SZ4" s="4"/>
      <c r="TA4" s="4"/>
      <c r="TB4" s="4"/>
      <c r="TC4" s="4"/>
      <c r="TD4" s="4"/>
      <c r="TE4" s="4"/>
      <c r="TF4" s="4"/>
      <c r="TG4" s="4"/>
      <c r="TH4" s="4"/>
      <c r="TI4" s="4"/>
      <c r="TJ4" s="4"/>
      <c r="TK4" s="4"/>
      <c r="TL4" s="4"/>
      <c r="TM4" s="4"/>
      <c r="TN4" s="4"/>
      <c r="TO4" s="4"/>
      <c r="TP4" s="4"/>
      <c r="TQ4" s="4"/>
      <c r="TR4" s="4"/>
      <c r="TS4" s="4"/>
      <c r="TT4" s="4"/>
      <c r="TU4" s="4"/>
      <c r="TV4" s="4"/>
      <c r="TW4" s="4"/>
      <c r="TX4" s="4"/>
      <c r="TY4" s="4"/>
      <c r="TZ4" s="4"/>
      <c r="UA4" s="4"/>
      <c r="UB4" s="4"/>
      <c r="UC4" s="4"/>
      <c r="UD4" s="4"/>
      <c r="UE4" s="4"/>
      <c r="UF4" s="4"/>
      <c r="UG4" s="4"/>
      <c r="UH4" s="4"/>
      <c r="UI4" s="4"/>
      <c r="UJ4" s="4"/>
      <c r="UK4" s="4"/>
      <c r="UL4" s="4"/>
      <c r="UM4" s="4"/>
      <c r="UN4" s="4"/>
      <c r="UO4" s="4"/>
      <c r="UP4" s="4"/>
      <c r="UQ4" s="4"/>
      <c r="UR4" s="4"/>
      <c r="US4" s="4"/>
      <c r="UT4" s="4"/>
      <c r="UU4" s="4"/>
      <c r="UV4" s="4"/>
      <c r="UW4" s="4"/>
      <c r="UX4" s="4"/>
      <c r="UY4" s="4"/>
      <c r="UZ4" s="4"/>
      <c r="VA4" s="4"/>
      <c r="VB4" s="4"/>
      <c r="VC4" s="4"/>
      <c r="VD4" s="4"/>
      <c r="VE4" s="4"/>
      <c r="VF4" s="4"/>
      <c r="VG4" s="4"/>
      <c r="VH4" s="4"/>
      <c r="VI4" s="4"/>
      <c r="VJ4" s="4"/>
      <c r="VK4" s="4"/>
      <c r="VL4" s="4"/>
      <c r="VM4" s="4"/>
      <c r="VN4" s="4"/>
      <c r="VO4" s="4"/>
      <c r="VP4" s="4"/>
      <c r="VQ4" s="4"/>
      <c r="VR4" s="4"/>
      <c r="VS4" s="4"/>
      <c r="VT4" s="4"/>
      <c r="VU4" s="4"/>
      <c r="VV4" s="4"/>
      <c r="VW4" s="4"/>
      <c r="VX4" s="4"/>
      <c r="VY4" s="4"/>
      <c r="VZ4" s="4"/>
      <c r="WA4" s="4"/>
      <c r="WB4" s="4"/>
      <c r="WC4" s="4"/>
      <c r="WD4" s="4"/>
      <c r="WE4" s="4"/>
      <c r="WF4" s="4"/>
      <c r="WG4" s="4"/>
      <c r="WH4" s="4"/>
      <c r="WI4" s="4"/>
      <c r="WJ4" s="4"/>
      <c r="WK4" s="4"/>
      <c r="WL4" s="4"/>
      <c r="WM4" s="4"/>
      <c r="WN4" s="4"/>
      <c r="WO4" s="4"/>
      <c r="WP4" s="4"/>
      <c r="WQ4" s="4"/>
      <c r="WR4" s="4"/>
      <c r="WS4" s="4"/>
      <c r="WT4" s="4"/>
      <c r="WU4" s="4"/>
      <c r="WV4" s="4"/>
      <c r="WW4" s="4"/>
      <c r="WX4" s="4"/>
      <c r="WY4" s="4"/>
      <c r="WZ4" s="4"/>
      <c r="XA4" s="4"/>
      <c r="XB4" s="4"/>
      <c r="XC4" s="4"/>
      <c r="XD4" s="4"/>
      <c r="XE4" s="4"/>
      <c r="XF4" s="4"/>
      <c r="XG4" s="4"/>
      <c r="XH4" s="4"/>
      <c r="XI4" s="4"/>
      <c r="XJ4" s="4"/>
      <c r="XK4" s="4"/>
      <c r="XL4" s="4"/>
      <c r="XM4" s="4"/>
      <c r="XN4" s="4"/>
      <c r="XO4" s="4"/>
      <c r="XP4" s="4"/>
      <c r="XQ4" s="4"/>
      <c r="XR4" s="4"/>
      <c r="XS4" s="4"/>
      <c r="XT4" s="4"/>
      <c r="XU4" s="4"/>
      <c r="XV4" s="4"/>
      <c r="XW4" s="4"/>
      <c r="XX4" s="4"/>
      <c r="XY4" s="4"/>
      <c r="XZ4" s="4"/>
      <c r="YA4" s="4"/>
      <c r="YB4" s="4"/>
      <c r="YC4" s="4"/>
      <c r="YD4" s="4"/>
      <c r="YE4" s="4"/>
      <c r="YF4" s="4"/>
      <c r="YG4" s="4"/>
      <c r="YH4" s="4"/>
      <c r="YI4" s="4"/>
      <c r="YJ4" s="4"/>
      <c r="YK4" s="4"/>
      <c r="YL4" s="4"/>
      <c r="YM4" s="4"/>
      <c r="YN4" s="4"/>
      <c r="YO4" s="4"/>
      <c r="YP4" s="4"/>
      <c r="YQ4" s="4"/>
      <c r="YR4" s="4"/>
      <c r="YS4" s="4"/>
      <c r="YT4" s="4"/>
      <c r="YU4" s="4"/>
      <c r="YV4" s="4"/>
      <c r="YW4" s="4"/>
      <c r="YX4" s="4"/>
      <c r="YY4" s="4"/>
      <c r="YZ4" s="4"/>
      <c r="ZA4" s="4"/>
      <c r="ZB4" s="4"/>
      <c r="ZC4" s="4"/>
      <c r="ZD4" s="4"/>
      <c r="ZE4" s="4"/>
      <c r="ZF4" s="4"/>
      <c r="ZG4" s="4"/>
      <c r="ZH4" s="4"/>
      <c r="ZI4" s="4"/>
      <c r="ZJ4" s="4"/>
      <c r="ZK4" s="4"/>
      <c r="ZL4" s="4"/>
      <c r="ZM4" s="4"/>
      <c r="ZN4" s="4"/>
      <c r="ZO4" s="4"/>
      <c r="ZP4" s="4"/>
      <c r="ZQ4" s="4"/>
      <c r="ZR4" s="4"/>
      <c r="ZS4" s="4"/>
      <c r="ZT4" s="4"/>
      <c r="ZU4" s="4"/>
      <c r="ZV4" s="4"/>
    </row>
    <row r="5" spans="1:698" s="104" customFormat="1" x14ac:dyDescent="0.25">
      <c r="A5" s="98" t="str">
        <f>'Liste des clubs'!A4</f>
        <v>LANDEDA</v>
      </c>
      <c r="B5" s="99" t="str" cm="1">
        <f t="array" ref="B5">IF(A5=0,"",_xlfn.IFNA(_xlfn.IFS(Poules!$E$15='Résultat club'!$A5,Poules!$F$15)," "))</f>
        <v xml:space="preserve"> </v>
      </c>
      <c r="C5" s="100" t="str" cm="1">
        <f t="array" ref="C5">IF(A5=0,"",_xlfn.IFNA(_xlfn.IFS(Poules!$E$16='Résultat club'!$A5,Poules!$F$16)," "))</f>
        <v xml:space="preserve"> </v>
      </c>
      <c r="D5" s="100" cm="1">
        <f t="array" ref="D5">IF(A5=0,"",_xlfn.IFNA(_xlfn.IFS(Poules!$E$17='Résultat club'!$A5,Poules!$F$17)," "))</f>
        <v>15</v>
      </c>
      <c r="E5" s="101" t="str" cm="1">
        <f t="array" ref="E5">IF(A5=0,"",_xlfn.IFNA(_xlfn.IFS(Poules!$E$18='Résultat club'!$A5,Poules!$F$18)," "))</f>
        <v xml:space="preserve"> </v>
      </c>
      <c r="F5" s="99" t="str" cm="1">
        <f t="array" ref="F5">IF(A5=0,"",_xlfn.IFNA(_xlfn.IFS(Poules!$E$33='Résultat club'!$A5,Poules!$F$33)," "))</f>
        <v xml:space="preserve"> </v>
      </c>
      <c r="G5" s="100" t="str" cm="1">
        <f t="array" ref="G5">IF(A5=0,"",_xlfn.IFNA(_xlfn.IFS(Poules!$E$34='Résultat club'!$A5,Poules!$F$34)," "))</f>
        <v xml:space="preserve"> </v>
      </c>
      <c r="H5" s="100" t="str" cm="1">
        <f t="array" ref="H5">IF(A5=0,"",_xlfn.IFNA(_xlfn.IFS(Poules!$E$35='Résultat club'!$A5,Poules!$F$35)," "))</f>
        <v xml:space="preserve"> </v>
      </c>
      <c r="I5" s="101" cm="1">
        <f t="array" ref="I5">IF(A5=0,"",_xlfn.IFNA(_xlfn.IFS(Poules!$E$36='Résultat club'!$A5,Poules!$F$36)," "))</f>
        <v>13</v>
      </c>
      <c r="J5" s="99" t="str" cm="1">
        <f t="array" ref="J5">IF(A5=0,"",_xlfn.IFNA(_xlfn.IFS(Poules!$E$51='Résultat club'!$A5,Poules!$F$51)," "))</f>
        <v xml:space="preserve"> </v>
      </c>
      <c r="K5" s="100" t="str" cm="1">
        <f t="array" ref="K5">IF(A5=0,"",_xlfn.IFNA(_xlfn.IFS(Poules!$E$52='Résultat club'!$A5,Poules!$F$52)," "))</f>
        <v xml:space="preserve"> </v>
      </c>
      <c r="L5" s="100" t="str" cm="1">
        <f t="array" ref="L5">IF(A5=0,"",_xlfn.IFNA(_xlfn.IFS(Poules!$E$53='Résultat club'!$A5,Poules!$F$53)," "))</f>
        <v xml:space="preserve"> </v>
      </c>
      <c r="M5" s="101" t="str" cm="1">
        <f t="array" ref="M5">IF(A5=0,"",_xlfn.IFNA(_xlfn.IFS(Poules!$E$54='Résultat club'!$A5,Poules!$F$54)," "))</f>
        <v xml:space="preserve"> </v>
      </c>
      <c r="N5" s="99" t="str" cm="1">
        <f t="array" ref="N5">IF(A5=0,"",_xlfn.IFNA(_xlfn.IFS(Poules!$E$69='Résultat club'!$A5,Poules!$F$69)," "))</f>
        <v xml:space="preserve"> </v>
      </c>
      <c r="O5" s="100" t="str" cm="1">
        <f t="array" ref="O5">IF(A5=0,"",_xlfn.IFNA(_xlfn.IFS(Poules!$E$70='Résultat club'!$A5,Poules!$F$70)," "))</f>
        <v xml:space="preserve"> </v>
      </c>
      <c r="P5" s="100" t="str" cm="1">
        <f t="array" ref="P5">IF(A5=0,"",_xlfn.IFNA(_xlfn.IFS(Poules!$E$71='Résultat club'!$A5,Poules!$F$71)," "))</f>
        <v xml:space="preserve"> </v>
      </c>
      <c r="Q5" s="101" t="str" cm="1">
        <f t="array" ref="Q5">IF(A5=0,"",_xlfn.IFNA(_xlfn.IFS(Poules!$E$72='Résultat club'!$A5,Poules!$F$72)," "))</f>
        <v xml:space="preserve"> </v>
      </c>
      <c r="R5" s="99" t="str" cm="1">
        <f t="array" ref="R5">IF(A5=0,"",_xlfn.IFNA(_xlfn.IFS(Poules!$E$87='Résultat club'!$A5,Poules!$F$87)," "))</f>
        <v xml:space="preserve"> </v>
      </c>
      <c r="S5" s="100" t="str" cm="1">
        <f t="array" ref="S5">IF(A5=0,"",_xlfn.IFNA(_xlfn.IFS(Poules!$E$88='Résultat club'!$A5,Poules!$F$88)," "))</f>
        <v xml:space="preserve"> </v>
      </c>
      <c r="T5" s="100" t="str" cm="1">
        <f t="array" ref="T5">IF(A5=0,"",_xlfn.IFNA(_xlfn.IFS(Poules!$E$89='Résultat club'!$A5,Poules!$F$89)," "))</f>
        <v xml:space="preserve"> </v>
      </c>
      <c r="U5" s="101" t="str" cm="1">
        <f t="array" ref="U5">IF(A5=0,"",_xlfn.IFNA(_xlfn.IFS(Poules!$E$90='Résultat club'!$A5,Poules!$F$90)," "))</f>
        <v xml:space="preserve"> </v>
      </c>
      <c r="V5" s="99" t="str" cm="1">
        <f t="array" ref="V5">IF(A5=0,"",_xlfn.IFNA(_xlfn.IFS(Poules!$E$105='Résultat club'!$A5,Poules!$F$105),""))</f>
        <v/>
      </c>
      <c r="W5" s="100" t="str" cm="1">
        <f t="array" ref="W5">IF(A5=0,"",_xlfn.IFNA(_xlfn.IFS(Poules!$E$106='Résultat club'!$A5,Poules!$F$106),""))</f>
        <v/>
      </c>
      <c r="X5" s="100" t="str" cm="1">
        <f t="array" ref="X5">IF(A5=0,"",_xlfn.IFNA(_xlfn.IFS(Poules!$E$107='Résultat club'!$A5,Poules!$F$107),""))</f>
        <v/>
      </c>
      <c r="Y5" s="101" t="str" cm="1">
        <f t="array" ref="Y5">IF(A5=0,"",_xlfn.IFNA(_xlfn.IFS(Poules!$E$108='Résultat club'!$A5,Poules!$F$108),""))</f>
        <v/>
      </c>
      <c r="Z5" s="99" t="str" cm="1">
        <f t="array" ref="Z5">IF(A5=0,"",_xlfn.IFNA(_xlfn.IFS(Poules!$E$123='Résultat club'!$A5,Poules!$F$123),""))</f>
        <v/>
      </c>
      <c r="AA5" s="100" t="str" cm="1">
        <f t="array" ref="AA5">IF(A5=0,"",_xlfn.IFNA(_xlfn.IFS(Poules!$E$124='Résultat club'!$A5,Poules!$F$124),""))</f>
        <v/>
      </c>
      <c r="AB5" s="100" t="str" cm="1">
        <f t="array" ref="AB5">IF(A5=0,"",_xlfn.IFNA(_xlfn.IFS(Poules!$E$125='Résultat club'!$A5,Poules!$F$125),""))</f>
        <v/>
      </c>
      <c r="AC5" s="101" t="str" cm="1">
        <f t="array" ref="AC5">IF(A5=0,"",_xlfn.IFNA(_xlfn.IFS(Poules!$E$126='Résultat club'!$A5,Poules!$F$126),""))</f>
        <v/>
      </c>
      <c r="AD5" s="99" t="str" cm="1">
        <f t="array" ref="AD5">IF(A5=0,"",_xlfn.IFNA(_xlfn.IFS(Poules!$E$141='Résultat club'!$A5,Poules!$F$141),""))</f>
        <v/>
      </c>
      <c r="AE5" s="100" t="str" cm="1">
        <f t="array" ref="AE5">IF(A5=0,"",_xlfn.IFNA(_xlfn.IFS(Poules!$E$142='Résultat club'!$A5,Poules!$F$142),""))</f>
        <v/>
      </c>
      <c r="AF5" s="100" t="str" cm="1">
        <f t="array" ref="AF5">IF(A5=0,"",_xlfn.IFNA(_xlfn.IFS(Poules!$E$143='Résultat club'!$A5,Poules!$F$143),""))</f>
        <v/>
      </c>
      <c r="AG5" s="101" t="str" cm="1">
        <f t="array" ref="AG5">IF(A5=0,"",_xlfn.IFNA(_xlfn.IFS(Poules!$E$144='Résultat club'!$A5,Poules!$F$144),""))</f>
        <v/>
      </c>
      <c r="AH5" s="99" t="str" cm="1">
        <f t="array" ref="AH5">IF(A5=0,"",_xlfn.IFNA(_xlfn.IFS(Poules!$E$159='Résultat club'!$A5,Poules!$F$159),""))</f>
        <v/>
      </c>
      <c r="AI5" s="100" t="str" cm="1">
        <f t="array" ref="AI5">IF(A5=0,"",_xlfn.IFNA(_xlfn.IFS(Poules!$E$160='Résultat club'!$A5,Poules!$F$160),""))</f>
        <v/>
      </c>
      <c r="AJ5" s="100" t="str" cm="1">
        <f t="array" ref="AJ5">IF(A5=0,"",_xlfn.IFNA(_xlfn.IFS(Poules!$E$161='Résultat club'!$A5,Poules!$F$161),""))</f>
        <v/>
      </c>
      <c r="AK5" s="102" t="str" cm="1">
        <f t="array" ref="AK5">IF(A5=0,"",_xlfn.IFNA(_xlfn.IFS(Poules!$E$162='Résultat club'!$A5,Poules!$F$162),""))</f>
        <v/>
      </c>
      <c r="AL5" s="99" t="str" cm="1">
        <f t="array" ref="AL5">IF(A5=0,"",_xlfn.IFNA(_xlfn.IFS(Poules!$E$177='Résultat club'!$A5,Poules!$F$177),""))</f>
        <v/>
      </c>
      <c r="AM5" s="100" t="str" cm="1">
        <f t="array" ref="AM5">IF(A5=0,"",_xlfn.IFNA(_xlfn.IFS(Poules!$E$178='Résultat club'!$A5,Poules!$F$178),""))</f>
        <v/>
      </c>
      <c r="AN5" s="100" t="str" cm="1">
        <f t="array" ref="AN5">IF(A5=0,"",_xlfn.IFNA(_xlfn.IFS(Poules!$E$179='Résultat club'!$A5,Poules!$F$179),""))</f>
        <v/>
      </c>
      <c r="AO5" s="102" t="str" cm="1">
        <f t="array" ref="AO5">IF(A5=0,"",_xlfn.IFNA(_xlfn.IFS(Poules!$E$180='Résultat club'!$A5,Poules!$F$180),""))</f>
        <v/>
      </c>
      <c r="AP5" s="99" t="str" cm="1">
        <f t="array" ref="AP5">IF(A5=0,"",_xlfn.IFNA(_xlfn.IFS(Poules!$E$195='Résultat club'!$A5,Poules!$F$195),""))</f>
        <v/>
      </c>
      <c r="AQ5" s="100" t="str" cm="1">
        <f t="array" ref="AQ5">IF(A5=0,"",_xlfn.IFNA(_xlfn.IFS(Poules!$E$196='Résultat club'!$A5,Poules!$F$196),""))</f>
        <v/>
      </c>
      <c r="AR5" s="100" t="str" cm="1">
        <f t="array" ref="AR5">IF(A5=0,"",_xlfn.IFNA(_xlfn.IFS(Poules!$E$197='Résultat club'!$A5,Poules!$F$197),""))</f>
        <v/>
      </c>
      <c r="AS5" s="102" t="str" cm="1">
        <f t="array" ref="AS5">IF(A5=0,"",_xlfn.IFNA(_xlfn.IFS(Poules!$E$198='Résultat club'!$A5,Poules!$F$198),""))</f>
        <v/>
      </c>
      <c r="AT5" s="99" t="str" cm="1">
        <f t="array" ref="AT5">IF(A5=0,"",_xlfn.IFNA(_xlfn.IFS(Poules!$E$213='Résultat club'!$A5,Poules!$F$213),""))</f>
        <v/>
      </c>
      <c r="AU5" s="100" t="str" cm="1">
        <f t="array" ref="AU5">IF(A5=0,"",_xlfn.IFNA(_xlfn.IFS(Poules!$E$214='Résultat club'!$A5,Poules!$F$214),""))</f>
        <v/>
      </c>
      <c r="AV5" s="100" t="str" cm="1">
        <f t="array" ref="AV5">IF(A5=0,"",_xlfn.IFNA(_xlfn.IFS(Poules!$E$215='Résultat club'!$A5,Poules!$F$215),""))</f>
        <v/>
      </c>
      <c r="AW5" s="102" t="str" cm="1">
        <f t="array" ref="AW5">IF(A5=0,"",_xlfn.IFNA(_xlfn.IFS(Poules!$E$216='Résultat club'!$A5,Poules!$F$216),""))</f>
        <v/>
      </c>
      <c r="AX5" s="99" t="str" cm="1">
        <f t="array" ref="AX5">IF(A5=0,"",_xlfn.IFNA(_xlfn.IFS(Poules!$E$231='Résultat club'!$A5,Poules!$F$231),""))</f>
        <v/>
      </c>
      <c r="AY5" s="100" t="str" cm="1">
        <f t="array" ref="AY5">IF(A5=0,"",_xlfn.IFNA(_xlfn.IFS(Poules!$E$232='Résultat club'!$A5,Poules!$F$232),""))</f>
        <v/>
      </c>
      <c r="AZ5" s="100" cm="1">
        <f t="array" ref="AZ5">IF(A5=0,"",_xlfn.IFNA(_xlfn.IFS(Poules!$E$233='Résultat club'!$A5,Poules!$F$233),""))</f>
        <v>3</v>
      </c>
      <c r="BA5" s="102" t="str" cm="1">
        <f t="array" ref="BA5">IF(A5=0,"",_xlfn.IFNA(_xlfn.IFS(Poules!$E$234='Résultat club'!$A5,Poules!$F$234),""))</f>
        <v/>
      </c>
      <c r="BB5" s="99" t="str" cm="1">
        <f t="array" ref="BB5">IF(A5=0,"",_xlfn.IFNA(_xlfn.IFS(Poules!$E$249='Résultat club'!$A5,Poules!$F$249),""))</f>
        <v/>
      </c>
      <c r="BC5" s="100" t="str" cm="1">
        <f t="array" ref="BC5">IF(A5=0,"",_xlfn.IFNA(_xlfn.IFS(Poules!$E$250='Résultat club'!$A5,Poules!$F$250),""))</f>
        <v/>
      </c>
      <c r="BD5" s="100" t="str" cm="1">
        <f t="array" ref="BD5">IF(A5=0,"",_xlfn.IFNA(_xlfn.IFS(Poules!$E$251='Résultat club'!$A5,Poules!$F$251),""))</f>
        <v/>
      </c>
      <c r="BE5" s="102" t="str" cm="1">
        <f t="array" ref="BE5">IF(A5=0,"",_xlfn.IFNA(_xlfn.IFS(Poules!$E$252='Résultat club'!$A5,Poules!$F$252),""))</f>
        <v/>
      </c>
      <c r="BF5" s="99" t="str" cm="1">
        <f t="array" ref="BF5">IF(A5=0,"",_xlfn.IFNA(_xlfn.IFS(Poules!$E$267='Résultat club'!$A5,Poules!$F$267),""))</f>
        <v/>
      </c>
      <c r="BG5" s="100" t="str" cm="1">
        <f t="array" ref="BG5">IF(A5=0,"",_xlfn.IFNA(_xlfn.IFS(Poules!$E$268='Résultat club'!$A5,Poules!$F$268),""))</f>
        <v/>
      </c>
      <c r="BH5" s="100" t="str" cm="1">
        <f t="array" ref="BH5">IF($A5=0,"",_xlfn.IFNA(_xlfn.IFS(Poules!$E$269='Résultat club'!$A5,Poules!$F$269),""))</f>
        <v/>
      </c>
      <c r="BI5" s="101" t="str" cm="1">
        <f t="array" ref="BI5">IF($A5=0,"",_xlfn.IFNA(_xlfn.IFS(Poules!$E$270='Résultat club'!$A5,Poules!$F$270),""))</f>
        <v/>
      </c>
      <c r="BJ5" s="103" t="str" cm="1">
        <f t="array" ref="BJ5">IF($A5=0,"",_xlfn.IFNA(_xlfn.IFS(Poules!$E$285='Résultat club'!$A5,Poules!$F$285),""))</f>
        <v/>
      </c>
      <c r="BK5" s="100" t="str" cm="1">
        <f t="array" ref="BK5">IF($A5=0,"",_xlfn.IFNA(_xlfn.IFS(Poules!$E$286='Résultat club'!$A5,Poules!$F$286),""))</f>
        <v/>
      </c>
      <c r="BL5" s="100" t="str" cm="1">
        <f t="array" ref="BL5">IF($A5=0,"",_xlfn.IFNA(_xlfn.IFS(Poules!$E$287='Résultat club'!$A5,Poules!$F$287),""))</f>
        <v/>
      </c>
      <c r="BM5" s="102" t="str" cm="1">
        <f t="array" ref="BM5">IF($A5=0,"",_xlfn.IFNA(_xlfn.IFS(Poules!$E$288='Résultat club'!$A5,Poules!$F$288),""))</f>
        <v/>
      </c>
      <c r="BN5" s="106">
        <f t="shared" si="0"/>
        <v>31</v>
      </c>
      <c r="BO5" s="110" t="str">
        <f t="shared" si="1"/>
        <v>LANDEDA</v>
      </c>
      <c r="BP5" s="101">
        <f>COUNTIF('Listes poules triées'!$A$1:$B$60,$A5)</f>
        <v>3</v>
      </c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  <c r="NB5" s="4"/>
      <c r="NC5" s="4"/>
      <c r="ND5" s="4"/>
      <c r="NE5" s="4"/>
      <c r="NF5" s="4"/>
      <c r="NG5" s="4"/>
      <c r="NH5" s="4"/>
      <c r="NI5" s="4"/>
      <c r="NJ5" s="4"/>
      <c r="NK5" s="4"/>
      <c r="NL5" s="4"/>
      <c r="NM5" s="4"/>
      <c r="NN5" s="4"/>
      <c r="NO5" s="4"/>
      <c r="NP5" s="4"/>
      <c r="NQ5" s="4"/>
      <c r="NR5" s="4"/>
      <c r="NS5" s="4"/>
      <c r="NT5" s="4"/>
      <c r="NU5" s="4"/>
      <c r="NV5" s="4"/>
      <c r="NW5" s="4"/>
      <c r="NX5" s="4"/>
      <c r="NY5" s="4"/>
      <c r="NZ5" s="4"/>
      <c r="OA5" s="4"/>
      <c r="OB5" s="4"/>
      <c r="OC5" s="4"/>
      <c r="OD5" s="4"/>
      <c r="OE5" s="4"/>
      <c r="OF5" s="4"/>
      <c r="OG5" s="4"/>
      <c r="OH5" s="4"/>
      <c r="OI5" s="4"/>
      <c r="OJ5" s="4"/>
      <c r="OK5" s="4"/>
      <c r="OL5" s="4"/>
      <c r="OM5" s="4"/>
      <c r="ON5" s="4"/>
      <c r="OO5" s="4"/>
      <c r="OP5" s="4"/>
      <c r="OQ5" s="4"/>
      <c r="OR5" s="4"/>
      <c r="OS5" s="4"/>
      <c r="OT5" s="4"/>
      <c r="OU5" s="4"/>
      <c r="OV5" s="4"/>
      <c r="OW5" s="4"/>
      <c r="OX5" s="4"/>
      <c r="OY5" s="4"/>
      <c r="OZ5" s="4"/>
      <c r="PA5" s="4"/>
      <c r="PB5" s="4"/>
      <c r="PC5" s="4"/>
      <c r="PD5" s="4"/>
      <c r="PE5" s="4"/>
      <c r="PF5" s="4"/>
      <c r="PG5" s="4"/>
      <c r="PH5" s="4"/>
      <c r="PI5" s="4"/>
      <c r="PJ5" s="4"/>
      <c r="PK5" s="4"/>
      <c r="PL5" s="4"/>
      <c r="PM5" s="4"/>
      <c r="PN5" s="4"/>
      <c r="PO5" s="4"/>
      <c r="PP5" s="4"/>
      <c r="PQ5" s="4"/>
      <c r="PR5" s="4"/>
      <c r="PS5" s="4"/>
      <c r="PT5" s="4"/>
      <c r="PU5" s="4"/>
      <c r="PV5" s="4"/>
      <c r="PW5" s="4"/>
      <c r="PX5" s="4"/>
      <c r="PY5" s="4"/>
      <c r="PZ5" s="4"/>
      <c r="QA5" s="4"/>
      <c r="QB5" s="4"/>
      <c r="QC5" s="4"/>
      <c r="QD5" s="4"/>
      <c r="QE5" s="4"/>
      <c r="QF5" s="4"/>
      <c r="QG5" s="4"/>
      <c r="QH5" s="4"/>
      <c r="QI5" s="4"/>
      <c r="QJ5" s="4"/>
      <c r="QK5" s="4"/>
      <c r="QL5" s="4"/>
      <c r="QM5" s="4"/>
      <c r="QN5" s="4"/>
      <c r="QO5" s="4"/>
      <c r="QP5" s="4"/>
      <c r="QQ5" s="4"/>
      <c r="QR5" s="4"/>
      <c r="QS5" s="4"/>
      <c r="QT5" s="4"/>
      <c r="QU5" s="4"/>
      <c r="QV5" s="4"/>
      <c r="QW5" s="4"/>
      <c r="QX5" s="4"/>
      <c r="QY5" s="4"/>
      <c r="QZ5" s="4"/>
      <c r="RA5" s="4"/>
      <c r="RB5" s="4"/>
      <c r="RC5" s="4"/>
      <c r="RD5" s="4"/>
      <c r="RE5" s="4"/>
      <c r="RF5" s="4"/>
      <c r="RG5" s="4"/>
      <c r="RH5" s="4"/>
      <c r="RI5" s="4"/>
      <c r="RJ5" s="4"/>
      <c r="RK5" s="4"/>
      <c r="RL5" s="4"/>
      <c r="RM5" s="4"/>
      <c r="RN5" s="4"/>
      <c r="RO5" s="4"/>
      <c r="RP5" s="4"/>
      <c r="RQ5" s="4"/>
      <c r="RR5" s="4"/>
      <c r="RS5" s="4"/>
      <c r="RT5" s="4"/>
      <c r="RU5" s="4"/>
      <c r="RV5" s="4"/>
      <c r="RW5" s="4"/>
      <c r="RX5" s="4"/>
      <c r="RY5" s="4"/>
      <c r="RZ5" s="4"/>
      <c r="SA5" s="4"/>
      <c r="SB5" s="4"/>
      <c r="SC5" s="4"/>
      <c r="SD5" s="4"/>
      <c r="SE5" s="4"/>
      <c r="SF5" s="4"/>
      <c r="SG5" s="4"/>
      <c r="SH5" s="4"/>
      <c r="SI5" s="4"/>
      <c r="SJ5" s="4"/>
      <c r="SK5" s="4"/>
      <c r="SL5" s="4"/>
      <c r="SM5" s="4"/>
      <c r="SN5" s="4"/>
      <c r="SO5" s="4"/>
      <c r="SP5" s="4"/>
      <c r="SQ5" s="4"/>
      <c r="SR5" s="4"/>
      <c r="SS5" s="4"/>
      <c r="ST5" s="4"/>
      <c r="SU5" s="4"/>
      <c r="SV5" s="4"/>
      <c r="SW5" s="4"/>
      <c r="SX5" s="4"/>
      <c r="SY5" s="4"/>
      <c r="SZ5" s="4"/>
      <c r="TA5" s="4"/>
      <c r="TB5" s="4"/>
      <c r="TC5" s="4"/>
      <c r="TD5" s="4"/>
      <c r="TE5" s="4"/>
      <c r="TF5" s="4"/>
      <c r="TG5" s="4"/>
      <c r="TH5" s="4"/>
      <c r="TI5" s="4"/>
      <c r="TJ5" s="4"/>
      <c r="TK5" s="4"/>
      <c r="TL5" s="4"/>
      <c r="TM5" s="4"/>
      <c r="TN5" s="4"/>
      <c r="TO5" s="4"/>
      <c r="TP5" s="4"/>
      <c r="TQ5" s="4"/>
      <c r="TR5" s="4"/>
      <c r="TS5" s="4"/>
      <c r="TT5" s="4"/>
      <c r="TU5" s="4"/>
      <c r="TV5" s="4"/>
      <c r="TW5" s="4"/>
      <c r="TX5" s="4"/>
      <c r="TY5" s="4"/>
      <c r="TZ5" s="4"/>
      <c r="UA5" s="4"/>
      <c r="UB5" s="4"/>
      <c r="UC5" s="4"/>
      <c r="UD5" s="4"/>
      <c r="UE5" s="4"/>
      <c r="UF5" s="4"/>
      <c r="UG5" s="4"/>
      <c r="UH5" s="4"/>
      <c r="UI5" s="4"/>
      <c r="UJ5" s="4"/>
      <c r="UK5" s="4"/>
      <c r="UL5" s="4"/>
      <c r="UM5" s="4"/>
      <c r="UN5" s="4"/>
      <c r="UO5" s="4"/>
      <c r="UP5" s="4"/>
      <c r="UQ5" s="4"/>
      <c r="UR5" s="4"/>
      <c r="US5" s="4"/>
      <c r="UT5" s="4"/>
      <c r="UU5" s="4"/>
      <c r="UV5" s="4"/>
      <c r="UW5" s="4"/>
      <c r="UX5" s="4"/>
      <c r="UY5" s="4"/>
      <c r="UZ5" s="4"/>
      <c r="VA5" s="4"/>
      <c r="VB5" s="4"/>
      <c r="VC5" s="4"/>
      <c r="VD5" s="4"/>
      <c r="VE5" s="4"/>
      <c r="VF5" s="4"/>
      <c r="VG5" s="4"/>
      <c r="VH5" s="4"/>
      <c r="VI5" s="4"/>
      <c r="VJ5" s="4"/>
      <c r="VK5" s="4"/>
      <c r="VL5" s="4"/>
      <c r="VM5" s="4"/>
      <c r="VN5" s="4"/>
      <c r="VO5" s="4"/>
      <c r="VP5" s="4"/>
      <c r="VQ5" s="4"/>
      <c r="VR5" s="4"/>
      <c r="VS5" s="4"/>
      <c r="VT5" s="4"/>
      <c r="VU5" s="4"/>
      <c r="VV5" s="4"/>
      <c r="VW5" s="4"/>
      <c r="VX5" s="4"/>
      <c r="VY5" s="4"/>
      <c r="VZ5" s="4"/>
      <c r="WA5" s="4"/>
      <c r="WB5" s="4"/>
      <c r="WC5" s="4"/>
      <c r="WD5" s="4"/>
      <c r="WE5" s="4"/>
      <c r="WF5" s="4"/>
      <c r="WG5" s="4"/>
      <c r="WH5" s="4"/>
      <c r="WI5" s="4"/>
      <c r="WJ5" s="4"/>
      <c r="WK5" s="4"/>
      <c r="WL5" s="4"/>
      <c r="WM5" s="4"/>
      <c r="WN5" s="4"/>
      <c r="WO5" s="4"/>
      <c r="WP5" s="4"/>
      <c r="WQ5" s="4"/>
      <c r="WR5" s="4"/>
      <c r="WS5" s="4"/>
      <c r="WT5" s="4"/>
      <c r="WU5" s="4"/>
      <c r="WV5" s="4"/>
      <c r="WW5" s="4"/>
      <c r="WX5" s="4"/>
      <c r="WY5" s="4"/>
      <c r="WZ5" s="4"/>
      <c r="XA5" s="4"/>
      <c r="XB5" s="4"/>
      <c r="XC5" s="4"/>
      <c r="XD5" s="4"/>
      <c r="XE5" s="4"/>
      <c r="XF5" s="4"/>
      <c r="XG5" s="4"/>
      <c r="XH5" s="4"/>
      <c r="XI5" s="4"/>
      <c r="XJ5" s="4"/>
      <c r="XK5" s="4"/>
      <c r="XL5" s="4"/>
      <c r="XM5" s="4"/>
      <c r="XN5" s="4"/>
      <c r="XO5" s="4"/>
      <c r="XP5" s="4"/>
      <c r="XQ5" s="4"/>
      <c r="XR5" s="4"/>
      <c r="XS5" s="4"/>
      <c r="XT5" s="4"/>
      <c r="XU5" s="4"/>
      <c r="XV5" s="4"/>
      <c r="XW5" s="4"/>
      <c r="XX5" s="4"/>
      <c r="XY5" s="4"/>
      <c r="XZ5" s="4"/>
      <c r="YA5" s="4"/>
      <c r="YB5" s="4"/>
      <c r="YC5" s="4"/>
      <c r="YD5" s="4"/>
      <c r="YE5" s="4"/>
      <c r="YF5" s="4"/>
      <c r="YG5" s="4"/>
      <c r="YH5" s="4"/>
      <c r="YI5" s="4"/>
      <c r="YJ5" s="4"/>
      <c r="YK5" s="4"/>
      <c r="YL5" s="4"/>
      <c r="YM5" s="4"/>
      <c r="YN5" s="4"/>
      <c r="YO5" s="4"/>
      <c r="YP5" s="4"/>
      <c r="YQ5" s="4"/>
      <c r="YR5" s="4"/>
      <c r="YS5" s="4"/>
      <c r="YT5" s="4"/>
      <c r="YU5" s="4"/>
      <c r="YV5" s="4"/>
      <c r="YW5" s="4"/>
      <c r="YX5" s="4"/>
      <c r="YY5" s="4"/>
      <c r="YZ5" s="4"/>
      <c r="ZA5" s="4"/>
      <c r="ZB5" s="4"/>
      <c r="ZC5" s="4"/>
      <c r="ZD5" s="4"/>
      <c r="ZE5" s="4"/>
      <c r="ZF5" s="4"/>
      <c r="ZG5" s="4"/>
      <c r="ZH5" s="4"/>
      <c r="ZI5" s="4"/>
      <c r="ZJ5" s="4"/>
      <c r="ZK5" s="4"/>
      <c r="ZL5" s="4"/>
      <c r="ZM5" s="4"/>
      <c r="ZN5" s="4"/>
      <c r="ZO5" s="4"/>
      <c r="ZP5" s="4"/>
      <c r="ZQ5" s="4"/>
      <c r="ZR5" s="4"/>
      <c r="ZS5" s="4"/>
      <c r="ZT5" s="4"/>
      <c r="ZU5" s="4"/>
      <c r="ZV5" s="4"/>
    </row>
    <row r="6" spans="1:698" x14ac:dyDescent="0.25">
      <c r="A6" s="88" t="str">
        <f>'Liste des clubs'!A5</f>
        <v>LANDIVISIAU</v>
      </c>
      <c r="B6" s="78" t="str" cm="1">
        <f t="array" ref="B6">IF(A6=0,"",_xlfn.IFNA(_xlfn.IFS(Poules!$E$15='Résultat club'!$A6,Poules!$F$15)," "))</f>
        <v xml:space="preserve"> </v>
      </c>
      <c r="C6" s="77" t="str" cm="1">
        <f t="array" ref="C6">IF(A6=0,"",_xlfn.IFNA(_xlfn.IFS(Poules!$E$16='Résultat club'!$A6,Poules!$F$16)," "))</f>
        <v xml:space="preserve"> </v>
      </c>
      <c r="D6" s="77" t="str" cm="1">
        <f t="array" ref="D6">IF(A6=0,"",_xlfn.IFNA(_xlfn.IFS(Poules!$E$17='Résultat club'!$A6,Poules!$F$17)," "))</f>
        <v xml:space="preserve"> </v>
      </c>
      <c r="E6" s="79" t="str" cm="1">
        <f t="array" ref="E6">IF(A6=0,"",_xlfn.IFNA(_xlfn.IFS(Poules!$E$18='Résultat club'!$A6,Poules!$F$18)," "))</f>
        <v xml:space="preserve"> </v>
      </c>
      <c r="F6" s="78" t="str" cm="1">
        <f t="array" ref="F6">IF(A6=0,"",_xlfn.IFNA(_xlfn.IFS(Poules!$E$33='Résultat club'!$A6,Poules!$F$33)," "))</f>
        <v xml:space="preserve"> </v>
      </c>
      <c r="G6" s="77" cm="1">
        <f t="array" ref="G6">IF(A6=0,"",_xlfn.IFNA(_xlfn.IFS(Poules!$E$34='Résultat club'!$A6,Poules!$F$34)," "))</f>
        <v>15</v>
      </c>
      <c r="H6" s="77" t="str" cm="1">
        <f t="array" ref="H6">IF(A6=0,"",_xlfn.IFNA(_xlfn.IFS(Poules!$E$35='Résultat club'!$A6,Poules!$F$35)," "))</f>
        <v xml:space="preserve"> </v>
      </c>
      <c r="I6" s="79" t="str" cm="1">
        <f t="array" ref="I6">IF(A6=0,"",_xlfn.IFNA(_xlfn.IFS(Poules!$E$36='Résultat club'!$A6,Poules!$F$36)," "))</f>
        <v xml:space="preserve"> </v>
      </c>
      <c r="J6" s="78" t="str" cm="1">
        <f t="array" ref="J6">IF(A6=0,"",_xlfn.IFNA(_xlfn.IFS(Poules!$E$51='Résultat club'!$A6,Poules!$F$51)," "))</f>
        <v xml:space="preserve"> </v>
      </c>
      <c r="K6" s="77" t="str" cm="1">
        <f t="array" ref="K6">IF(A6=0,"",_xlfn.IFNA(_xlfn.IFS(Poules!$E$52='Résultat club'!$A6,Poules!$F$52)," "))</f>
        <v xml:space="preserve"> </v>
      </c>
      <c r="L6" s="77" t="str" cm="1">
        <f t="array" ref="L6">IF(A6=0,"",_xlfn.IFNA(_xlfn.IFS(Poules!$E$53='Résultat club'!$A6,Poules!$F$53)," "))</f>
        <v xml:space="preserve"> </v>
      </c>
      <c r="M6" s="79" t="str" cm="1">
        <f t="array" ref="M6">IF(A6=0,"",_xlfn.IFNA(_xlfn.IFS(Poules!$E$54='Résultat club'!$A6,Poules!$F$54)," "))</f>
        <v xml:space="preserve"> </v>
      </c>
      <c r="N6" s="78" t="str" cm="1">
        <f t="array" ref="N6">IF(A6=0,"",_xlfn.IFNA(_xlfn.IFS(Poules!$E$69='Résultat club'!$A6,Poules!$F$69)," "))</f>
        <v xml:space="preserve"> </v>
      </c>
      <c r="O6" s="77" t="str" cm="1">
        <f t="array" ref="O6">IF(A6=0,"",_xlfn.IFNA(_xlfn.IFS(Poules!$E$70='Résultat club'!$A6,Poules!$F$70)," "))</f>
        <v xml:space="preserve"> </v>
      </c>
      <c r="P6" s="77" t="str" cm="1">
        <f t="array" ref="P6">IF(A6=0,"",_xlfn.IFNA(_xlfn.IFS(Poules!$E$71='Résultat club'!$A6,Poules!$F$71)," "))</f>
        <v xml:space="preserve"> </v>
      </c>
      <c r="Q6" s="79" t="str" cm="1">
        <f t="array" ref="Q6">IF(A6=0,"",_xlfn.IFNA(_xlfn.IFS(Poules!$E$72='Résultat club'!$A6,Poules!$F$72)," "))</f>
        <v xml:space="preserve"> </v>
      </c>
      <c r="R6" s="78" cm="1">
        <f t="array" ref="R6">IF(A6=0,"",_xlfn.IFNA(_xlfn.IFS(Poules!$E$87='Résultat club'!$A6,Poules!$F$87)," "))</f>
        <v>14</v>
      </c>
      <c r="S6" s="77" t="str" cm="1">
        <f t="array" ref="S6">IF(A6=0,"",_xlfn.IFNA(_xlfn.IFS(Poules!$E$88='Résultat club'!$A6,Poules!$F$88)," "))</f>
        <v xml:space="preserve"> </v>
      </c>
      <c r="T6" s="77" t="str" cm="1">
        <f t="array" ref="T6">IF(A6=0,"",_xlfn.IFNA(_xlfn.IFS(Poules!$E$89='Résultat club'!$A6,Poules!$F$89)," "))</f>
        <v xml:space="preserve"> </v>
      </c>
      <c r="U6" s="79" t="str" cm="1">
        <f t="array" ref="U6">IF(A6=0,"",_xlfn.IFNA(_xlfn.IFS(Poules!$E$90='Résultat club'!$A6,Poules!$F$90)," "))</f>
        <v xml:space="preserve"> </v>
      </c>
      <c r="V6" s="78" t="str" cm="1">
        <f t="array" ref="V6">IF(A6=0,"",_xlfn.IFNA(_xlfn.IFS(Poules!$E$105='Résultat club'!$A6,Poules!$F$105),""))</f>
        <v/>
      </c>
      <c r="W6" s="77" t="str" cm="1">
        <f t="array" ref="W6">IF(A6=0,"",_xlfn.IFNA(_xlfn.IFS(Poules!$E$106='Résultat club'!$A6,Poules!$F$106),""))</f>
        <v/>
      </c>
      <c r="X6" s="77" t="str" cm="1">
        <f t="array" ref="X6">IF(A6=0,"",_xlfn.IFNA(_xlfn.IFS(Poules!$E$107='Résultat club'!$A6,Poules!$F$107),""))</f>
        <v/>
      </c>
      <c r="Y6" s="79" t="str" cm="1">
        <f t="array" ref="Y6">IF(A6=0,"",_xlfn.IFNA(_xlfn.IFS(Poules!$E$108='Résultat club'!$A6,Poules!$F$108),""))</f>
        <v/>
      </c>
      <c r="Z6" s="78" t="str" cm="1">
        <f t="array" ref="Z6">IF(A6=0,"",_xlfn.IFNA(_xlfn.IFS(Poules!$E$123='Résultat club'!$A6,Poules!$F$123),""))</f>
        <v/>
      </c>
      <c r="AA6" s="77" t="str" cm="1">
        <f t="array" ref="AA6">IF(A6=0,"",_xlfn.IFNA(_xlfn.IFS(Poules!$E$124='Résultat club'!$A6,Poules!$F$124),""))</f>
        <v/>
      </c>
      <c r="AB6" s="77" t="str" cm="1">
        <f t="array" ref="AB6">IF(A6=0,"",_xlfn.IFNA(_xlfn.IFS(Poules!$E$125='Résultat club'!$A6,Poules!$F$125),""))</f>
        <v/>
      </c>
      <c r="AC6" s="79" t="str" cm="1">
        <f t="array" ref="AC6">IF(A6=0,"",_xlfn.IFNA(_xlfn.IFS(Poules!$E$126='Résultat club'!$A6,Poules!$F$126),""))</f>
        <v/>
      </c>
      <c r="AD6" s="78" cm="1">
        <f t="array" ref="AD6">IF(A6=0,"",_xlfn.IFNA(_xlfn.IFS(Poules!$E$141='Résultat club'!$A6,Poules!$F$141),""))</f>
        <v>11</v>
      </c>
      <c r="AE6" s="77" t="str" cm="1">
        <f t="array" ref="AE6">IF(A6=0,"",_xlfn.IFNA(_xlfn.IFS(Poules!$E$142='Résultat club'!$A6,Poules!$F$142),""))</f>
        <v/>
      </c>
      <c r="AF6" s="77" t="str" cm="1">
        <f t="array" ref="AF6">IF(A6=0,"",_xlfn.IFNA(_xlfn.IFS(Poules!$E$143='Résultat club'!$A6,Poules!$F$143),""))</f>
        <v/>
      </c>
      <c r="AG6" s="79" t="str" cm="1">
        <f t="array" ref="AG6">IF(A6=0,"",_xlfn.IFNA(_xlfn.IFS(Poules!$E$144='Résultat club'!$A6,Poules!$F$144),""))</f>
        <v/>
      </c>
      <c r="AH6" s="78" t="str" cm="1">
        <f t="array" ref="AH6">IF(A6=0,"",_xlfn.IFNA(_xlfn.IFS(Poules!$E$159='Résultat club'!$A6,Poules!$F$159),""))</f>
        <v/>
      </c>
      <c r="AI6" s="77" cm="1">
        <f t="array" ref="AI6">IF(A6=0,"",_xlfn.IFNA(_xlfn.IFS(Poules!$E$160='Résultat club'!$A6,Poules!$F$160),""))</f>
        <v>8</v>
      </c>
      <c r="AJ6" s="77" t="str" cm="1">
        <f t="array" ref="AJ6">IF(A6=0,"",_xlfn.IFNA(_xlfn.IFS(Poules!$E$161='Résultat club'!$A6,Poules!$F$161),""))</f>
        <v/>
      </c>
      <c r="AK6" s="83" t="str" cm="1">
        <f t="array" ref="AK6">IF(A6=0,"",_xlfn.IFNA(_xlfn.IFS(Poules!$E$162='Résultat club'!$A6,Poules!$F$162),""))</f>
        <v/>
      </c>
      <c r="AL6" s="78" t="str" cm="1">
        <f t="array" ref="AL6">IF(A6=0,"",_xlfn.IFNA(_xlfn.IFS(Poules!$E$177='Résultat club'!$A6,Poules!$F$177),""))</f>
        <v/>
      </c>
      <c r="AM6" s="77" t="str" cm="1">
        <f t="array" ref="AM6">IF(A6=0,"",_xlfn.IFNA(_xlfn.IFS(Poules!$E$178='Résultat club'!$A6,Poules!$F$178),""))</f>
        <v/>
      </c>
      <c r="AN6" s="77" t="str" cm="1">
        <f t="array" ref="AN6">IF(A6=0,"",_xlfn.IFNA(_xlfn.IFS(Poules!$E$179='Résultat club'!$A6,Poules!$F$179),""))</f>
        <v/>
      </c>
      <c r="AO6" s="83" t="str" cm="1">
        <f t="array" ref="AO6">IF(A6=0,"",_xlfn.IFNA(_xlfn.IFS(Poules!$E$180='Résultat club'!$A6,Poules!$F$180),""))</f>
        <v/>
      </c>
      <c r="AP6" s="78" t="str" cm="1">
        <f t="array" ref="AP6">IF(A6=0,"",_xlfn.IFNA(_xlfn.IFS(Poules!$E$195='Résultat club'!$A6,Poules!$F$195),""))</f>
        <v/>
      </c>
      <c r="AQ6" s="77" t="str" cm="1">
        <f t="array" ref="AQ6">IF(A6=0,"",_xlfn.IFNA(_xlfn.IFS(Poules!$E$196='Résultat club'!$A6,Poules!$F$196),""))</f>
        <v/>
      </c>
      <c r="AR6" s="77" t="str" cm="1">
        <f t="array" ref="AR6">IF(A6=0,"",_xlfn.IFNA(_xlfn.IFS(Poules!$E$197='Résultat club'!$A6,Poules!$F$197),""))</f>
        <v/>
      </c>
      <c r="AS6" s="83" t="str" cm="1">
        <f t="array" ref="AS6">IF(A6=0,"",_xlfn.IFNA(_xlfn.IFS(Poules!$E$198='Résultat club'!$A6,Poules!$F$198),""))</f>
        <v/>
      </c>
      <c r="AT6" s="78" t="str" cm="1">
        <f t="array" ref="AT6">IF(A6=0,"",_xlfn.IFNA(_xlfn.IFS(Poules!$E$213='Résultat club'!$A6,Poules!$F$213),""))</f>
        <v/>
      </c>
      <c r="AU6" s="77" t="str" cm="1">
        <f t="array" ref="AU6">IF(A6=0,"",_xlfn.IFNA(_xlfn.IFS(Poules!$E$214='Résultat club'!$A6,Poules!$F$214),""))</f>
        <v/>
      </c>
      <c r="AV6" s="77" t="str" cm="1">
        <f t="array" ref="AV6">IF(A6=0,"",_xlfn.IFNA(_xlfn.IFS(Poules!$E$215='Résultat club'!$A6,Poules!$F$215),""))</f>
        <v/>
      </c>
      <c r="AW6" s="83" t="str" cm="1">
        <f t="array" ref="AW6">IF(A6=0,"",_xlfn.IFNA(_xlfn.IFS(Poules!$E$216='Résultat club'!$A6,Poules!$F$216),""))</f>
        <v/>
      </c>
      <c r="AX6" s="78" t="str" cm="1">
        <f t="array" ref="AX6">IF(A6=0,"",_xlfn.IFNA(_xlfn.IFS(Poules!$E$231='Résultat club'!$A6,Poules!$F$231),""))</f>
        <v/>
      </c>
      <c r="AY6" s="77" t="str" cm="1">
        <f t="array" ref="AY6">IF(A6=0,"",_xlfn.IFNA(_xlfn.IFS(Poules!$E$232='Résultat club'!$A6,Poules!$F$232),""))</f>
        <v/>
      </c>
      <c r="AZ6" s="77" t="str" cm="1">
        <f t="array" ref="AZ6">IF(A6=0,"",_xlfn.IFNA(_xlfn.IFS(Poules!$E$233='Résultat club'!$A6,Poules!$F$233),""))</f>
        <v/>
      </c>
      <c r="BA6" s="83" t="str" cm="1">
        <f t="array" ref="BA6">IF(A6=0,"",_xlfn.IFNA(_xlfn.IFS(Poules!$E$234='Résultat club'!$A6,Poules!$F$234),""))</f>
        <v/>
      </c>
      <c r="BB6" s="78" t="str" cm="1">
        <f t="array" ref="BB6">IF(A6=0,"",_xlfn.IFNA(_xlfn.IFS(Poules!$E$249='Résultat club'!$A6,Poules!$F$249),""))</f>
        <v/>
      </c>
      <c r="BC6" s="77" t="str" cm="1">
        <f t="array" ref="BC6">IF(A6=0,"",_xlfn.IFNA(_xlfn.IFS(Poules!$E$250='Résultat club'!$A6,Poules!$F$250),""))</f>
        <v/>
      </c>
      <c r="BD6" s="77" t="str" cm="1">
        <f t="array" ref="BD6">IF(A6=0,"",_xlfn.IFNA(_xlfn.IFS(Poules!$E$251='Résultat club'!$A6,Poules!$F$251),""))</f>
        <v/>
      </c>
      <c r="BE6" s="83" t="str" cm="1">
        <f t="array" ref="BE6">IF(A6=0,"",_xlfn.IFNA(_xlfn.IFS(Poules!$E$252='Résultat club'!$A6,Poules!$F$252),""))</f>
        <v/>
      </c>
      <c r="BF6" s="78" t="str" cm="1">
        <f t="array" ref="BF6">IF(A6=0,"",_xlfn.IFNA(_xlfn.IFS(Poules!$E$267='Résultat club'!$A6,Poules!$F$267),""))</f>
        <v/>
      </c>
      <c r="BG6" s="77" t="str" cm="1">
        <f t="array" ref="BG6">IF(A6=0,"",_xlfn.IFNA(_xlfn.IFS(Poules!$E$268='Résultat club'!$A6,Poules!$F$268),""))</f>
        <v/>
      </c>
      <c r="BH6" s="77" t="str" cm="1">
        <f t="array" ref="BH6">IF($A6=0,"",_xlfn.IFNA(_xlfn.IFS(Poules!$E$269='Résultat club'!$A6,Poules!$F$269),""))</f>
        <v/>
      </c>
      <c r="BI6" s="79" t="str" cm="1">
        <f t="array" ref="BI6">IF($A6=0,"",_xlfn.IFNA(_xlfn.IFS(Poules!$E$270='Résultat club'!$A6,Poules!$F$270),""))</f>
        <v/>
      </c>
      <c r="BJ6" s="85" t="str" cm="1">
        <f t="array" ref="BJ6">IF($A6=0,"",_xlfn.IFNA(_xlfn.IFS(Poules!$E$285='Résultat club'!$A6,Poules!$F$285),""))</f>
        <v/>
      </c>
      <c r="BK6" s="77" t="str" cm="1">
        <f t="array" ref="BK6">IF($A6=0,"",_xlfn.IFNA(_xlfn.IFS(Poules!$E$286='Résultat club'!$A6,Poules!$F$286),""))</f>
        <v/>
      </c>
      <c r="BL6" s="77" t="str" cm="1">
        <f t="array" ref="BL6">IF($A6=0,"",_xlfn.IFNA(_xlfn.IFS(Poules!$E$287='Résultat club'!$A6,Poules!$F$287),""))</f>
        <v/>
      </c>
      <c r="BM6" s="83" t="str" cm="1">
        <f t="array" ref="BM6">IF($A6=0,"",_xlfn.IFNA(_xlfn.IFS(Poules!$E$288='Résultat club'!$A6,Poules!$F$288),""))</f>
        <v/>
      </c>
      <c r="BN6" s="105">
        <f t="shared" si="0"/>
        <v>40</v>
      </c>
      <c r="BO6" s="110" t="str">
        <f t="shared" si="1"/>
        <v>LANDIVISIAU</v>
      </c>
      <c r="BP6" s="79">
        <f>COUNTIF('Listes poules triées'!$A$1:$B$60,$A6)</f>
        <v>4</v>
      </c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  <c r="JJ6" s="4"/>
      <c r="JK6" s="4"/>
      <c r="JL6" s="4"/>
      <c r="JM6" s="4"/>
      <c r="JN6" s="4"/>
      <c r="JO6" s="4"/>
      <c r="JP6" s="4"/>
      <c r="JQ6" s="4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  <c r="LK6" s="4"/>
      <c r="LL6" s="4"/>
      <c r="LM6" s="4"/>
      <c r="LN6" s="4"/>
      <c r="LO6" s="4"/>
      <c r="LP6" s="4"/>
      <c r="LQ6" s="4"/>
      <c r="LR6" s="4"/>
      <c r="LS6" s="4"/>
      <c r="LT6" s="4"/>
      <c r="LU6" s="4"/>
      <c r="LV6" s="4"/>
      <c r="LW6" s="4"/>
      <c r="LX6" s="4"/>
      <c r="LY6" s="4"/>
      <c r="LZ6" s="4"/>
      <c r="MA6" s="4"/>
      <c r="MB6" s="4"/>
      <c r="MC6" s="4"/>
      <c r="MD6" s="4"/>
      <c r="ME6" s="4"/>
      <c r="MF6" s="4"/>
      <c r="MG6" s="4"/>
      <c r="MH6" s="4"/>
      <c r="MI6" s="4"/>
      <c r="MJ6" s="4"/>
      <c r="MK6" s="4"/>
      <c r="ML6" s="4"/>
      <c r="MM6" s="4"/>
      <c r="MN6" s="4"/>
      <c r="MO6" s="4"/>
      <c r="MP6" s="4"/>
      <c r="MQ6" s="4"/>
      <c r="MR6" s="4"/>
      <c r="MS6" s="4"/>
      <c r="MT6" s="4"/>
      <c r="MU6" s="4"/>
      <c r="MV6" s="4"/>
      <c r="MW6" s="4"/>
      <c r="MX6" s="4"/>
      <c r="MY6" s="4"/>
      <c r="MZ6" s="4"/>
      <c r="NA6" s="4"/>
      <c r="NB6" s="4"/>
      <c r="NC6" s="4"/>
      <c r="ND6" s="4"/>
      <c r="NE6" s="4"/>
      <c r="NF6" s="4"/>
      <c r="NG6" s="4"/>
      <c r="NH6" s="4"/>
      <c r="NI6" s="4"/>
      <c r="NJ6" s="4"/>
      <c r="NK6" s="4"/>
      <c r="NL6" s="4"/>
      <c r="NM6" s="4"/>
      <c r="NN6" s="4"/>
      <c r="NO6" s="4"/>
      <c r="NP6" s="4"/>
      <c r="NQ6" s="4"/>
      <c r="NR6" s="4"/>
      <c r="NS6" s="4"/>
      <c r="NT6" s="4"/>
      <c r="NU6" s="4"/>
      <c r="NV6" s="4"/>
      <c r="NW6" s="4"/>
      <c r="NX6" s="4"/>
      <c r="NY6" s="4"/>
      <c r="NZ6" s="4"/>
      <c r="OA6" s="4"/>
      <c r="OB6" s="4"/>
      <c r="OC6" s="4"/>
      <c r="OD6" s="4"/>
      <c r="OE6" s="4"/>
      <c r="OF6" s="4"/>
      <c r="OG6" s="4"/>
      <c r="OH6" s="4"/>
      <c r="OI6" s="4"/>
      <c r="OJ6" s="4"/>
      <c r="OK6" s="4"/>
      <c r="OL6" s="4"/>
      <c r="OM6" s="4"/>
      <c r="ON6" s="4"/>
      <c r="OO6" s="4"/>
      <c r="OP6" s="4"/>
      <c r="OQ6" s="4"/>
      <c r="OR6" s="4"/>
      <c r="OS6" s="4"/>
      <c r="OT6" s="4"/>
      <c r="OU6" s="4"/>
      <c r="OV6" s="4"/>
      <c r="OW6" s="4"/>
      <c r="OX6" s="4"/>
      <c r="OY6" s="4"/>
      <c r="OZ6" s="4"/>
      <c r="PA6" s="4"/>
      <c r="PB6" s="4"/>
      <c r="PC6" s="4"/>
      <c r="PD6" s="4"/>
      <c r="PE6" s="4"/>
      <c r="PF6" s="4"/>
      <c r="PG6" s="4"/>
      <c r="PH6" s="4"/>
      <c r="PI6" s="4"/>
      <c r="PJ6" s="4"/>
      <c r="PK6" s="4"/>
      <c r="PL6" s="4"/>
      <c r="PM6" s="4"/>
      <c r="PN6" s="4"/>
      <c r="PO6" s="4"/>
      <c r="PP6" s="4"/>
      <c r="PQ6" s="4"/>
      <c r="PR6" s="4"/>
      <c r="PS6" s="4"/>
      <c r="PT6" s="4"/>
      <c r="PU6" s="4"/>
      <c r="PV6" s="4"/>
      <c r="PW6" s="4"/>
      <c r="PX6" s="4"/>
      <c r="PY6" s="4"/>
      <c r="PZ6" s="4"/>
      <c r="QA6" s="4"/>
      <c r="QB6" s="4"/>
      <c r="QC6" s="4"/>
      <c r="QD6" s="4"/>
      <c r="QE6" s="4"/>
      <c r="QF6" s="4"/>
      <c r="QG6" s="4"/>
      <c r="QH6" s="4"/>
      <c r="QI6" s="4"/>
      <c r="QJ6" s="4"/>
      <c r="QK6" s="4"/>
      <c r="QL6" s="4"/>
      <c r="QM6" s="4"/>
      <c r="QN6" s="4"/>
      <c r="QO6" s="4"/>
      <c r="QP6" s="4"/>
      <c r="QQ6" s="4"/>
      <c r="QR6" s="4"/>
      <c r="QS6" s="4"/>
      <c r="QT6" s="4"/>
      <c r="QU6" s="4"/>
      <c r="QV6" s="4"/>
      <c r="QW6" s="4"/>
      <c r="QX6" s="4"/>
      <c r="QY6" s="4"/>
      <c r="QZ6" s="4"/>
      <c r="RA6" s="4"/>
      <c r="RB6" s="4"/>
      <c r="RC6" s="4"/>
      <c r="RD6" s="4"/>
      <c r="RE6" s="4"/>
      <c r="RF6" s="4"/>
      <c r="RG6" s="4"/>
      <c r="RH6" s="4"/>
      <c r="RI6" s="4"/>
      <c r="RJ6" s="4"/>
      <c r="RK6" s="4"/>
      <c r="RL6" s="4"/>
      <c r="RM6" s="4"/>
      <c r="RN6" s="4"/>
      <c r="RO6" s="4"/>
      <c r="RP6" s="4"/>
      <c r="RQ6" s="4"/>
      <c r="RR6" s="4"/>
      <c r="RS6" s="4"/>
      <c r="RT6" s="4"/>
      <c r="RU6" s="4"/>
      <c r="RV6" s="4"/>
      <c r="RW6" s="4"/>
      <c r="RX6" s="4"/>
      <c r="RY6" s="4"/>
      <c r="RZ6" s="4"/>
      <c r="SA6" s="4"/>
      <c r="SB6" s="4"/>
      <c r="SC6" s="4"/>
      <c r="SD6" s="4"/>
      <c r="SE6" s="4"/>
      <c r="SF6" s="4"/>
      <c r="SG6" s="4"/>
      <c r="SH6" s="4"/>
      <c r="SI6" s="4"/>
      <c r="SJ6" s="4"/>
      <c r="SK6" s="4"/>
      <c r="SL6" s="4"/>
      <c r="SM6" s="4"/>
      <c r="SN6" s="4"/>
      <c r="SO6" s="4"/>
      <c r="SP6" s="4"/>
      <c r="SQ6" s="4"/>
      <c r="SR6" s="4"/>
      <c r="SS6" s="4"/>
      <c r="ST6" s="4"/>
      <c r="SU6" s="4"/>
      <c r="SV6" s="4"/>
      <c r="SW6" s="4"/>
      <c r="SX6" s="4"/>
      <c r="SY6" s="4"/>
      <c r="SZ6" s="4"/>
      <c r="TA6" s="4"/>
      <c r="TB6" s="4"/>
      <c r="TC6" s="4"/>
      <c r="TD6" s="4"/>
      <c r="TE6" s="4"/>
      <c r="TF6" s="4"/>
      <c r="TG6" s="4"/>
      <c r="TH6" s="4"/>
      <c r="TI6" s="4"/>
      <c r="TJ6" s="4"/>
      <c r="TK6" s="4"/>
      <c r="TL6" s="4"/>
      <c r="TM6" s="4"/>
      <c r="TN6" s="4"/>
      <c r="TO6" s="4"/>
      <c r="TP6" s="4"/>
      <c r="TQ6" s="4"/>
      <c r="TR6" s="4"/>
      <c r="TS6" s="4"/>
      <c r="TT6" s="4"/>
      <c r="TU6" s="4"/>
      <c r="TV6" s="4"/>
      <c r="TW6" s="4"/>
      <c r="TX6" s="4"/>
      <c r="TY6" s="4"/>
      <c r="TZ6" s="4"/>
      <c r="UA6" s="4"/>
      <c r="UB6" s="4"/>
      <c r="UC6" s="4"/>
      <c r="UD6" s="4"/>
      <c r="UE6" s="4"/>
      <c r="UF6" s="4"/>
      <c r="UG6" s="4"/>
      <c r="UH6" s="4"/>
      <c r="UI6" s="4"/>
      <c r="UJ6" s="4"/>
      <c r="UK6" s="4"/>
      <c r="UL6" s="4"/>
      <c r="UM6" s="4"/>
      <c r="UN6" s="4"/>
      <c r="UO6" s="4"/>
      <c r="UP6" s="4"/>
      <c r="UQ6" s="4"/>
      <c r="UR6" s="4"/>
      <c r="US6" s="4"/>
      <c r="UT6" s="4"/>
      <c r="UU6" s="4"/>
      <c r="UV6" s="4"/>
      <c r="UW6" s="4"/>
      <c r="UX6" s="4"/>
      <c r="UY6" s="4"/>
      <c r="UZ6" s="4"/>
      <c r="VA6" s="4"/>
      <c r="VB6" s="4"/>
      <c r="VC6" s="4"/>
      <c r="VD6" s="4"/>
      <c r="VE6" s="4"/>
      <c r="VF6" s="4"/>
      <c r="VG6" s="4"/>
      <c r="VH6" s="4"/>
      <c r="VI6" s="4"/>
      <c r="VJ6" s="4"/>
      <c r="VK6" s="4"/>
      <c r="VL6" s="4"/>
      <c r="VM6" s="4"/>
      <c r="VN6" s="4"/>
      <c r="VO6" s="4"/>
      <c r="VP6" s="4"/>
      <c r="VQ6" s="4"/>
      <c r="VR6" s="4"/>
      <c r="VS6" s="4"/>
      <c r="VT6" s="4"/>
      <c r="VU6" s="4"/>
      <c r="VV6" s="4"/>
      <c r="VW6" s="4"/>
      <c r="VX6" s="4"/>
      <c r="VY6" s="4"/>
      <c r="VZ6" s="4"/>
      <c r="WA6" s="4"/>
      <c r="WB6" s="4"/>
      <c r="WC6" s="4"/>
      <c r="WD6" s="4"/>
      <c r="WE6" s="4"/>
      <c r="WF6" s="4"/>
      <c r="WG6" s="4"/>
      <c r="WH6" s="4"/>
      <c r="WI6" s="4"/>
      <c r="WJ6" s="4"/>
      <c r="WK6" s="4"/>
      <c r="WL6" s="4"/>
      <c r="WM6" s="4"/>
      <c r="WN6" s="4"/>
      <c r="WO6" s="4"/>
      <c r="WP6" s="4"/>
      <c r="WQ6" s="4"/>
      <c r="WR6" s="4"/>
      <c r="WS6" s="4"/>
      <c r="WT6" s="4"/>
      <c r="WU6" s="4"/>
      <c r="WV6" s="4"/>
      <c r="WW6" s="4"/>
      <c r="WX6" s="4"/>
      <c r="WY6" s="4"/>
      <c r="WZ6" s="4"/>
      <c r="XA6" s="4"/>
      <c r="XB6" s="4"/>
      <c r="XC6" s="4"/>
      <c r="XD6" s="4"/>
      <c r="XE6" s="4"/>
      <c r="XF6" s="4"/>
      <c r="XG6" s="4"/>
      <c r="XH6" s="4"/>
      <c r="XI6" s="4"/>
      <c r="XJ6" s="4"/>
      <c r="XK6" s="4"/>
      <c r="XL6" s="4"/>
      <c r="XM6" s="4"/>
      <c r="XN6" s="4"/>
      <c r="XO6" s="4"/>
      <c r="XP6" s="4"/>
      <c r="XQ6" s="4"/>
      <c r="XR6" s="4"/>
      <c r="XS6" s="4"/>
      <c r="XT6" s="4"/>
      <c r="XU6" s="4"/>
      <c r="XV6" s="4"/>
      <c r="XW6" s="4"/>
      <c r="XX6" s="4"/>
      <c r="XY6" s="4"/>
      <c r="XZ6" s="4"/>
      <c r="YA6" s="4"/>
      <c r="YB6" s="4"/>
      <c r="YC6" s="4"/>
      <c r="YD6" s="4"/>
      <c r="YE6" s="4"/>
      <c r="YF6" s="4"/>
      <c r="YG6" s="4"/>
      <c r="YH6" s="4"/>
      <c r="YI6" s="4"/>
      <c r="YJ6" s="4"/>
      <c r="YK6" s="4"/>
      <c r="YL6" s="4"/>
      <c r="YM6" s="4"/>
      <c r="YN6" s="4"/>
      <c r="YO6" s="4"/>
      <c r="YP6" s="4"/>
      <c r="YQ6" s="4"/>
      <c r="YR6" s="4"/>
      <c r="YS6" s="4"/>
      <c r="YT6" s="4"/>
      <c r="YU6" s="4"/>
      <c r="YV6" s="4"/>
      <c r="YW6" s="4"/>
      <c r="YX6" s="4"/>
      <c r="YY6" s="4"/>
      <c r="YZ6" s="4"/>
      <c r="ZA6" s="4"/>
      <c r="ZB6" s="4"/>
      <c r="ZC6" s="4"/>
      <c r="ZD6" s="4"/>
      <c r="ZE6" s="4"/>
      <c r="ZF6" s="4"/>
      <c r="ZG6" s="4"/>
      <c r="ZH6" s="4"/>
      <c r="ZI6" s="4"/>
      <c r="ZJ6" s="4"/>
      <c r="ZK6" s="4"/>
      <c r="ZL6" s="4"/>
      <c r="ZM6" s="4"/>
      <c r="ZN6" s="4"/>
      <c r="ZO6" s="4"/>
      <c r="ZP6" s="4"/>
      <c r="ZQ6" s="4"/>
      <c r="ZR6" s="4"/>
      <c r="ZS6" s="4"/>
      <c r="ZT6" s="4"/>
      <c r="ZU6" s="4"/>
      <c r="ZV6" s="4"/>
    </row>
    <row r="7" spans="1:698" s="104" customFormat="1" x14ac:dyDescent="0.25">
      <c r="A7" s="98" t="str">
        <f>'Liste des clubs'!A6</f>
        <v>ST POL DE LEON</v>
      </c>
      <c r="B7" s="99" t="str" cm="1">
        <f t="array" ref="B7">IF(A7=0,"",_xlfn.IFNA(_xlfn.IFS(Poules!$E$15='Résultat club'!$A7,Poules!$F$15)," "))</f>
        <v xml:space="preserve"> </v>
      </c>
      <c r="C7" s="100" t="str" cm="1">
        <f t="array" ref="C7">IF(A7=0,"",_xlfn.IFNA(_xlfn.IFS(Poules!$E$16='Résultat club'!$A7,Poules!$F$16)," "))</f>
        <v xml:space="preserve"> </v>
      </c>
      <c r="D7" s="100" t="str" cm="1">
        <f t="array" ref="D7">IF(A7=0,"",_xlfn.IFNA(_xlfn.IFS(Poules!$E$17='Résultat club'!$A7,Poules!$F$17)," "))</f>
        <v xml:space="preserve"> </v>
      </c>
      <c r="E7" s="101" t="str" cm="1">
        <f t="array" ref="E7">IF(A7=0,"",_xlfn.IFNA(_xlfn.IFS(Poules!$E$18='Résultat club'!$A7,Poules!$F$18)," "))</f>
        <v xml:space="preserve"> </v>
      </c>
      <c r="F7" s="99" t="str" cm="1">
        <f t="array" ref="F7">IF(A7=0,"",_xlfn.IFNA(_xlfn.IFS(Poules!$E$33='Résultat club'!$A7,Poules!$F$33)," "))</f>
        <v xml:space="preserve"> </v>
      </c>
      <c r="G7" s="100" t="str" cm="1">
        <f t="array" ref="G7">IF(A7=0,"",_xlfn.IFNA(_xlfn.IFS(Poules!$E$34='Résultat club'!$A7,Poules!$F$34)," "))</f>
        <v xml:space="preserve"> </v>
      </c>
      <c r="H7" s="100" t="str" cm="1">
        <f t="array" ref="H7">IF(A7=0,"",_xlfn.IFNA(_xlfn.IFS(Poules!$E$35='Résultat club'!$A7,Poules!$F$35)," "))</f>
        <v xml:space="preserve"> </v>
      </c>
      <c r="I7" s="101" t="str" cm="1">
        <f t="array" ref="I7">IF(A7=0,"",_xlfn.IFNA(_xlfn.IFS(Poules!$E$36='Résultat club'!$A7,Poules!$F$36)," "))</f>
        <v xml:space="preserve"> </v>
      </c>
      <c r="J7" s="99" t="str" cm="1">
        <f t="array" ref="J7">IF(A7=0,"",_xlfn.IFNA(_xlfn.IFS(Poules!$E$51='Résultat club'!$A7,Poules!$F$51)," "))</f>
        <v xml:space="preserve"> </v>
      </c>
      <c r="K7" s="100" cm="1">
        <f t="array" ref="K7">IF(A7=0,"",_xlfn.IFNA(_xlfn.IFS(Poules!$E$52='Résultat club'!$A7,Poules!$F$52)," "))</f>
        <v>14</v>
      </c>
      <c r="L7" s="100" t="str" cm="1">
        <f t="array" ref="L7">IF(A7=0,"",_xlfn.IFNA(_xlfn.IFS(Poules!$E$53='Résultat club'!$A7,Poules!$F$53)," "))</f>
        <v xml:space="preserve"> </v>
      </c>
      <c r="M7" s="101" t="str" cm="1">
        <f t="array" ref="M7">IF(A7=0,"",_xlfn.IFNA(_xlfn.IFS(Poules!$E$54='Résultat club'!$A7,Poules!$F$54)," "))</f>
        <v xml:space="preserve"> </v>
      </c>
      <c r="N7" s="99" cm="1">
        <f t="array" ref="N7">IF(A7=0,"",_xlfn.IFNA(_xlfn.IFS(Poules!$E$69='Résultat club'!$A7,Poules!$F$69)," "))</f>
        <v>15</v>
      </c>
      <c r="O7" s="100" t="str" cm="1">
        <f t="array" ref="O7">IF(A7=0,"",_xlfn.IFNA(_xlfn.IFS(Poules!$E$70='Résultat club'!$A7,Poules!$F$70)," "))</f>
        <v xml:space="preserve"> </v>
      </c>
      <c r="P7" s="100" t="str" cm="1">
        <f t="array" ref="P7">IF(A7=0,"",_xlfn.IFNA(_xlfn.IFS(Poules!$E$71='Résultat club'!$A7,Poules!$F$71)," "))</f>
        <v xml:space="preserve"> </v>
      </c>
      <c r="Q7" s="101" t="str" cm="1">
        <f t="array" ref="Q7">IF(A7=0,"",_xlfn.IFNA(_xlfn.IFS(Poules!$E$72='Résultat club'!$A7,Poules!$F$72)," "))</f>
        <v xml:space="preserve"> </v>
      </c>
      <c r="R7" s="99" t="str" cm="1">
        <f t="array" ref="R7">IF(A7=0,"",_xlfn.IFNA(_xlfn.IFS(Poules!$E$87='Résultat club'!$A7,Poules!$F$87)," "))</f>
        <v xml:space="preserve"> </v>
      </c>
      <c r="S7" s="100" t="str" cm="1">
        <f t="array" ref="S7">IF(A7=0,"",_xlfn.IFNA(_xlfn.IFS(Poules!$E$88='Résultat club'!$A7,Poules!$F$88)," "))</f>
        <v xml:space="preserve"> </v>
      </c>
      <c r="T7" s="100" t="str" cm="1">
        <f t="array" ref="T7">IF(A7=0,"",_xlfn.IFNA(_xlfn.IFS(Poules!$E$89='Résultat club'!$A7,Poules!$F$89)," "))</f>
        <v xml:space="preserve"> </v>
      </c>
      <c r="U7" s="101" t="str" cm="1">
        <f t="array" ref="U7">IF(A7=0,"",_xlfn.IFNA(_xlfn.IFS(Poules!$E$90='Résultat club'!$A7,Poules!$F$90)," "))</f>
        <v xml:space="preserve"> </v>
      </c>
      <c r="V7" s="99" t="str" cm="1">
        <f t="array" ref="V7">IF(A7=0,"",_xlfn.IFNA(_xlfn.IFS(Poules!$E$105='Résultat club'!$A7,Poules!$F$105),""))</f>
        <v/>
      </c>
      <c r="W7" s="100" t="str" cm="1">
        <f t="array" ref="W7">IF(A7=0,"",_xlfn.IFNA(_xlfn.IFS(Poules!$E$106='Résultat club'!$A7,Poules!$F$106),""))</f>
        <v/>
      </c>
      <c r="X7" s="100" t="str" cm="1">
        <f t="array" ref="X7">IF(A7=0,"",_xlfn.IFNA(_xlfn.IFS(Poules!$E$107='Résultat club'!$A7,Poules!$F$107),""))</f>
        <v/>
      </c>
      <c r="Y7" s="101" t="str" cm="1">
        <f t="array" ref="Y7">IF(A7=0,"",_xlfn.IFNA(_xlfn.IFS(Poules!$E$108='Résultat club'!$A7,Poules!$F$108),""))</f>
        <v/>
      </c>
      <c r="Z7" s="99" t="str" cm="1">
        <f t="array" ref="Z7">IF(A7=0,"",_xlfn.IFNA(_xlfn.IFS(Poules!$E$123='Résultat club'!$A7,Poules!$F$123),""))</f>
        <v/>
      </c>
      <c r="AA7" s="100" t="str" cm="1">
        <f t="array" ref="AA7">IF(A7=0,"",_xlfn.IFNA(_xlfn.IFS(Poules!$E$124='Résultat club'!$A7,Poules!$F$124),""))</f>
        <v/>
      </c>
      <c r="AB7" s="100" t="str" cm="1">
        <f t="array" ref="AB7">IF(A7=0,"",_xlfn.IFNA(_xlfn.IFS(Poules!$E$125='Résultat club'!$A7,Poules!$F$125),""))</f>
        <v/>
      </c>
      <c r="AC7" s="101" t="str" cm="1">
        <f t="array" ref="AC7">IF(A7=0,"",_xlfn.IFNA(_xlfn.IFS(Poules!$E$126='Résultat club'!$A7,Poules!$F$126),""))</f>
        <v/>
      </c>
      <c r="AD7" s="99" t="str" cm="1">
        <f t="array" ref="AD7">IF(A7=0,"",_xlfn.IFNA(_xlfn.IFS(Poules!$E$141='Résultat club'!$A7,Poules!$F$141),""))</f>
        <v/>
      </c>
      <c r="AE7" s="100" t="str" cm="1">
        <f t="array" ref="AE7">IF(A7=0,"",_xlfn.IFNA(_xlfn.IFS(Poules!$E$142='Résultat club'!$A7,Poules!$F$142),""))</f>
        <v/>
      </c>
      <c r="AF7" s="100" t="str" cm="1">
        <f t="array" ref="AF7">IF(A7=0,"",_xlfn.IFNA(_xlfn.IFS(Poules!$E$143='Résultat club'!$A7,Poules!$F$143),""))</f>
        <v/>
      </c>
      <c r="AG7" s="101" cm="1">
        <f t="array" ref="AG7">IF(A7=0,"",_xlfn.IFNA(_xlfn.IFS(Poules!$E$144='Résultat club'!$A7,Poules!$F$144),""))</f>
        <v>7</v>
      </c>
      <c r="AH7" s="99" t="str" cm="1">
        <f t="array" ref="AH7">IF(A7=0,"",_xlfn.IFNA(_xlfn.IFS(Poules!$E$159='Résultat club'!$A7,Poules!$F$159),""))</f>
        <v/>
      </c>
      <c r="AI7" s="100" t="str" cm="1">
        <f t="array" ref="AI7">IF(A7=0,"",_xlfn.IFNA(_xlfn.IFS(Poules!$E$160='Résultat club'!$A7,Poules!$F$160),""))</f>
        <v/>
      </c>
      <c r="AJ7" s="100" t="str" cm="1">
        <f t="array" ref="AJ7">IF(A7=0,"",_xlfn.IFNA(_xlfn.IFS(Poules!$E$161='Résultat club'!$A7,Poules!$F$161),""))</f>
        <v/>
      </c>
      <c r="AK7" s="102" t="str" cm="1">
        <f t="array" ref="AK7">IF(A7=0,"",_xlfn.IFNA(_xlfn.IFS(Poules!$E$162='Résultat club'!$A7,Poules!$F$162),""))</f>
        <v/>
      </c>
      <c r="AL7" s="99" t="str" cm="1">
        <f t="array" ref="AL7">IF(A7=0,"",_xlfn.IFNA(_xlfn.IFS(Poules!$E$177='Résultat club'!$A7,Poules!$F$177),""))</f>
        <v/>
      </c>
      <c r="AM7" s="100" t="str" cm="1">
        <f t="array" ref="AM7">IF(A7=0,"",_xlfn.IFNA(_xlfn.IFS(Poules!$E$178='Résultat club'!$A7,Poules!$F$178),""))</f>
        <v/>
      </c>
      <c r="AN7" s="100" t="str" cm="1">
        <f t="array" ref="AN7">IF(A7=0,"",_xlfn.IFNA(_xlfn.IFS(Poules!$E$179='Résultat club'!$A7,Poules!$F$179),""))</f>
        <v/>
      </c>
      <c r="AO7" s="102" t="str" cm="1">
        <f t="array" ref="AO7">IF(A7=0,"",_xlfn.IFNA(_xlfn.IFS(Poules!$E$180='Résultat club'!$A7,Poules!$F$180),""))</f>
        <v/>
      </c>
      <c r="AP7" s="99" t="str" cm="1">
        <f t="array" ref="AP7">IF(A7=0,"",_xlfn.IFNA(_xlfn.IFS(Poules!$E$195='Résultat club'!$A7,Poules!$F$195),""))</f>
        <v/>
      </c>
      <c r="AQ7" s="100" t="str" cm="1">
        <f t="array" ref="AQ7">IF(A7=0,"",_xlfn.IFNA(_xlfn.IFS(Poules!$E$196='Résultat club'!$A7,Poules!$F$196),""))</f>
        <v/>
      </c>
      <c r="AR7" s="100" t="str" cm="1">
        <f t="array" ref="AR7">IF(A7=0,"",_xlfn.IFNA(_xlfn.IFS(Poules!$E$197='Résultat club'!$A7,Poules!$F$197),""))</f>
        <v/>
      </c>
      <c r="AS7" s="102" t="str" cm="1">
        <f t="array" ref="AS7">IF(A7=0,"",_xlfn.IFNA(_xlfn.IFS(Poules!$E$198='Résultat club'!$A7,Poules!$F$198),""))</f>
        <v/>
      </c>
      <c r="AT7" s="99" t="str" cm="1">
        <f t="array" ref="AT7">IF(A7=0,"",_xlfn.IFNA(_xlfn.IFS(Poules!$E$213='Résultat club'!$A7,Poules!$F$213),""))</f>
        <v/>
      </c>
      <c r="AU7" s="100" cm="1">
        <f t="array" ref="AU7">IF(A7=0,"",_xlfn.IFNA(_xlfn.IFS(Poules!$E$214='Résultat club'!$A7,Poules!$F$214),""))</f>
        <v>5</v>
      </c>
      <c r="AV7" s="100" t="str" cm="1">
        <f t="array" ref="AV7">IF(A7=0,"",_xlfn.IFNA(_xlfn.IFS(Poules!$E$215='Résultat club'!$A7,Poules!$F$215),""))</f>
        <v/>
      </c>
      <c r="AW7" s="102" t="str" cm="1">
        <f t="array" ref="AW7">IF(A7=0,"",_xlfn.IFNA(_xlfn.IFS(Poules!$E$216='Résultat club'!$A7,Poules!$F$216),""))</f>
        <v/>
      </c>
      <c r="AX7" s="99" t="str" cm="1">
        <f t="array" ref="AX7">IF(A7=0,"",_xlfn.IFNA(_xlfn.IFS(Poules!$E$231='Résultat club'!$A7,Poules!$F$231),""))</f>
        <v/>
      </c>
      <c r="AY7" s="100" t="str" cm="1">
        <f t="array" ref="AY7">IF(A7=0,"",_xlfn.IFNA(_xlfn.IFS(Poules!$E$232='Résultat club'!$A7,Poules!$F$232),""))</f>
        <v/>
      </c>
      <c r="AZ7" s="100" t="str" cm="1">
        <f t="array" ref="AZ7">IF(A7=0,"",_xlfn.IFNA(_xlfn.IFS(Poules!$E$233='Résultat club'!$A7,Poules!$F$233),""))</f>
        <v/>
      </c>
      <c r="BA7" s="102" t="str" cm="1">
        <f t="array" ref="BA7">IF(A7=0,"",_xlfn.IFNA(_xlfn.IFS(Poules!$E$234='Résultat club'!$A7,Poules!$F$234),""))</f>
        <v/>
      </c>
      <c r="BB7" s="99" t="str" cm="1">
        <f t="array" ref="BB7">IF(A7=0,"",_xlfn.IFNA(_xlfn.IFS(Poules!$E$249='Résultat club'!$A7,Poules!$F$249),""))</f>
        <v/>
      </c>
      <c r="BC7" s="100" cm="1">
        <f t="array" ref="BC7">IF(A7=0,"",_xlfn.IFNA(_xlfn.IFS(Poules!$E$250='Résultat club'!$A7,Poules!$F$250),""))</f>
        <v>3</v>
      </c>
      <c r="BD7" s="100" t="str" cm="1">
        <f t="array" ref="BD7">IF(A7=0,"",_xlfn.IFNA(_xlfn.IFS(Poules!$E$251='Résultat club'!$A7,Poules!$F$251),""))</f>
        <v/>
      </c>
      <c r="BE7" s="102" t="str" cm="1">
        <f t="array" ref="BE7">IF(A7=0,"",_xlfn.IFNA(_xlfn.IFS(Poules!$E$252='Résultat club'!$A7,Poules!$F$252),""))</f>
        <v/>
      </c>
      <c r="BF7" s="99" t="str" cm="1">
        <f t="array" ref="BF7">IF(A7=0,"",_xlfn.IFNA(_xlfn.IFS(Poules!$E$267='Résultat club'!$A7,Poules!$F$267),""))</f>
        <v/>
      </c>
      <c r="BG7" s="100" t="str" cm="1">
        <f t="array" ref="BG7">IF(A7=0,"",_xlfn.IFNA(_xlfn.IFS(Poules!$E$268='Résultat club'!$A7,Poules!$F$268),""))</f>
        <v/>
      </c>
      <c r="BH7" s="100" t="str" cm="1">
        <f t="array" ref="BH7">IF($A7=0,"",_xlfn.IFNA(_xlfn.IFS(Poules!$E$269='Résultat club'!$A7,Poules!$F$269),""))</f>
        <v/>
      </c>
      <c r="BI7" s="101" t="str" cm="1">
        <f t="array" ref="BI7">IF($A7=0,"",_xlfn.IFNA(_xlfn.IFS(Poules!$E$270='Résultat club'!$A7,Poules!$F$270),""))</f>
        <v/>
      </c>
      <c r="BJ7" s="103" t="str" cm="1">
        <f t="array" ref="BJ7">IF($A7=0,"",_xlfn.IFNA(_xlfn.IFS(Poules!$E$285='Résultat club'!$A7,Poules!$F$285),""))</f>
        <v/>
      </c>
      <c r="BK7" s="100" t="str" cm="1">
        <f t="array" ref="BK7">IF($A7=0,"",_xlfn.IFNA(_xlfn.IFS(Poules!$E$286='Résultat club'!$A7,Poules!$F$286),""))</f>
        <v/>
      </c>
      <c r="BL7" s="100" t="str" cm="1">
        <f t="array" ref="BL7">IF($A7=0,"",_xlfn.IFNA(_xlfn.IFS(Poules!$E$287='Résultat club'!$A7,Poules!$F$287),""))</f>
        <v/>
      </c>
      <c r="BM7" s="102" t="str" cm="1">
        <f t="array" ref="BM7">IF($A7=0,"",_xlfn.IFNA(_xlfn.IFS(Poules!$E$288='Résultat club'!$A7,Poules!$F$288),""))</f>
        <v/>
      </c>
      <c r="BN7" s="106">
        <f t="shared" si="0"/>
        <v>36</v>
      </c>
      <c r="BO7" s="110" t="str">
        <f t="shared" si="1"/>
        <v>ST POL DE LEON</v>
      </c>
      <c r="BP7" s="101">
        <f>COUNTIF('Listes poules triées'!$A$1:$B$60,$A7)</f>
        <v>5</v>
      </c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4"/>
      <c r="JR7" s="4"/>
      <c r="JS7" s="4"/>
      <c r="JT7" s="4"/>
      <c r="JU7" s="4"/>
      <c r="JV7" s="4"/>
      <c r="JW7" s="4"/>
      <c r="JX7" s="4"/>
      <c r="JY7" s="4"/>
      <c r="JZ7" s="4"/>
      <c r="KA7" s="4"/>
      <c r="KB7" s="4"/>
      <c r="KC7" s="4"/>
      <c r="KD7" s="4"/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4"/>
      <c r="KT7" s="4"/>
      <c r="KU7" s="4"/>
      <c r="KV7" s="4"/>
      <c r="KW7" s="4"/>
      <c r="KX7" s="4"/>
      <c r="KY7" s="4"/>
      <c r="KZ7" s="4"/>
      <c r="LA7" s="4"/>
      <c r="LB7" s="4"/>
      <c r="LC7" s="4"/>
      <c r="LD7" s="4"/>
      <c r="LE7" s="4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4"/>
      <c r="LS7" s="4"/>
      <c r="LT7" s="4"/>
      <c r="LU7" s="4"/>
      <c r="LV7" s="4"/>
      <c r="LW7" s="4"/>
      <c r="LX7" s="4"/>
      <c r="LY7" s="4"/>
      <c r="LZ7" s="4"/>
      <c r="MA7" s="4"/>
      <c r="MB7" s="4"/>
      <c r="MC7" s="4"/>
      <c r="MD7" s="4"/>
      <c r="ME7" s="4"/>
      <c r="MF7" s="4"/>
      <c r="MG7" s="4"/>
      <c r="MH7" s="4"/>
      <c r="MI7" s="4"/>
      <c r="MJ7" s="4"/>
      <c r="MK7" s="4"/>
      <c r="ML7" s="4"/>
      <c r="MM7" s="4"/>
      <c r="MN7" s="4"/>
      <c r="MO7" s="4"/>
      <c r="MP7" s="4"/>
      <c r="MQ7" s="4"/>
      <c r="MR7" s="4"/>
      <c r="MS7" s="4"/>
      <c r="MT7" s="4"/>
      <c r="MU7" s="4"/>
      <c r="MV7" s="4"/>
      <c r="MW7" s="4"/>
      <c r="MX7" s="4"/>
      <c r="MY7" s="4"/>
      <c r="MZ7" s="4"/>
      <c r="NA7" s="4"/>
      <c r="NB7" s="4"/>
      <c r="NC7" s="4"/>
      <c r="ND7" s="4"/>
      <c r="NE7" s="4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4"/>
      <c r="NS7" s="4"/>
      <c r="NT7" s="4"/>
      <c r="NU7" s="4"/>
      <c r="NV7" s="4"/>
      <c r="NW7" s="4"/>
      <c r="NX7" s="4"/>
      <c r="NY7" s="4"/>
      <c r="NZ7" s="4"/>
      <c r="OA7" s="4"/>
      <c r="OB7" s="4"/>
      <c r="OC7" s="4"/>
      <c r="OD7" s="4"/>
      <c r="OE7" s="4"/>
      <c r="OF7" s="4"/>
      <c r="OG7" s="4"/>
      <c r="OH7" s="4"/>
      <c r="OI7" s="4"/>
      <c r="OJ7" s="4"/>
      <c r="OK7" s="4"/>
      <c r="OL7" s="4"/>
      <c r="OM7" s="4"/>
      <c r="ON7" s="4"/>
      <c r="OO7" s="4"/>
      <c r="OP7" s="4"/>
      <c r="OQ7" s="4"/>
      <c r="OR7" s="4"/>
      <c r="OS7" s="4"/>
      <c r="OT7" s="4"/>
      <c r="OU7" s="4"/>
      <c r="OV7" s="4"/>
      <c r="OW7" s="4"/>
      <c r="OX7" s="4"/>
      <c r="OY7" s="4"/>
      <c r="OZ7" s="4"/>
      <c r="PA7" s="4"/>
      <c r="PB7" s="4"/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4"/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4"/>
      <c r="RF7" s="4"/>
      <c r="RG7" s="4"/>
      <c r="RH7" s="4"/>
      <c r="RI7" s="4"/>
      <c r="RJ7" s="4"/>
      <c r="RK7" s="4"/>
      <c r="RL7" s="4"/>
      <c r="RM7" s="4"/>
      <c r="RN7" s="4"/>
      <c r="RO7" s="4"/>
      <c r="RP7" s="4"/>
      <c r="RQ7" s="4"/>
      <c r="RR7" s="4"/>
      <c r="RS7" s="4"/>
      <c r="RT7" s="4"/>
      <c r="RU7" s="4"/>
      <c r="RV7" s="4"/>
      <c r="RW7" s="4"/>
      <c r="RX7" s="4"/>
      <c r="RY7" s="4"/>
      <c r="RZ7" s="4"/>
      <c r="SA7" s="4"/>
      <c r="SB7" s="4"/>
      <c r="SC7" s="4"/>
      <c r="SD7" s="4"/>
      <c r="SE7" s="4"/>
      <c r="SF7" s="4"/>
      <c r="SG7" s="4"/>
      <c r="SH7" s="4"/>
      <c r="SI7" s="4"/>
      <c r="SJ7" s="4"/>
      <c r="SK7" s="4"/>
      <c r="SL7" s="4"/>
      <c r="SM7" s="4"/>
      <c r="SN7" s="4"/>
      <c r="SO7" s="4"/>
      <c r="SP7" s="4"/>
      <c r="SQ7" s="4"/>
      <c r="SR7" s="4"/>
      <c r="SS7" s="4"/>
      <c r="ST7" s="4"/>
      <c r="SU7" s="4"/>
      <c r="SV7" s="4"/>
      <c r="SW7" s="4"/>
      <c r="SX7" s="4"/>
      <c r="SY7" s="4"/>
      <c r="SZ7" s="4"/>
      <c r="TA7" s="4"/>
      <c r="TB7" s="4"/>
      <c r="TC7" s="4"/>
      <c r="TD7" s="4"/>
      <c r="TE7" s="4"/>
      <c r="TF7" s="4"/>
      <c r="TG7" s="4"/>
      <c r="TH7" s="4"/>
      <c r="TI7" s="4"/>
      <c r="TJ7" s="4"/>
      <c r="TK7" s="4"/>
      <c r="TL7" s="4"/>
      <c r="TM7" s="4"/>
      <c r="TN7" s="4"/>
      <c r="TO7" s="4"/>
      <c r="TP7" s="4"/>
      <c r="TQ7" s="4"/>
      <c r="TR7" s="4"/>
      <c r="TS7" s="4"/>
      <c r="TT7" s="4"/>
      <c r="TU7" s="4"/>
      <c r="TV7" s="4"/>
      <c r="TW7" s="4"/>
      <c r="TX7" s="4"/>
      <c r="TY7" s="4"/>
      <c r="TZ7" s="4"/>
      <c r="UA7" s="4"/>
      <c r="UB7" s="4"/>
      <c r="UC7" s="4"/>
      <c r="UD7" s="4"/>
      <c r="UE7" s="4"/>
      <c r="UF7" s="4"/>
      <c r="UG7" s="4"/>
      <c r="UH7" s="4"/>
      <c r="UI7" s="4"/>
      <c r="UJ7" s="4"/>
      <c r="UK7" s="4"/>
      <c r="UL7" s="4"/>
      <c r="UM7" s="4"/>
      <c r="UN7" s="4"/>
      <c r="UO7" s="4"/>
      <c r="UP7" s="4"/>
      <c r="UQ7" s="4"/>
      <c r="UR7" s="4"/>
      <c r="US7" s="4"/>
      <c r="UT7" s="4"/>
      <c r="UU7" s="4"/>
      <c r="UV7" s="4"/>
      <c r="UW7" s="4"/>
      <c r="UX7" s="4"/>
      <c r="UY7" s="4"/>
      <c r="UZ7" s="4"/>
      <c r="VA7" s="4"/>
      <c r="VB7" s="4"/>
      <c r="VC7" s="4"/>
      <c r="VD7" s="4"/>
      <c r="VE7" s="4"/>
      <c r="VF7" s="4"/>
      <c r="VG7" s="4"/>
      <c r="VH7" s="4"/>
      <c r="VI7" s="4"/>
      <c r="VJ7" s="4"/>
      <c r="VK7" s="4"/>
      <c r="VL7" s="4"/>
      <c r="VM7" s="4"/>
      <c r="VN7" s="4"/>
      <c r="VO7" s="4"/>
      <c r="VP7" s="4"/>
      <c r="VQ7" s="4"/>
      <c r="VR7" s="4"/>
      <c r="VS7" s="4"/>
      <c r="VT7" s="4"/>
      <c r="VU7" s="4"/>
      <c r="VV7" s="4"/>
      <c r="VW7" s="4"/>
      <c r="VX7" s="4"/>
      <c r="VY7" s="4"/>
      <c r="VZ7" s="4"/>
      <c r="WA7" s="4"/>
      <c r="WB7" s="4"/>
      <c r="WC7" s="4"/>
      <c r="WD7" s="4"/>
      <c r="WE7" s="4"/>
      <c r="WF7" s="4"/>
      <c r="WG7" s="4"/>
      <c r="WH7" s="4"/>
      <c r="WI7" s="4"/>
      <c r="WJ7" s="4"/>
      <c r="WK7" s="4"/>
      <c r="WL7" s="4"/>
      <c r="WM7" s="4"/>
      <c r="WN7" s="4"/>
      <c r="WO7" s="4"/>
      <c r="WP7" s="4"/>
      <c r="WQ7" s="4"/>
      <c r="WR7" s="4"/>
      <c r="WS7" s="4"/>
      <c r="WT7" s="4"/>
      <c r="WU7" s="4"/>
      <c r="WV7" s="4"/>
      <c r="WW7" s="4"/>
      <c r="WX7" s="4"/>
      <c r="WY7" s="4"/>
      <c r="WZ7" s="4"/>
      <c r="XA7" s="4"/>
      <c r="XB7" s="4"/>
      <c r="XC7" s="4"/>
      <c r="XD7" s="4"/>
      <c r="XE7" s="4"/>
      <c r="XF7" s="4"/>
      <c r="XG7" s="4"/>
      <c r="XH7" s="4"/>
      <c r="XI7" s="4"/>
      <c r="XJ7" s="4"/>
      <c r="XK7" s="4"/>
      <c r="XL7" s="4"/>
      <c r="XM7" s="4"/>
      <c r="XN7" s="4"/>
      <c r="XO7" s="4"/>
      <c r="XP7" s="4"/>
      <c r="XQ7" s="4"/>
      <c r="XR7" s="4"/>
      <c r="XS7" s="4"/>
      <c r="XT7" s="4"/>
      <c r="XU7" s="4"/>
      <c r="XV7" s="4"/>
      <c r="XW7" s="4"/>
      <c r="XX7" s="4"/>
      <c r="XY7" s="4"/>
      <c r="XZ7" s="4"/>
      <c r="YA7" s="4"/>
      <c r="YB7" s="4"/>
      <c r="YC7" s="4"/>
      <c r="YD7" s="4"/>
      <c r="YE7" s="4"/>
      <c r="YF7" s="4"/>
      <c r="YG7" s="4"/>
      <c r="YH7" s="4"/>
      <c r="YI7" s="4"/>
      <c r="YJ7" s="4"/>
      <c r="YK7" s="4"/>
      <c r="YL7" s="4"/>
      <c r="YM7" s="4"/>
      <c r="YN7" s="4"/>
      <c r="YO7" s="4"/>
      <c r="YP7" s="4"/>
      <c r="YQ7" s="4"/>
      <c r="YR7" s="4"/>
      <c r="YS7" s="4"/>
      <c r="YT7" s="4"/>
      <c r="YU7" s="4"/>
      <c r="YV7" s="4"/>
      <c r="YW7" s="4"/>
      <c r="YX7" s="4"/>
      <c r="YY7" s="4"/>
      <c r="YZ7" s="4"/>
      <c r="ZA7" s="4"/>
      <c r="ZB7" s="4"/>
      <c r="ZC7" s="4"/>
      <c r="ZD7" s="4"/>
      <c r="ZE7" s="4"/>
      <c r="ZF7" s="4"/>
      <c r="ZG7" s="4"/>
      <c r="ZH7" s="4"/>
      <c r="ZI7" s="4"/>
      <c r="ZJ7" s="4"/>
      <c r="ZK7" s="4"/>
      <c r="ZL7" s="4"/>
      <c r="ZM7" s="4"/>
      <c r="ZN7" s="4"/>
      <c r="ZO7" s="4"/>
      <c r="ZP7" s="4"/>
      <c r="ZQ7" s="4"/>
      <c r="ZR7" s="4"/>
      <c r="ZS7" s="4"/>
      <c r="ZT7" s="4"/>
      <c r="ZU7" s="4"/>
      <c r="ZV7" s="4"/>
    </row>
    <row r="8" spans="1:698" x14ac:dyDescent="0.25">
      <c r="A8" s="88" t="str">
        <f>'Liste des clubs'!A7</f>
        <v>TINTENIAC</v>
      </c>
      <c r="B8" s="78" t="str" cm="1">
        <f t="array" ref="B8">IF(A8=0,"",_xlfn.IFNA(_xlfn.IFS(Poules!$E$15='Résultat club'!$A8,Poules!$F$15)," "))</f>
        <v xml:space="preserve"> </v>
      </c>
      <c r="C8" s="77" t="str" cm="1">
        <f t="array" ref="C8">IF(A8=0,"",_xlfn.IFNA(_xlfn.IFS(Poules!$E$16='Résultat club'!$A8,Poules!$F$16)," "))</f>
        <v xml:space="preserve"> </v>
      </c>
      <c r="D8" s="77" t="str" cm="1">
        <f t="array" ref="D8">IF(A8=0,"",_xlfn.IFNA(_xlfn.IFS(Poules!$E$17='Résultat club'!$A8,Poules!$F$17)," "))</f>
        <v xml:space="preserve"> </v>
      </c>
      <c r="E8" s="79" t="str" cm="1">
        <f t="array" ref="E8">IF(A8=0,"",_xlfn.IFNA(_xlfn.IFS(Poules!$E$18='Résultat club'!$A8,Poules!$F$18)," "))</f>
        <v xml:space="preserve"> </v>
      </c>
      <c r="F8" s="78" t="str" cm="1">
        <f t="array" ref="F8">IF(A8=0,"",_xlfn.IFNA(_xlfn.IFS(Poules!$E$33='Résultat club'!$A8,Poules!$F$33)," "))</f>
        <v xml:space="preserve"> </v>
      </c>
      <c r="G8" s="77" t="str" cm="1">
        <f t="array" ref="G8">IF(A8=0,"",_xlfn.IFNA(_xlfn.IFS(Poules!$E$34='Résultat club'!$A8,Poules!$F$34)," "))</f>
        <v xml:space="preserve"> </v>
      </c>
      <c r="H8" s="77" t="str" cm="1">
        <f t="array" ref="H8">IF(A8=0,"",_xlfn.IFNA(_xlfn.IFS(Poules!$E$35='Résultat club'!$A8,Poules!$F$35)," "))</f>
        <v xml:space="preserve"> </v>
      </c>
      <c r="I8" s="79" t="str" cm="1">
        <f t="array" ref="I8">IF(A8=0,"",_xlfn.IFNA(_xlfn.IFS(Poules!$E$36='Résultat club'!$A8,Poules!$F$36)," "))</f>
        <v xml:space="preserve"> </v>
      </c>
      <c r="J8" s="78" t="str" cm="1">
        <f t="array" ref="J8">IF(A8=0,"",_xlfn.IFNA(_xlfn.IFS(Poules!$E$51='Résultat club'!$A8,Poules!$F$51)," "))</f>
        <v xml:space="preserve"> </v>
      </c>
      <c r="K8" s="77" t="str" cm="1">
        <f t="array" ref="K8">IF(A8=0,"",_xlfn.IFNA(_xlfn.IFS(Poules!$E$52='Résultat club'!$A8,Poules!$F$52)," "))</f>
        <v xml:space="preserve"> </v>
      </c>
      <c r="L8" s="77" cm="1">
        <f t="array" ref="L8">IF(A8=0,"",_xlfn.IFNA(_xlfn.IFS(Poules!$E$53='Résultat club'!$A8,Poules!$F$53)," "))</f>
        <v>13</v>
      </c>
      <c r="M8" s="79" t="str" cm="1">
        <f t="array" ref="M8">IF(A8=0,"",_xlfn.IFNA(_xlfn.IFS(Poules!$E$54='Résultat club'!$A8,Poules!$F$54)," "))</f>
        <v xml:space="preserve"> </v>
      </c>
      <c r="N8" s="78" t="str" cm="1">
        <f t="array" ref="N8">IF(A8=0,"",_xlfn.IFNA(_xlfn.IFS(Poules!$E$69='Résultat club'!$A8,Poules!$F$69)," "))</f>
        <v xml:space="preserve"> </v>
      </c>
      <c r="O8" s="77" t="str" cm="1">
        <f t="array" ref="O8">IF(A8=0,"",_xlfn.IFNA(_xlfn.IFS(Poules!$E$70='Résultat club'!$A8,Poules!$F$70)," "))</f>
        <v xml:space="preserve"> </v>
      </c>
      <c r="P8" s="77" t="str" cm="1">
        <f t="array" ref="P8">IF(A8=0,"",_xlfn.IFNA(_xlfn.IFS(Poules!$E$71='Résultat club'!$A8,Poules!$F$71)," "))</f>
        <v xml:space="preserve"> </v>
      </c>
      <c r="Q8" s="79" t="str" cm="1">
        <f t="array" ref="Q8">IF(A8=0,"",_xlfn.IFNA(_xlfn.IFS(Poules!$E$72='Résultat club'!$A8,Poules!$F$72)," "))</f>
        <v xml:space="preserve"> </v>
      </c>
      <c r="R8" s="78" t="str" cm="1">
        <f t="array" ref="R8">IF(A8=0,"",_xlfn.IFNA(_xlfn.IFS(Poules!$E$87='Résultat club'!$A8,Poules!$F$87)," "))</f>
        <v xml:space="preserve"> </v>
      </c>
      <c r="S8" s="77" t="str" cm="1">
        <f t="array" ref="S8">IF(A8=0,"",_xlfn.IFNA(_xlfn.IFS(Poules!$E$88='Résultat club'!$A8,Poules!$F$88)," "))</f>
        <v xml:space="preserve"> </v>
      </c>
      <c r="T8" s="77" t="str" cm="1">
        <f t="array" ref="T8">IF(A8=0,"",_xlfn.IFNA(_xlfn.IFS(Poules!$E$89='Résultat club'!$A8,Poules!$F$89)," "))</f>
        <v xml:space="preserve"> </v>
      </c>
      <c r="U8" s="79" t="str" cm="1">
        <f t="array" ref="U8">IF(A8=0,"",_xlfn.IFNA(_xlfn.IFS(Poules!$E$90='Résultat club'!$A8,Poules!$F$90)," "))</f>
        <v xml:space="preserve"> </v>
      </c>
      <c r="V8" s="78" t="str" cm="1">
        <f t="array" ref="V8">IF(A8=0,"",_xlfn.IFNA(_xlfn.IFS(Poules!$E$105='Résultat club'!$A8,Poules!$F$105),""))</f>
        <v/>
      </c>
      <c r="W8" s="77" t="str" cm="1">
        <f t="array" ref="W8">IF(A8=0,"",_xlfn.IFNA(_xlfn.IFS(Poules!$E$106='Résultat club'!$A8,Poules!$F$106),""))</f>
        <v/>
      </c>
      <c r="X8" s="77" t="str" cm="1">
        <f t="array" ref="X8">IF(A8=0,"",_xlfn.IFNA(_xlfn.IFS(Poules!$E$107='Résultat club'!$A8,Poules!$F$107),""))</f>
        <v/>
      </c>
      <c r="Y8" s="79" t="str" cm="1">
        <f t="array" ref="Y8">IF(A8=0,"",_xlfn.IFNA(_xlfn.IFS(Poules!$E$108='Résultat club'!$A8,Poules!$F$108),""))</f>
        <v/>
      </c>
      <c r="Z8" s="78" t="str" cm="1">
        <f t="array" ref="Z8">IF(A8=0,"",_xlfn.IFNA(_xlfn.IFS(Poules!$E$123='Résultat club'!$A8,Poules!$F$123),""))</f>
        <v/>
      </c>
      <c r="AA8" s="77" t="str" cm="1">
        <f t="array" ref="AA8">IF(A8=0,"",_xlfn.IFNA(_xlfn.IFS(Poules!$E$124='Résultat club'!$A8,Poules!$F$124),""))</f>
        <v/>
      </c>
      <c r="AB8" s="77" t="str" cm="1">
        <f t="array" ref="AB8">IF(A8=0,"",_xlfn.IFNA(_xlfn.IFS(Poules!$E$125='Résultat club'!$A8,Poules!$F$125),""))</f>
        <v/>
      </c>
      <c r="AC8" s="79" t="str" cm="1">
        <f t="array" ref="AC8">IF(A8=0,"",_xlfn.IFNA(_xlfn.IFS(Poules!$E$126='Résultat club'!$A8,Poules!$F$126),""))</f>
        <v/>
      </c>
      <c r="AD8" s="78" t="str" cm="1">
        <f t="array" ref="AD8">IF(A8=0,"",_xlfn.IFNA(_xlfn.IFS(Poules!$E$141='Résultat club'!$A8,Poules!$F$141),""))</f>
        <v/>
      </c>
      <c r="AE8" s="77" t="str" cm="1">
        <f t="array" ref="AE8">IF(A8=0,"",_xlfn.IFNA(_xlfn.IFS(Poules!$E$142='Résultat club'!$A8,Poules!$F$142),""))</f>
        <v/>
      </c>
      <c r="AF8" s="77" t="str" cm="1">
        <f t="array" ref="AF8">IF(A8=0,"",_xlfn.IFNA(_xlfn.IFS(Poules!$E$143='Résultat club'!$A8,Poules!$F$143),""))</f>
        <v/>
      </c>
      <c r="AG8" s="79" t="str" cm="1">
        <f t="array" ref="AG8">IF(A8=0,"",_xlfn.IFNA(_xlfn.IFS(Poules!$E$144='Résultat club'!$A8,Poules!$F$144),""))</f>
        <v/>
      </c>
      <c r="AH8" s="78" t="str" cm="1">
        <f t="array" ref="AH8">IF(A8=0,"",_xlfn.IFNA(_xlfn.IFS(Poules!$E$159='Résultat club'!$A8,Poules!$F$159),""))</f>
        <v/>
      </c>
      <c r="AI8" s="77" t="str" cm="1">
        <f t="array" ref="AI8">IF(A8=0,"",_xlfn.IFNA(_xlfn.IFS(Poules!$E$160='Résultat club'!$A8,Poules!$F$160),""))</f>
        <v/>
      </c>
      <c r="AJ8" s="77" cm="1">
        <f t="array" ref="AJ8">IF(A8=0,"",_xlfn.IFNA(_xlfn.IFS(Poules!$E$161='Résultat club'!$A8,Poules!$F$161),""))</f>
        <v>7</v>
      </c>
      <c r="AK8" s="83" t="str" cm="1">
        <f t="array" ref="AK8">IF(A8=0,"",_xlfn.IFNA(_xlfn.IFS(Poules!$E$162='Résultat club'!$A8,Poules!$F$162),""))</f>
        <v/>
      </c>
      <c r="AL8" s="78" t="str" cm="1">
        <f t="array" ref="AL8">IF(A8=0,"",_xlfn.IFNA(_xlfn.IFS(Poules!$E$177='Résultat club'!$A8,Poules!$F$177),""))</f>
        <v/>
      </c>
      <c r="AM8" s="77" t="str" cm="1">
        <f t="array" ref="AM8">IF(A8=0,"",_xlfn.IFNA(_xlfn.IFS(Poules!$E$178='Résultat club'!$A8,Poules!$F$178),""))</f>
        <v/>
      </c>
      <c r="AN8" s="77" cm="1">
        <f t="array" ref="AN8">IF(A8=0,"",_xlfn.IFNA(_xlfn.IFS(Poules!$E$179='Résultat club'!$A8,Poules!$F$179),""))</f>
        <v>6</v>
      </c>
      <c r="AO8" s="83" t="str" cm="1">
        <f t="array" ref="AO8">IF(A8=0,"",_xlfn.IFNA(_xlfn.IFS(Poules!$E$180='Résultat club'!$A8,Poules!$F$180),""))</f>
        <v/>
      </c>
      <c r="AP8" s="78" t="str" cm="1">
        <f t="array" ref="AP8">IF(A8=0,"",_xlfn.IFNA(_xlfn.IFS(Poules!$E$195='Résultat club'!$A8,Poules!$F$195),""))</f>
        <v/>
      </c>
      <c r="AQ8" s="77" t="str" cm="1">
        <f t="array" ref="AQ8">IF(A8=0,"",_xlfn.IFNA(_xlfn.IFS(Poules!$E$196='Résultat club'!$A8,Poules!$F$196),""))</f>
        <v/>
      </c>
      <c r="AR8" s="77" t="str" cm="1">
        <f t="array" ref="AR8">IF(A8=0,"",_xlfn.IFNA(_xlfn.IFS(Poules!$E$197='Résultat club'!$A8,Poules!$F$197),""))</f>
        <v/>
      </c>
      <c r="AS8" s="83" t="str" cm="1">
        <f t="array" ref="AS8">IF(A8=0,"",_xlfn.IFNA(_xlfn.IFS(Poules!$E$198='Résultat club'!$A8,Poules!$F$198),""))</f>
        <v/>
      </c>
      <c r="AT8" s="78" t="str" cm="1">
        <f t="array" ref="AT8">IF(A8=0,"",_xlfn.IFNA(_xlfn.IFS(Poules!$E$213='Résultat club'!$A8,Poules!$F$213),""))</f>
        <v/>
      </c>
      <c r="AU8" s="77" t="str" cm="1">
        <f t="array" ref="AU8">IF(A8=0,"",_xlfn.IFNA(_xlfn.IFS(Poules!$E$214='Résultat club'!$A8,Poules!$F$214),""))</f>
        <v/>
      </c>
      <c r="AV8" s="77" t="str" cm="1">
        <f t="array" ref="AV8">IF(A8=0,"",_xlfn.IFNA(_xlfn.IFS(Poules!$E$215='Résultat club'!$A8,Poules!$F$215),""))</f>
        <v/>
      </c>
      <c r="AW8" s="83" t="str" cm="1">
        <f t="array" ref="AW8">IF(A8=0,"",_xlfn.IFNA(_xlfn.IFS(Poules!$E$216='Résultat club'!$A8,Poules!$F$216),""))</f>
        <v/>
      </c>
      <c r="AX8" s="78" t="str" cm="1">
        <f t="array" ref="AX8">IF(A8=0,"",_xlfn.IFNA(_xlfn.IFS(Poules!$E$231='Résultat club'!$A8,Poules!$F$231),""))</f>
        <v/>
      </c>
      <c r="AY8" s="77" t="str" cm="1">
        <f t="array" ref="AY8">IF(A8=0,"",_xlfn.IFNA(_xlfn.IFS(Poules!$E$232='Résultat club'!$A8,Poules!$F$232),""))</f>
        <v/>
      </c>
      <c r="AZ8" s="77" t="str" cm="1">
        <f t="array" ref="AZ8">IF(A8=0,"",_xlfn.IFNA(_xlfn.IFS(Poules!$E$233='Résultat club'!$A8,Poules!$F$233),""))</f>
        <v/>
      </c>
      <c r="BA8" s="83" t="str" cm="1">
        <f t="array" ref="BA8">IF(A8=0,"",_xlfn.IFNA(_xlfn.IFS(Poules!$E$234='Résultat club'!$A8,Poules!$F$234),""))</f>
        <v/>
      </c>
      <c r="BB8" s="78" cm="1">
        <f t="array" ref="BB8">IF(A8=0,"",_xlfn.IFNA(_xlfn.IFS(Poules!$E$249='Résultat club'!$A8,Poules!$F$249),""))</f>
        <v>5</v>
      </c>
      <c r="BC8" s="77" t="str" cm="1">
        <f t="array" ref="BC8">IF(A8=0,"",_xlfn.IFNA(_xlfn.IFS(Poules!$E$250='Résultat club'!$A8,Poules!$F$250),""))</f>
        <v/>
      </c>
      <c r="BD8" s="77" t="str" cm="1">
        <f t="array" ref="BD8">IF(A8=0,"",_xlfn.IFNA(_xlfn.IFS(Poules!$E$251='Résultat club'!$A8,Poules!$F$251),""))</f>
        <v/>
      </c>
      <c r="BE8" s="83" t="str" cm="1">
        <f t="array" ref="BE8">IF(A8=0,"",_xlfn.IFNA(_xlfn.IFS(Poules!$E$252='Résultat club'!$A8,Poules!$F$252),""))</f>
        <v/>
      </c>
      <c r="BF8" s="78" t="str" cm="1">
        <f t="array" ref="BF8">IF(A8=0,"",_xlfn.IFNA(_xlfn.IFS(Poules!$E$267='Résultat club'!$A8,Poules!$F$267),""))</f>
        <v/>
      </c>
      <c r="BG8" s="77" t="str" cm="1">
        <f t="array" ref="BG8">IF(A8=0,"",_xlfn.IFNA(_xlfn.IFS(Poules!$E$268='Résultat club'!$A8,Poules!$F$268),""))</f>
        <v/>
      </c>
      <c r="BH8" s="77" t="str" cm="1">
        <f t="array" ref="BH8">IF($A8=0,"",_xlfn.IFNA(_xlfn.IFS(Poules!$E$269='Résultat club'!$A8,Poules!$F$269),""))</f>
        <v/>
      </c>
      <c r="BI8" s="79" t="str" cm="1">
        <f t="array" ref="BI8">IF($A8=0,"",_xlfn.IFNA(_xlfn.IFS(Poules!$E$270='Résultat club'!$A8,Poules!$F$270),""))</f>
        <v/>
      </c>
      <c r="BJ8" s="85" t="str" cm="1">
        <f t="array" ref="BJ8">IF($A8=0,"",_xlfn.IFNA(_xlfn.IFS(Poules!$E$285='Résultat club'!$A8,Poules!$F$285),""))</f>
        <v/>
      </c>
      <c r="BK8" s="77" t="str" cm="1">
        <f t="array" ref="BK8">IF($A8=0,"",_xlfn.IFNA(_xlfn.IFS(Poules!$E$286='Résultat club'!$A8,Poules!$F$286),""))</f>
        <v/>
      </c>
      <c r="BL8" s="77" t="str" cm="1">
        <f t="array" ref="BL8">IF($A8=0,"",_xlfn.IFNA(_xlfn.IFS(Poules!$E$287='Résultat club'!$A8,Poules!$F$287),""))</f>
        <v/>
      </c>
      <c r="BM8" s="83" t="str" cm="1">
        <f t="array" ref="BM8">IF($A8=0,"",_xlfn.IFNA(_xlfn.IFS(Poules!$E$288='Résultat club'!$A8,Poules!$F$288),""))</f>
        <v/>
      </c>
      <c r="BN8" s="105">
        <f t="shared" si="0"/>
        <v>26</v>
      </c>
      <c r="BO8" s="110" t="str">
        <f t="shared" si="1"/>
        <v>TINTENIAC</v>
      </c>
      <c r="BP8" s="79">
        <f>COUNTIF('Listes poules triées'!$A$1:$B$60,$A8)</f>
        <v>4</v>
      </c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  <c r="IW8" s="4"/>
      <c r="IX8" s="4"/>
      <c r="IY8" s="4"/>
      <c r="IZ8" s="4"/>
      <c r="JA8" s="4"/>
      <c r="JB8" s="4"/>
      <c r="JC8" s="4"/>
      <c r="JD8" s="4"/>
      <c r="JE8" s="4"/>
      <c r="JF8" s="4"/>
      <c r="JG8" s="4"/>
      <c r="JH8" s="4"/>
      <c r="JI8" s="4"/>
      <c r="JJ8" s="4"/>
      <c r="JK8" s="4"/>
      <c r="JL8" s="4"/>
      <c r="JM8" s="4"/>
      <c r="JN8" s="4"/>
      <c r="JO8" s="4"/>
      <c r="JP8" s="4"/>
      <c r="JQ8" s="4"/>
      <c r="JR8" s="4"/>
      <c r="JS8" s="4"/>
      <c r="JT8" s="4"/>
      <c r="JU8" s="4"/>
      <c r="JV8" s="4"/>
      <c r="JW8" s="4"/>
      <c r="JX8" s="4"/>
      <c r="JY8" s="4"/>
      <c r="JZ8" s="4"/>
      <c r="KA8" s="4"/>
      <c r="KB8" s="4"/>
      <c r="KC8" s="4"/>
      <c r="KD8" s="4"/>
      <c r="KE8" s="4"/>
      <c r="KF8" s="4"/>
      <c r="KG8" s="4"/>
      <c r="KH8" s="4"/>
      <c r="KI8" s="4"/>
      <c r="KJ8" s="4"/>
      <c r="KK8" s="4"/>
      <c r="KL8" s="4"/>
      <c r="KM8" s="4"/>
      <c r="KN8" s="4"/>
      <c r="KO8" s="4"/>
      <c r="KP8" s="4"/>
      <c r="KQ8" s="4"/>
      <c r="KR8" s="4"/>
      <c r="KS8" s="4"/>
      <c r="KT8" s="4"/>
      <c r="KU8" s="4"/>
      <c r="KV8" s="4"/>
      <c r="KW8" s="4"/>
      <c r="KX8" s="4"/>
      <c r="KY8" s="4"/>
      <c r="KZ8" s="4"/>
      <c r="LA8" s="4"/>
      <c r="LB8" s="4"/>
      <c r="LC8" s="4"/>
      <c r="LD8" s="4"/>
      <c r="LE8" s="4"/>
      <c r="LF8" s="4"/>
      <c r="LG8" s="4"/>
      <c r="LH8" s="4"/>
      <c r="LI8" s="4"/>
      <c r="LJ8" s="4"/>
      <c r="LK8" s="4"/>
      <c r="LL8" s="4"/>
      <c r="LM8" s="4"/>
      <c r="LN8" s="4"/>
      <c r="LO8" s="4"/>
      <c r="LP8" s="4"/>
      <c r="LQ8" s="4"/>
      <c r="LR8" s="4"/>
      <c r="LS8" s="4"/>
      <c r="LT8" s="4"/>
      <c r="LU8" s="4"/>
      <c r="LV8" s="4"/>
      <c r="LW8" s="4"/>
      <c r="LX8" s="4"/>
      <c r="LY8" s="4"/>
      <c r="LZ8" s="4"/>
      <c r="MA8" s="4"/>
      <c r="MB8" s="4"/>
      <c r="MC8" s="4"/>
      <c r="MD8" s="4"/>
      <c r="ME8" s="4"/>
      <c r="MF8" s="4"/>
      <c r="MG8" s="4"/>
      <c r="MH8" s="4"/>
      <c r="MI8" s="4"/>
      <c r="MJ8" s="4"/>
      <c r="MK8" s="4"/>
      <c r="ML8" s="4"/>
      <c r="MM8" s="4"/>
      <c r="MN8" s="4"/>
      <c r="MO8" s="4"/>
      <c r="MP8" s="4"/>
      <c r="MQ8" s="4"/>
      <c r="MR8" s="4"/>
      <c r="MS8" s="4"/>
      <c r="MT8" s="4"/>
      <c r="MU8" s="4"/>
      <c r="MV8" s="4"/>
      <c r="MW8" s="4"/>
      <c r="MX8" s="4"/>
      <c r="MY8" s="4"/>
      <c r="MZ8" s="4"/>
      <c r="NA8" s="4"/>
      <c r="NB8" s="4"/>
      <c r="NC8" s="4"/>
      <c r="ND8" s="4"/>
      <c r="NE8" s="4"/>
      <c r="NF8" s="4"/>
      <c r="NG8" s="4"/>
      <c r="NH8" s="4"/>
      <c r="NI8" s="4"/>
      <c r="NJ8" s="4"/>
      <c r="NK8" s="4"/>
      <c r="NL8" s="4"/>
      <c r="NM8" s="4"/>
      <c r="NN8" s="4"/>
      <c r="NO8" s="4"/>
      <c r="NP8" s="4"/>
      <c r="NQ8" s="4"/>
      <c r="NR8" s="4"/>
      <c r="NS8" s="4"/>
      <c r="NT8" s="4"/>
      <c r="NU8" s="4"/>
      <c r="NV8" s="4"/>
      <c r="NW8" s="4"/>
      <c r="NX8" s="4"/>
      <c r="NY8" s="4"/>
      <c r="NZ8" s="4"/>
      <c r="OA8" s="4"/>
      <c r="OB8" s="4"/>
      <c r="OC8" s="4"/>
      <c r="OD8" s="4"/>
      <c r="OE8" s="4"/>
      <c r="OF8" s="4"/>
      <c r="OG8" s="4"/>
      <c r="OH8" s="4"/>
      <c r="OI8" s="4"/>
      <c r="OJ8" s="4"/>
      <c r="OK8" s="4"/>
      <c r="OL8" s="4"/>
      <c r="OM8" s="4"/>
      <c r="ON8" s="4"/>
      <c r="OO8" s="4"/>
      <c r="OP8" s="4"/>
      <c r="OQ8" s="4"/>
      <c r="OR8" s="4"/>
      <c r="OS8" s="4"/>
      <c r="OT8" s="4"/>
      <c r="OU8" s="4"/>
      <c r="OV8" s="4"/>
      <c r="OW8" s="4"/>
      <c r="OX8" s="4"/>
      <c r="OY8" s="4"/>
      <c r="OZ8" s="4"/>
      <c r="PA8" s="4"/>
      <c r="PB8" s="4"/>
      <c r="PC8" s="4"/>
      <c r="PD8" s="4"/>
      <c r="PE8" s="4"/>
      <c r="PF8" s="4"/>
      <c r="PG8" s="4"/>
      <c r="PH8" s="4"/>
      <c r="PI8" s="4"/>
      <c r="PJ8" s="4"/>
      <c r="PK8" s="4"/>
      <c r="PL8" s="4"/>
      <c r="PM8" s="4"/>
      <c r="PN8" s="4"/>
      <c r="PO8" s="4"/>
      <c r="PP8" s="4"/>
      <c r="PQ8" s="4"/>
      <c r="PR8" s="4"/>
      <c r="PS8" s="4"/>
      <c r="PT8" s="4"/>
      <c r="PU8" s="4"/>
      <c r="PV8" s="4"/>
      <c r="PW8" s="4"/>
      <c r="PX8" s="4"/>
      <c r="PY8" s="4"/>
      <c r="PZ8" s="4"/>
      <c r="QA8" s="4"/>
      <c r="QB8" s="4"/>
      <c r="QC8" s="4"/>
      <c r="QD8" s="4"/>
      <c r="QE8" s="4"/>
      <c r="QF8" s="4"/>
      <c r="QG8" s="4"/>
      <c r="QH8" s="4"/>
      <c r="QI8" s="4"/>
      <c r="QJ8" s="4"/>
      <c r="QK8" s="4"/>
      <c r="QL8" s="4"/>
      <c r="QM8" s="4"/>
      <c r="QN8" s="4"/>
      <c r="QO8" s="4"/>
      <c r="QP8" s="4"/>
      <c r="QQ8" s="4"/>
      <c r="QR8" s="4"/>
      <c r="QS8" s="4"/>
      <c r="QT8" s="4"/>
      <c r="QU8" s="4"/>
      <c r="QV8" s="4"/>
      <c r="QW8" s="4"/>
      <c r="QX8" s="4"/>
      <c r="QY8" s="4"/>
      <c r="QZ8" s="4"/>
      <c r="RA8" s="4"/>
      <c r="RB8" s="4"/>
      <c r="RC8" s="4"/>
      <c r="RD8" s="4"/>
      <c r="RE8" s="4"/>
      <c r="RF8" s="4"/>
      <c r="RG8" s="4"/>
      <c r="RH8" s="4"/>
      <c r="RI8" s="4"/>
      <c r="RJ8" s="4"/>
      <c r="RK8" s="4"/>
      <c r="RL8" s="4"/>
      <c r="RM8" s="4"/>
      <c r="RN8" s="4"/>
      <c r="RO8" s="4"/>
      <c r="RP8" s="4"/>
      <c r="RQ8" s="4"/>
      <c r="RR8" s="4"/>
      <c r="RS8" s="4"/>
      <c r="RT8" s="4"/>
      <c r="RU8" s="4"/>
      <c r="RV8" s="4"/>
      <c r="RW8" s="4"/>
      <c r="RX8" s="4"/>
      <c r="RY8" s="4"/>
      <c r="RZ8" s="4"/>
      <c r="SA8" s="4"/>
      <c r="SB8" s="4"/>
      <c r="SC8" s="4"/>
      <c r="SD8" s="4"/>
      <c r="SE8" s="4"/>
      <c r="SF8" s="4"/>
      <c r="SG8" s="4"/>
      <c r="SH8" s="4"/>
      <c r="SI8" s="4"/>
      <c r="SJ8" s="4"/>
      <c r="SK8" s="4"/>
      <c r="SL8" s="4"/>
      <c r="SM8" s="4"/>
      <c r="SN8" s="4"/>
      <c r="SO8" s="4"/>
      <c r="SP8" s="4"/>
      <c r="SQ8" s="4"/>
      <c r="SR8" s="4"/>
      <c r="SS8" s="4"/>
      <c r="ST8" s="4"/>
      <c r="SU8" s="4"/>
      <c r="SV8" s="4"/>
      <c r="SW8" s="4"/>
      <c r="SX8" s="4"/>
      <c r="SY8" s="4"/>
      <c r="SZ8" s="4"/>
      <c r="TA8" s="4"/>
      <c r="TB8" s="4"/>
      <c r="TC8" s="4"/>
      <c r="TD8" s="4"/>
      <c r="TE8" s="4"/>
      <c r="TF8" s="4"/>
      <c r="TG8" s="4"/>
      <c r="TH8" s="4"/>
      <c r="TI8" s="4"/>
      <c r="TJ8" s="4"/>
      <c r="TK8" s="4"/>
      <c r="TL8" s="4"/>
      <c r="TM8" s="4"/>
      <c r="TN8" s="4"/>
      <c r="TO8" s="4"/>
      <c r="TP8" s="4"/>
      <c r="TQ8" s="4"/>
      <c r="TR8" s="4"/>
      <c r="TS8" s="4"/>
      <c r="TT8" s="4"/>
      <c r="TU8" s="4"/>
      <c r="TV8" s="4"/>
      <c r="TW8" s="4"/>
      <c r="TX8" s="4"/>
      <c r="TY8" s="4"/>
      <c r="TZ8" s="4"/>
      <c r="UA8" s="4"/>
      <c r="UB8" s="4"/>
      <c r="UC8" s="4"/>
      <c r="UD8" s="4"/>
      <c r="UE8" s="4"/>
      <c r="UF8" s="4"/>
      <c r="UG8" s="4"/>
      <c r="UH8" s="4"/>
      <c r="UI8" s="4"/>
      <c r="UJ8" s="4"/>
      <c r="UK8" s="4"/>
      <c r="UL8" s="4"/>
      <c r="UM8" s="4"/>
      <c r="UN8" s="4"/>
      <c r="UO8" s="4"/>
      <c r="UP8" s="4"/>
      <c r="UQ8" s="4"/>
      <c r="UR8" s="4"/>
      <c r="US8" s="4"/>
      <c r="UT8" s="4"/>
      <c r="UU8" s="4"/>
      <c r="UV8" s="4"/>
      <c r="UW8" s="4"/>
      <c r="UX8" s="4"/>
      <c r="UY8" s="4"/>
      <c r="UZ8" s="4"/>
      <c r="VA8" s="4"/>
      <c r="VB8" s="4"/>
      <c r="VC8" s="4"/>
      <c r="VD8" s="4"/>
      <c r="VE8" s="4"/>
      <c r="VF8" s="4"/>
      <c r="VG8" s="4"/>
      <c r="VH8" s="4"/>
      <c r="VI8" s="4"/>
      <c r="VJ8" s="4"/>
      <c r="VK8" s="4"/>
      <c r="VL8" s="4"/>
      <c r="VM8" s="4"/>
      <c r="VN8" s="4"/>
      <c r="VO8" s="4"/>
      <c r="VP8" s="4"/>
      <c r="VQ8" s="4"/>
      <c r="VR8" s="4"/>
      <c r="VS8" s="4"/>
      <c r="VT8" s="4"/>
      <c r="VU8" s="4"/>
      <c r="VV8" s="4"/>
      <c r="VW8" s="4"/>
      <c r="VX8" s="4"/>
      <c r="VY8" s="4"/>
      <c r="VZ8" s="4"/>
      <c r="WA8" s="4"/>
      <c r="WB8" s="4"/>
      <c r="WC8" s="4"/>
      <c r="WD8" s="4"/>
      <c r="WE8" s="4"/>
      <c r="WF8" s="4"/>
      <c r="WG8" s="4"/>
      <c r="WH8" s="4"/>
      <c r="WI8" s="4"/>
      <c r="WJ8" s="4"/>
      <c r="WK8" s="4"/>
      <c r="WL8" s="4"/>
      <c r="WM8" s="4"/>
      <c r="WN8" s="4"/>
      <c r="WO8" s="4"/>
      <c r="WP8" s="4"/>
      <c r="WQ8" s="4"/>
      <c r="WR8" s="4"/>
      <c r="WS8" s="4"/>
      <c r="WT8" s="4"/>
      <c r="WU8" s="4"/>
      <c r="WV8" s="4"/>
      <c r="WW8" s="4"/>
      <c r="WX8" s="4"/>
      <c r="WY8" s="4"/>
      <c r="WZ8" s="4"/>
      <c r="XA8" s="4"/>
      <c r="XB8" s="4"/>
      <c r="XC8" s="4"/>
      <c r="XD8" s="4"/>
      <c r="XE8" s="4"/>
      <c r="XF8" s="4"/>
      <c r="XG8" s="4"/>
      <c r="XH8" s="4"/>
      <c r="XI8" s="4"/>
      <c r="XJ8" s="4"/>
      <c r="XK8" s="4"/>
      <c r="XL8" s="4"/>
      <c r="XM8" s="4"/>
      <c r="XN8" s="4"/>
      <c r="XO8" s="4"/>
      <c r="XP8" s="4"/>
      <c r="XQ8" s="4"/>
      <c r="XR8" s="4"/>
      <c r="XS8" s="4"/>
      <c r="XT8" s="4"/>
      <c r="XU8" s="4"/>
      <c r="XV8" s="4"/>
      <c r="XW8" s="4"/>
      <c r="XX8" s="4"/>
      <c r="XY8" s="4"/>
      <c r="XZ8" s="4"/>
      <c r="YA8" s="4"/>
      <c r="YB8" s="4"/>
      <c r="YC8" s="4"/>
      <c r="YD8" s="4"/>
      <c r="YE8" s="4"/>
      <c r="YF8" s="4"/>
      <c r="YG8" s="4"/>
      <c r="YH8" s="4"/>
      <c r="YI8" s="4"/>
      <c r="YJ8" s="4"/>
      <c r="YK8" s="4"/>
      <c r="YL8" s="4"/>
      <c r="YM8" s="4"/>
      <c r="YN8" s="4"/>
      <c r="YO8" s="4"/>
      <c r="YP8" s="4"/>
      <c r="YQ8" s="4"/>
      <c r="YR8" s="4"/>
      <c r="YS8" s="4"/>
      <c r="YT8" s="4"/>
      <c r="YU8" s="4"/>
      <c r="YV8" s="4"/>
      <c r="YW8" s="4"/>
      <c r="YX8" s="4"/>
      <c r="YY8" s="4"/>
      <c r="YZ8" s="4"/>
      <c r="ZA8" s="4"/>
      <c r="ZB8" s="4"/>
      <c r="ZC8" s="4"/>
      <c r="ZD8" s="4"/>
      <c r="ZE8" s="4"/>
      <c r="ZF8" s="4"/>
      <c r="ZG8" s="4"/>
      <c r="ZH8" s="4"/>
      <c r="ZI8" s="4"/>
      <c r="ZJ8" s="4"/>
      <c r="ZK8" s="4"/>
      <c r="ZL8" s="4"/>
      <c r="ZM8" s="4"/>
      <c r="ZN8" s="4"/>
      <c r="ZO8" s="4"/>
      <c r="ZP8" s="4"/>
      <c r="ZQ8" s="4"/>
      <c r="ZR8" s="4"/>
      <c r="ZS8" s="4"/>
      <c r="ZT8" s="4"/>
      <c r="ZU8" s="4"/>
      <c r="ZV8" s="4"/>
    </row>
    <row r="9" spans="1:698" s="104" customFormat="1" x14ac:dyDescent="0.25">
      <c r="A9" s="98" t="str">
        <f>'Liste des clubs'!A8</f>
        <v>LANNION</v>
      </c>
      <c r="B9" s="99" t="str" cm="1">
        <f t="array" ref="B9">IF(A9=0,"",_xlfn.IFNA(_xlfn.IFS(Poules!$E$15='Résultat club'!$A9,Poules!$F$15)," "))</f>
        <v xml:space="preserve"> </v>
      </c>
      <c r="C9" s="100" t="str" cm="1">
        <f t="array" ref="C9">IF(A9=0,"",_xlfn.IFNA(_xlfn.IFS(Poules!$E$16='Résultat club'!$A9,Poules!$F$16)," "))</f>
        <v xml:space="preserve"> </v>
      </c>
      <c r="D9" s="100" t="str" cm="1">
        <f t="array" ref="D9">IF(A9=0,"",_xlfn.IFNA(_xlfn.IFS(Poules!$E$17='Résultat club'!$A9,Poules!$F$17)," "))</f>
        <v xml:space="preserve"> </v>
      </c>
      <c r="E9" s="101" t="str" cm="1">
        <f t="array" ref="E9">IF(A9=0,"",_xlfn.IFNA(_xlfn.IFS(Poules!$E$18='Résultat club'!$A9,Poules!$F$18)," "))</f>
        <v xml:space="preserve"> </v>
      </c>
      <c r="F9" s="99" t="str" cm="1">
        <f t="array" ref="F9">IF(A9=0,"",_xlfn.IFNA(_xlfn.IFS(Poules!$E$33='Résultat club'!$A9,Poules!$F$33)," "))</f>
        <v xml:space="preserve"> </v>
      </c>
      <c r="G9" s="100" t="str" cm="1">
        <f t="array" ref="G9">IF(A9=0,"",_xlfn.IFNA(_xlfn.IFS(Poules!$E$34='Résultat club'!$A9,Poules!$F$34)," "))</f>
        <v xml:space="preserve"> </v>
      </c>
      <c r="H9" s="100" t="str" cm="1">
        <f t="array" ref="H9">IF(A9=0,"",_xlfn.IFNA(_xlfn.IFS(Poules!$E$35='Résultat club'!$A9,Poules!$F$35)," "))</f>
        <v xml:space="preserve"> </v>
      </c>
      <c r="I9" s="101" t="str" cm="1">
        <f t="array" ref="I9">IF(A9=0,"",_xlfn.IFNA(_xlfn.IFS(Poules!$E$36='Résultat club'!$A9,Poules!$F$36)," "))</f>
        <v xml:space="preserve"> </v>
      </c>
      <c r="J9" s="99" cm="1">
        <f t="array" ref="J9">IF(A9=0,"",_xlfn.IFNA(_xlfn.IFS(Poules!$E$51='Résultat club'!$A9,Poules!$F$51)," "))</f>
        <v>16</v>
      </c>
      <c r="K9" s="100" t="str" cm="1">
        <f t="array" ref="K9">IF(A9=0,"",_xlfn.IFNA(_xlfn.IFS(Poules!$E$52='Résultat club'!$A9,Poules!$F$52)," "))</f>
        <v xml:space="preserve"> </v>
      </c>
      <c r="L9" s="100" t="str" cm="1">
        <f t="array" ref="L9">IF(A9=0,"",_xlfn.IFNA(_xlfn.IFS(Poules!$E$53='Résultat club'!$A9,Poules!$F$53)," "))</f>
        <v xml:space="preserve"> </v>
      </c>
      <c r="M9" s="101" t="str" cm="1">
        <f t="array" ref="M9">IF(A9=0,"",_xlfn.IFNA(_xlfn.IFS(Poules!$E$54='Résultat club'!$A9,Poules!$F$54)," "))</f>
        <v xml:space="preserve"> </v>
      </c>
      <c r="N9" s="99" t="str" cm="1">
        <f t="array" ref="N9">IF(A9=0,"",_xlfn.IFNA(_xlfn.IFS(Poules!$E$69='Résultat club'!$A9,Poules!$F$69)," "))</f>
        <v xml:space="preserve"> </v>
      </c>
      <c r="O9" s="100" t="str" cm="1">
        <f t="array" ref="O9">IF(A9=0,"",_xlfn.IFNA(_xlfn.IFS(Poules!$E$70='Résultat club'!$A9,Poules!$F$70)," "))</f>
        <v xml:space="preserve"> </v>
      </c>
      <c r="P9" s="100" t="str" cm="1">
        <f t="array" ref="P9">IF(A9=0,"",_xlfn.IFNA(_xlfn.IFS(Poules!$E$71='Résultat club'!$A9,Poules!$F$71)," "))</f>
        <v xml:space="preserve"> </v>
      </c>
      <c r="Q9" s="101" t="str" cm="1">
        <f t="array" ref="Q9">IF(A9=0,"",_xlfn.IFNA(_xlfn.IFS(Poules!$E$72='Résultat club'!$A9,Poules!$F$72)," "))</f>
        <v xml:space="preserve"> </v>
      </c>
      <c r="R9" s="99" t="str" cm="1">
        <f t="array" ref="R9">IF(A9=0,"",_xlfn.IFNA(_xlfn.IFS(Poules!$E$87='Résultat club'!$A9,Poules!$F$87)," "))</f>
        <v xml:space="preserve"> </v>
      </c>
      <c r="S9" s="100" t="str" cm="1">
        <f t="array" ref="S9">IF(A9=0,"",_xlfn.IFNA(_xlfn.IFS(Poules!$E$88='Résultat club'!$A9,Poules!$F$88)," "))</f>
        <v xml:space="preserve"> </v>
      </c>
      <c r="T9" s="100" t="str" cm="1">
        <f t="array" ref="T9">IF(A9=0,"",_xlfn.IFNA(_xlfn.IFS(Poules!$E$89='Résultat club'!$A9,Poules!$F$89)," "))</f>
        <v xml:space="preserve"> </v>
      </c>
      <c r="U9" s="101" t="str" cm="1">
        <f t="array" ref="U9">IF(A9=0,"",_xlfn.IFNA(_xlfn.IFS(Poules!$E$90='Résultat club'!$A9,Poules!$F$90)," "))</f>
        <v xml:space="preserve"> </v>
      </c>
      <c r="V9" s="99" t="str" cm="1">
        <f t="array" ref="V9">IF(A9=0,"",_xlfn.IFNA(_xlfn.IFS(Poules!$E$105='Résultat club'!$A9,Poules!$F$105),""))</f>
        <v/>
      </c>
      <c r="W9" s="100" t="str" cm="1">
        <f t="array" ref="W9">IF(A9=0,"",_xlfn.IFNA(_xlfn.IFS(Poules!$E$106='Résultat club'!$A9,Poules!$F$106),""))</f>
        <v/>
      </c>
      <c r="X9" s="100" cm="1">
        <f t="array" ref="X9">IF(A9=0,"",_xlfn.IFNA(_xlfn.IFS(Poules!$E$107='Résultat club'!$A9,Poules!$F$107),""))</f>
        <v>10</v>
      </c>
      <c r="Y9" s="101" t="str" cm="1">
        <f t="array" ref="Y9">IF(A9=0,"",_xlfn.IFNA(_xlfn.IFS(Poules!$E$108='Résultat club'!$A9,Poules!$F$108),""))</f>
        <v/>
      </c>
      <c r="Z9" s="99" t="str" cm="1">
        <f t="array" ref="Z9">IF(A9=0,"",_xlfn.IFNA(_xlfn.IFS(Poules!$E$123='Résultat club'!$A9,Poules!$F$123),""))</f>
        <v/>
      </c>
      <c r="AA9" s="100" cm="1">
        <f t="array" ref="AA9">IF(A9=0,"",_xlfn.IFNA(_xlfn.IFS(Poules!$E$124='Résultat club'!$A9,Poules!$F$124),""))</f>
        <v>10</v>
      </c>
      <c r="AB9" s="100" t="str" cm="1">
        <f t="array" ref="AB9">IF(A9=0,"",_xlfn.IFNA(_xlfn.IFS(Poules!$E$125='Résultat club'!$A9,Poules!$F$125),""))</f>
        <v/>
      </c>
      <c r="AC9" s="101" t="str" cm="1">
        <f t="array" ref="AC9">IF(A9=0,"",_xlfn.IFNA(_xlfn.IFS(Poules!$E$126='Résultat club'!$A9,Poules!$F$126),""))</f>
        <v/>
      </c>
      <c r="AD9" s="99" t="str" cm="1">
        <f t="array" ref="AD9">IF(A9=0,"",_xlfn.IFNA(_xlfn.IFS(Poules!$E$141='Résultat club'!$A9,Poules!$F$141),""))</f>
        <v/>
      </c>
      <c r="AE9" s="100" t="str" cm="1">
        <f t="array" ref="AE9">IF(A9=0,"",_xlfn.IFNA(_xlfn.IFS(Poules!$E$142='Résultat club'!$A9,Poules!$F$142),""))</f>
        <v/>
      </c>
      <c r="AF9" s="100" t="str" cm="1">
        <f t="array" ref="AF9">IF(A9=0,"",_xlfn.IFNA(_xlfn.IFS(Poules!$E$143='Résultat club'!$A9,Poules!$F$143),""))</f>
        <v/>
      </c>
      <c r="AG9" s="101" t="str" cm="1">
        <f t="array" ref="AG9">IF(A9=0,"",_xlfn.IFNA(_xlfn.IFS(Poules!$E$144='Résultat club'!$A9,Poules!$F$144),""))</f>
        <v/>
      </c>
      <c r="AH9" s="99" t="str" cm="1">
        <f t="array" ref="AH9">IF(A9=0,"",_xlfn.IFNA(_xlfn.IFS(Poules!$E$159='Résultat club'!$A9,Poules!$F$159),""))</f>
        <v/>
      </c>
      <c r="AI9" s="100" t="str" cm="1">
        <f t="array" ref="AI9">IF(A9=0,"",_xlfn.IFNA(_xlfn.IFS(Poules!$E$160='Résultat club'!$A9,Poules!$F$160),""))</f>
        <v/>
      </c>
      <c r="AJ9" s="100" t="str" cm="1">
        <f t="array" ref="AJ9">IF(A9=0,"",_xlfn.IFNA(_xlfn.IFS(Poules!$E$161='Résultat club'!$A9,Poules!$F$161),""))</f>
        <v/>
      </c>
      <c r="AK9" s="102" t="str" cm="1">
        <f t="array" ref="AK9">IF(A9=0,"",_xlfn.IFNA(_xlfn.IFS(Poules!$E$162='Résultat club'!$A9,Poules!$F$162),""))</f>
        <v/>
      </c>
      <c r="AL9" s="99" t="str" cm="1">
        <f t="array" ref="AL9">IF(A9=0,"",_xlfn.IFNA(_xlfn.IFS(Poules!$E$177='Résultat club'!$A9,Poules!$F$177),""))</f>
        <v/>
      </c>
      <c r="AM9" s="100" t="str" cm="1">
        <f t="array" ref="AM9">IF(A9=0,"",_xlfn.IFNA(_xlfn.IFS(Poules!$E$178='Résultat club'!$A9,Poules!$F$178),""))</f>
        <v/>
      </c>
      <c r="AN9" s="100" t="str" cm="1">
        <f t="array" ref="AN9">IF(A9=0,"",_xlfn.IFNA(_xlfn.IFS(Poules!$E$179='Résultat club'!$A9,Poules!$F$179),""))</f>
        <v/>
      </c>
      <c r="AO9" s="102" t="str" cm="1">
        <f t="array" ref="AO9">IF(A9=0,"",_xlfn.IFNA(_xlfn.IFS(Poules!$E$180='Résultat club'!$A9,Poules!$F$180),""))</f>
        <v/>
      </c>
      <c r="AP9" s="99" t="str" cm="1">
        <f t="array" ref="AP9">IF(A9=0,"",_xlfn.IFNA(_xlfn.IFS(Poules!$E$195='Résultat club'!$A9,Poules!$F$195),""))</f>
        <v/>
      </c>
      <c r="AQ9" s="100" t="str" cm="1">
        <f t="array" ref="AQ9">IF(A9=0,"",_xlfn.IFNA(_xlfn.IFS(Poules!$E$196='Résultat club'!$A9,Poules!$F$196),""))</f>
        <v/>
      </c>
      <c r="AR9" s="100" t="str" cm="1">
        <f t="array" ref="AR9">IF(A9=0,"",_xlfn.IFNA(_xlfn.IFS(Poules!$E$197='Résultat club'!$A9,Poules!$F$197),""))</f>
        <v/>
      </c>
      <c r="AS9" s="102" t="str" cm="1">
        <f t="array" ref="AS9">IF(A9=0,"",_xlfn.IFNA(_xlfn.IFS(Poules!$E$198='Résultat club'!$A9,Poules!$F$198),""))</f>
        <v/>
      </c>
      <c r="AT9" s="99" t="str" cm="1">
        <f t="array" ref="AT9">IF(A9=0,"",_xlfn.IFNA(_xlfn.IFS(Poules!$E$213='Résultat club'!$A9,Poules!$F$213),""))</f>
        <v/>
      </c>
      <c r="AU9" s="100" t="str" cm="1">
        <f t="array" ref="AU9">IF(A9=0,"",_xlfn.IFNA(_xlfn.IFS(Poules!$E$214='Résultat club'!$A9,Poules!$F$214),""))</f>
        <v/>
      </c>
      <c r="AV9" s="100" t="str" cm="1">
        <f t="array" ref="AV9">IF(A9=0,"",_xlfn.IFNA(_xlfn.IFS(Poules!$E$215='Résultat club'!$A9,Poules!$F$215),""))</f>
        <v/>
      </c>
      <c r="AW9" s="102" t="str" cm="1">
        <f t="array" ref="AW9">IF(A9=0,"",_xlfn.IFNA(_xlfn.IFS(Poules!$E$216='Résultat club'!$A9,Poules!$F$216),""))</f>
        <v/>
      </c>
      <c r="AX9" s="99" t="str" cm="1">
        <f t="array" ref="AX9">IF(A9=0,"",_xlfn.IFNA(_xlfn.IFS(Poules!$E$231='Résultat club'!$A9,Poules!$F$231),""))</f>
        <v/>
      </c>
      <c r="AY9" s="100" t="str" cm="1">
        <f t="array" ref="AY9">IF(A9=0,"",_xlfn.IFNA(_xlfn.IFS(Poules!$E$232='Résultat club'!$A9,Poules!$F$232),""))</f>
        <v/>
      </c>
      <c r="AZ9" s="100" t="str" cm="1">
        <f t="array" ref="AZ9">IF(A9=0,"",_xlfn.IFNA(_xlfn.IFS(Poules!$E$233='Résultat club'!$A9,Poules!$F$233),""))</f>
        <v/>
      </c>
      <c r="BA9" s="102" t="str" cm="1">
        <f t="array" ref="BA9">IF(A9=0,"",_xlfn.IFNA(_xlfn.IFS(Poules!$E$234='Résultat club'!$A9,Poules!$F$234),""))</f>
        <v/>
      </c>
      <c r="BB9" s="99" t="str" cm="1">
        <f t="array" ref="BB9">IF(A9=0,"",_xlfn.IFNA(_xlfn.IFS(Poules!$E$249='Résultat club'!$A9,Poules!$F$249),""))</f>
        <v/>
      </c>
      <c r="BC9" s="100" t="str" cm="1">
        <f t="array" ref="BC9">IF(A9=0,"",_xlfn.IFNA(_xlfn.IFS(Poules!$E$250='Résultat club'!$A9,Poules!$F$250),""))</f>
        <v/>
      </c>
      <c r="BD9" s="100" t="str" cm="1">
        <f t="array" ref="BD9">IF(A9=0,"",_xlfn.IFNA(_xlfn.IFS(Poules!$E$251='Résultat club'!$A9,Poules!$F$251),""))</f>
        <v/>
      </c>
      <c r="BE9" s="102" t="str" cm="1">
        <f t="array" ref="BE9">IF(A9=0,"",_xlfn.IFNA(_xlfn.IFS(Poules!$E$252='Résultat club'!$A9,Poules!$F$252),""))</f>
        <v/>
      </c>
      <c r="BF9" s="99" t="str" cm="1">
        <f t="array" ref="BF9">IF(A9=0,"",_xlfn.IFNA(_xlfn.IFS(Poules!$E$267='Résultat club'!$A9,Poules!$F$267),""))</f>
        <v/>
      </c>
      <c r="BG9" s="100" t="str" cm="1">
        <f t="array" ref="BG9">IF(A9=0,"",_xlfn.IFNA(_xlfn.IFS(Poules!$E$268='Résultat club'!$A9,Poules!$F$268),""))</f>
        <v/>
      </c>
      <c r="BH9" s="100" t="str" cm="1">
        <f t="array" ref="BH9">IF($A9=0,"",_xlfn.IFNA(_xlfn.IFS(Poules!$E$269='Résultat club'!$A9,Poules!$F$269),""))</f>
        <v/>
      </c>
      <c r="BI9" s="101" t="str" cm="1">
        <f t="array" ref="BI9">IF($A9=0,"",_xlfn.IFNA(_xlfn.IFS(Poules!$E$270='Résultat club'!$A9,Poules!$F$270),""))</f>
        <v/>
      </c>
      <c r="BJ9" s="103" t="str" cm="1">
        <f t="array" ref="BJ9">IF($A9=0,"",_xlfn.IFNA(_xlfn.IFS(Poules!$E$285='Résultat club'!$A9,Poules!$F$285),""))</f>
        <v/>
      </c>
      <c r="BK9" s="100" t="str" cm="1">
        <f t="array" ref="BK9">IF($A9=0,"",_xlfn.IFNA(_xlfn.IFS(Poules!$E$286='Résultat club'!$A9,Poules!$F$286),""))</f>
        <v/>
      </c>
      <c r="BL9" s="100" t="str" cm="1">
        <f t="array" ref="BL9">IF($A9=0,"",_xlfn.IFNA(_xlfn.IFS(Poules!$E$287='Résultat club'!$A9,Poules!$F$287),""))</f>
        <v/>
      </c>
      <c r="BM9" s="102" t="str" cm="1">
        <f t="array" ref="BM9">IF($A9=0,"",_xlfn.IFNA(_xlfn.IFS(Poules!$E$288='Résultat club'!$A9,Poules!$F$288),""))</f>
        <v/>
      </c>
      <c r="BN9" s="106">
        <f t="shared" si="0"/>
        <v>36</v>
      </c>
      <c r="BO9" s="110" t="str">
        <f t="shared" si="1"/>
        <v>LANNION</v>
      </c>
      <c r="BP9" s="101">
        <f>COUNTIF('Listes poules triées'!$A$1:$B$60,$A9)</f>
        <v>3</v>
      </c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  <c r="IW9" s="4"/>
      <c r="IX9" s="4"/>
      <c r="IY9" s="4"/>
      <c r="IZ9" s="4"/>
      <c r="JA9" s="4"/>
      <c r="JB9" s="4"/>
      <c r="JC9" s="4"/>
      <c r="JD9" s="4"/>
      <c r="JE9" s="4"/>
      <c r="JF9" s="4"/>
      <c r="JG9" s="4"/>
      <c r="JH9" s="4"/>
      <c r="JI9" s="4"/>
      <c r="JJ9" s="4"/>
      <c r="JK9" s="4"/>
      <c r="JL9" s="4"/>
      <c r="JM9" s="4"/>
      <c r="JN9" s="4"/>
      <c r="JO9" s="4"/>
      <c r="JP9" s="4"/>
      <c r="JQ9" s="4"/>
      <c r="JR9" s="4"/>
      <c r="JS9" s="4"/>
      <c r="JT9" s="4"/>
      <c r="JU9" s="4"/>
      <c r="JV9" s="4"/>
      <c r="JW9" s="4"/>
      <c r="JX9" s="4"/>
      <c r="JY9" s="4"/>
      <c r="JZ9" s="4"/>
      <c r="KA9" s="4"/>
      <c r="KB9" s="4"/>
      <c r="KC9" s="4"/>
      <c r="KD9" s="4"/>
      <c r="KE9" s="4"/>
      <c r="KF9" s="4"/>
      <c r="KG9" s="4"/>
      <c r="KH9" s="4"/>
      <c r="KI9" s="4"/>
      <c r="KJ9" s="4"/>
      <c r="KK9" s="4"/>
      <c r="KL9" s="4"/>
      <c r="KM9" s="4"/>
      <c r="KN9" s="4"/>
      <c r="KO9" s="4"/>
      <c r="KP9" s="4"/>
      <c r="KQ9" s="4"/>
      <c r="KR9" s="4"/>
      <c r="KS9" s="4"/>
      <c r="KT9" s="4"/>
      <c r="KU9" s="4"/>
      <c r="KV9" s="4"/>
      <c r="KW9" s="4"/>
      <c r="KX9" s="4"/>
      <c r="KY9" s="4"/>
      <c r="KZ9" s="4"/>
      <c r="LA9" s="4"/>
      <c r="LB9" s="4"/>
      <c r="LC9" s="4"/>
      <c r="LD9" s="4"/>
      <c r="LE9" s="4"/>
      <c r="LF9" s="4"/>
      <c r="LG9" s="4"/>
      <c r="LH9" s="4"/>
      <c r="LI9" s="4"/>
      <c r="LJ9" s="4"/>
      <c r="LK9" s="4"/>
      <c r="LL9" s="4"/>
      <c r="LM9" s="4"/>
      <c r="LN9" s="4"/>
      <c r="LO9" s="4"/>
      <c r="LP9" s="4"/>
      <c r="LQ9" s="4"/>
      <c r="LR9" s="4"/>
      <c r="LS9" s="4"/>
      <c r="LT9" s="4"/>
      <c r="LU9" s="4"/>
      <c r="LV9" s="4"/>
      <c r="LW9" s="4"/>
      <c r="LX9" s="4"/>
      <c r="LY9" s="4"/>
      <c r="LZ9" s="4"/>
      <c r="MA9" s="4"/>
      <c r="MB9" s="4"/>
      <c r="MC9" s="4"/>
      <c r="MD9" s="4"/>
      <c r="ME9" s="4"/>
      <c r="MF9" s="4"/>
      <c r="MG9" s="4"/>
      <c r="MH9" s="4"/>
      <c r="MI9" s="4"/>
      <c r="MJ9" s="4"/>
      <c r="MK9" s="4"/>
      <c r="ML9" s="4"/>
      <c r="MM9" s="4"/>
      <c r="MN9" s="4"/>
      <c r="MO9" s="4"/>
      <c r="MP9" s="4"/>
      <c r="MQ9" s="4"/>
      <c r="MR9" s="4"/>
      <c r="MS9" s="4"/>
      <c r="MT9" s="4"/>
      <c r="MU9" s="4"/>
      <c r="MV9" s="4"/>
      <c r="MW9" s="4"/>
      <c r="MX9" s="4"/>
      <c r="MY9" s="4"/>
      <c r="MZ9" s="4"/>
      <c r="NA9" s="4"/>
      <c r="NB9" s="4"/>
      <c r="NC9" s="4"/>
      <c r="ND9" s="4"/>
      <c r="NE9" s="4"/>
      <c r="NF9" s="4"/>
      <c r="NG9" s="4"/>
      <c r="NH9" s="4"/>
      <c r="NI9" s="4"/>
      <c r="NJ9" s="4"/>
      <c r="NK9" s="4"/>
      <c r="NL9" s="4"/>
      <c r="NM9" s="4"/>
      <c r="NN9" s="4"/>
      <c r="NO9" s="4"/>
      <c r="NP9" s="4"/>
      <c r="NQ9" s="4"/>
      <c r="NR9" s="4"/>
      <c r="NS9" s="4"/>
      <c r="NT9" s="4"/>
      <c r="NU9" s="4"/>
      <c r="NV9" s="4"/>
      <c r="NW9" s="4"/>
      <c r="NX9" s="4"/>
      <c r="NY9" s="4"/>
      <c r="NZ9" s="4"/>
      <c r="OA9" s="4"/>
      <c r="OB9" s="4"/>
      <c r="OC9" s="4"/>
      <c r="OD9" s="4"/>
      <c r="OE9" s="4"/>
      <c r="OF9" s="4"/>
      <c r="OG9" s="4"/>
      <c r="OH9" s="4"/>
      <c r="OI9" s="4"/>
      <c r="OJ9" s="4"/>
      <c r="OK9" s="4"/>
      <c r="OL9" s="4"/>
      <c r="OM9" s="4"/>
      <c r="ON9" s="4"/>
      <c r="OO9" s="4"/>
      <c r="OP9" s="4"/>
      <c r="OQ9" s="4"/>
      <c r="OR9" s="4"/>
      <c r="OS9" s="4"/>
      <c r="OT9" s="4"/>
      <c r="OU9" s="4"/>
      <c r="OV9" s="4"/>
      <c r="OW9" s="4"/>
      <c r="OX9" s="4"/>
      <c r="OY9" s="4"/>
      <c r="OZ9" s="4"/>
      <c r="PA9" s="4"/>
      <c r="PB9" s="4"/>
      <c r="PC9" s="4"/>
      <c r="PD9" s="4"/>
      <c r="PE9" s="4"/>
      <c r="PF9" s="4"/>
      <c r="PG9" s="4"/>
      <c r="PH9" s="4"/>
      <c r="PI9" s="4"/>
      <c r="PJ9" s="4"/>
      <c r="PK9" s="4"/>
      <c r="PL9" s="4"/>
      <c r="PM9" s="4"/>
      <c r="PN9" s="4"/>
      <c r="PO9" s="4"/>
      <c r="PP9" s="4"/>
      <c r="PQ9" s="4"/>
      <c r="PR9" s="4"/>
      <c r="PS9" s="4"/>
      <c r="PT9" s="4"/>
      <c r="PU9" s="4"/>
      <c r="PV9" s="4"/>
      <c r="PW9" s="4"/>
      <c r="PX9" s="4"/>
      <c r="PY9" s="4"/>
      <c r="PZ9" s="4"/>
      <c r="QA9" s="4"/>
      <c r="QB9" s="4"/>
      <c r="QC9" s="4"/>
      <c r="QD9" s="4"/>
      <c r="QE9" s="4"/>
      <c r="QF9" s="4"/>
      <c r="QG9" s="4"/>
      <c r="QH9" s="4"/>
      <c r="QI9" s="4"/>
      <c r="QJ9" s="4"/>
      <c r="QK9" s="4"/>
      <c r="QL9" s="4"/>
      <c r="QM9" s="4"/>
      <c r="QN9" s="4"/>
      <c r="QO9" s="4"/>
      <c r="QP9" s="4"/>
      <c r="QQ9" s="4"/>
      <c r="QR9" s="4"/>
      <c r="QS9" s="4"/>
      <c r="QT9" s="4"/>
      <c r="QU9" s="4"/>
      <c r="QV9" s="4"/>
      <c r="QW9" s="4"/>
      <c r="QX9" s="4"/>
      <c r="QY9" s="4"/>
      <c r="QZ9" s="4"/>
      <c r="RA9" s="4"/>
      <c r="RB9" s="4"/>
      <c r="RC9" s="4"/>
      <c r="RD9" s="4"/>
      <c r="RE9" s="4"/>
      <c r="RF9" s="4"/>
      <c r="RG9" s="4"/>
      <c r="RH9" s="4"/>
      <c r="RI9" s="4"/>
      <c r="RJ9" s="4"/>
      <c r="RK9" s="4"/>
      <c r="RL9" s="4"/>
      <c r="RM9" s="4"/>
      <c r="RN9" s="4"/>
      <c r="RO9" s="4"/>
      <c r="RP9" s="4"/>
      <c r="RQ9" s="4"/>
      <c r="RR9" s="4"/>
      <c r="RS9" s="4"/>
      <c r="RT9" s="4"/>
      <c r="RU9" s="4"/>
      <c r="RV9" s="4"/>
      <c r="RW9" s="4"/>
      <c r="RX9" s="4"/>
      <c r="RY9" s="4"/>
      <c r="RZ9" s="4"/>
      <c r="SA9" s="4"/>
      <c r="SB9" s="4"/>
      <c r="SC9" s="4"/>
      <c r="SD9" s="4"/>
      <c r="SE9" s="4"/>
      <c r="SF9" s="4"/>
      <c r="SG9" s="4"/>
      <c r="SH9" s="4"/>
      <c r="SI9" s="4"/>
      <c r="SJ9" s="4"/>
      <c r="SK9" s="4"/>
      <c r="SL9" s="4"/>
      <c r="SM9" s="4"/>
      <c r="SN9" s="4"/>
      <c r="SO9" s="4"/>
      <c r="SP9" s="4"/>
      <c r="SQ9" s="4"/>
      <c r="SR9" s="4"/>
      <c r="SS9" s="4"/>
      <c r="ST9" s="4"/>
      <c r="SU9" s="4"/>
      <c r="SV9" s="4"/>
      <c r="SW9" s="4"/>
      <c r="SX9" s="4"/>
      <c r="SY9" s="4"/>
      <c r="SZ9" s="4"/>
      <c r="TA9" s="4"/>
      <c r="TB9" s="4"/>
      <c r="TC9" s="4"/>
      <c r="TD9" s="4"/>
      <c r="TE9" s="4"/>
      <c r="TF9" s="4"/>
      <c r="TG9" s="4"/>
      <c r="TH9" s="4"/>
      <c r="TI9" s="4"/>
      <c r="TJ9" s="4"/>
      <c r="TK9" s="4"/>
      <c r="TL9" s="4"/>
      <c r="TM9" s="4"/>
      <c r="TN9" s="4"/>
      <c r="TO9" s="4"/>
      <c r="TP9" s="4"/>
      <c r="TQ9" s="4"/>
      <c r="TR9" s="4"/>
      <c r="TS9" s="4"/>
      <c r="TT9" s="4"/>
      <c r="TU9" s="4"/>
      <c r="TV9" s="4"/>
      <c r="TW9" s="4"/>
      <c r="TX9" s="4"/>
      <c r="TY9" s="4"/>
      <c r="TZ9" s="4"/>
      <c r="UA9" s="4"/>
      <c r="UB9" s="4"/>
      <c r="UC9" s="4"/>
      <c r="UD9" s="4"/>
      <c r="UE9" s="4"/>
      <c r="UF9" s="4"/>
      <c r="UG9" s="4"/>
      <c r="UH9" s="4"/>
      <c r="UI9" s="4"/>
      <c r="UJ9" s="4"/>
      <c r="UK9" s="4"/>
      <c r="UL9" s="4"/>
      <c r="UM9" s="4"/>
      <c r="UN9" s="4"/>
      <c r="UO9" s="4"/>
      <c r="UP9" s="4"/>
      <c r="UQ9" s="4"/>
      <c r="UR9" s="4"/>
      <c r="US9" s="4"/>
      <c r="UT9" s="4"/>
      <c r="UU9" s="4"/>
      <c r="UV9" s="4"/>
      <c r="UW9" s="4"/>
      <c r="UX9" s="4"/>
      <c r="UY9" s="4"/>
      <c r="UZ9" s="4"/>
      <c r="VA9" s="4"/>
      <c r="VB9" s="4"/>
      <c r="VC9" s="4"/>
      <c r="VD9" s="4"/>
      <c r="VE9" s="4"/>
      <c r="VF9" s="4"/>
      <c r="VG9" s="4"/>
      <c r="VH9" s="4"/>
      <c r="VI9" s="4"/>
      <c r="VJ9" s="4"/>
      <c r="VK9" s="4"/>
      <c r="VL9" s="4"/>
      <c r="VM9" s="4"/>
      <c r="VN9" s="4"/>
      <c r="VO9" s="4"/>
      <c r="VP9" s="4"/>
      <c r="VQ9" s="4"/>
      <c r="VR9" s="4"/>
      <c r="VS9" s="4"/>
      <c r="VT9" s="4"/>
      <c r="VU9" s="4"/>
      <c r="VV9" s="4"/>
      <c r="VW9" s="4"/>
      <c r="VX9" s="4"/>
      <c r="VY9" s="4"/>
      <c r="VZ9" s="4"/>
      <c r="WA9" s="4"/>
      <c r="WB9" s="4"/>
      <c r="WC9" s="4"/>
      <c r="WD9" s="4"/>
      <c r="WE9" s="4"/>
      <c r="WF9" s="4"/>
      <c r="WG9" s="4"/>
      <c r="WH9" s="4"/>
      <c r="WI9" s="4"/>
      <c r="WJ9" s="4"/>
      <c r="WK9" s="4"/>
      <c r="WL9" s="4"/>
      <c r="WM9" s="4"/>
      <c r="WN9" s="4"/>
      <c r="WO9" s="4"/>
      <c r="WP9" s="4"/>
      <c r="WQ9" s="4"/>
      <c r="WR9" s="4"/>
      <c r="WS9" s="4"/>
      <c r="WT9" s="4"/>
      <c r="WU9" s="4"/>
      <c r="WV9" s="4"/>
      <c r="WW9" s="4"/>
      <c r="WX9" s="4"/>
      <c r="WY9" s="4"/>
      <c r="WZ9" s="4"/>
      <c r="XA9" s="4"/>
      <c r="XB9" s="4"/>
      <c r="XC9" s="4"/>
      <c r="XD9" s="4"/>
      <c r="XE9" s="4"/>
      <c r="XF9" s="4"/>
      <c r="XG9" s="4"/>
      <c r="XH9" s="4"/>
      <c r="XI9" s="4"/>
      <c r="XJ9" s="4"/>
      <c r="XK9" s="4"/>
      <c r="XL9" s="4"/>
      <c r="XM9" s="4"/>
      <c r="XN9" s="4"/>
      <c r="XO9" s="4"/>
      <c r="XP9" s="4"/>
      <c r="XQ9" s="4"/>
      <c r="XR9" s="4"/>
      <c r="XS9" s="4"/>
      <c r="XT9" s="4"/>
      <c r="XU9" s="4"/>
      <c r="XV9" s="4"/>
      <c r="XW9" s="4"/>
      <c r="XX9" s="4"/>
      <c r="XY9" s="4"/>
      <c r="XZ9" s="4"/>
      <c r="YA9" s="4"/>
      <c r="YB9" s="4"/>
      <c r="YC9" s="4"/>
      <c r="YD9" s="4"/>
      <c r="YE9" s="4"/>
      <c r="YF9" s="4"/>
      <c r="YG9" s="4"/>
      <c r="YH9" s="4"/>
      <c r="YI9" s="4"/>
      <c r="YJ9" s="4"/>
      <c r="YK9" s="4"/>
      <c r="YL9" s="4"/>
      <c r="YM9" s="4"/>
      <c r="YN9" s="4"/>
      <c r="YO9" s="4"/>
      <c r="YP9" s="4"/>
      <c r="YQ9" s="4"/>
      <c r="YR9" s="4"/>
      <c r="YS9" s="4"/>
      <c r="YT9" s="4"/>
      <c r="YU9" s="4"/>
      <c r="YV9" s="4"/>
      <c r="YW9" s="4"/>
      <c r="YX9" s="4"/>
      <c r="YY9" s="4"/>
      <c r="YZ9" s="4"/>
      <c r="ZA9" s="4"/>
      <c r="ZB9" s="4"/>
      <c r="ZC9" s="4"/>
      <c r="ZD9" s="4"/>
      <c r="ZE9" s="4"/>
      <c r="ZF9" s="4"/>
      <c r="ZG9" s="4"/>
      <c r="ZH9" s="4"/>
      <c r="ZI9" s="4"/>
      <c r="ZJ9" s="4"/>
      <c r="ZK9" s="4"/>
      <c r="ZL9" s="4"/>
      <c r="ZM9" s="4"/>
      <c r="ZN9" s="4"/>
      <c r="ZO9" s="4"/>
      <c r="ZP9" s="4"/>
      <c r="ZQ9" s="4"/>
      <c r="ZR9" s="4"/>
      <c r="ZS9" s="4"/>
      <c r="ZT9" s="4"/>
      <c r="ZU9" s="4"/>
      <c r="ZV9" s="4"/>
    </row>
    <row r="10" spans="1:698" x14ac:dyDescent="0.25">
      <c r="A10" s="88" t="str">
        <f>'Liste des clubs'!A9</f>
        <v>RENNES CIE</v>
      </c>
      <c r="B10" s="78" t="str" cm="1">
        <f t="array" ref="B10">IF(A10=0,"",_xlfn.IFNA(_xlfn.IFS(Poules!$E$15='Résultat club'!$A10,Poules!$F$15)," "))</f>
        <v xml:space="preserve"> </v>
      </c>
      <c r="C10" s="77" t="str" cm="1">
        <f t="array" ref="C10">IF(A10=0,"",_xlfn.IFNA(_xlfn.IFS(Poules!$E$16='Résultat club'!$A10,Poules!$F$16)," "))</f>
        <v xml:space="preserve"> </v>
      </c>
      <c r="D10" s="77" t="str" cm="1">
        <f t="array" ref="D10">IF(A10=0,"",_xlfn.IFNA(_xlfn.IFS(Poules!$E$17='Résultat club'!$A10,Poules!$F$17)," "))</f>
        <v xml:space="preserve"> </v>
      </c>
      <c r="E10" s="79" t="str" cm="1">
        <f t="array" ref="E10">IF(A10=0,"",_xlfn.IFNA(_xlfn.IFS(Poules!$E$18='Résultat club'!$A10,Poules!$F$18)," "))</f>
        <v xml:space="preserve"> </v>
      </c>
      <c r="F10" s="78" t="str" cm="1">
        <f t="array" ref="F10">IF(A10=0,"",_xlfn.IFNA(_xlfn.IFS(Poules!$E$33='Résultat club'!$A10,Poules!$F$33)," "))</f>
        <v xml:space="preserve"> </v>
      </c>
      <c r="G10" s="77" t="str" cm="1">
        <f t="array" ref="G10">IF(A10=0,"",_xlfn.IFNA(_xlfn.IFS(Poules!$E$34='Résultat club'!$A10,Poules!$F$34)," "))</f>
        <v xml:space="preserve"> </v>
      </c>
      <c r="H10" s="77" t="str" cm="1">
        <f t="array" ref="H10">IF(A10=0,"",_xlfn.IFNA(_xlfn.IFS(Poules!$E$35='Résultat club'!$A10,Poules!$F$35)," "))</f>
        <v xml:space="preserve"> </v>
      </c>
      <c r="I10" s="79" t="str" cm="1">
        <f t="array" ref="I10">IF(A10=0,"",_xlfn.IFNA(_xlfn.IFS(Poules!$E$36='Résultat club'!$A10,Poules!$F$36)," "))</f>
        <v xml:space="preserve"> </v>
      </c>
      <c r="J10" s="78" t="str" cm="1">
        <f t="array" ref="J10">IF(A10=0,"",_xlfn.IFNA(_xlfn.IFS(Poules!$E$51='Résultat club'!$A10,Poules!$F$51)," "))</f>
        <v xml:space="preserve"> </v>
      </c>
      <c r="K10" s="77" t="str" cm="1">
        <f t="array" ref="K10">IF(A10=0,"",_xlfn.IFNA(_xlfn.IFS(Poules!$E$52='Résultat club'!$A10,Poules!$F$52)," "))</f>
        <v xml:space="preserve"> </v>
      </c>
      <c r="L10" s="77" t="str" cm="1">
        <f t="array" ref="L10">IF(A10=0,"",_xlfn.IFNA(_xlfn.IFS(Poules!$E$53='Résultat club'!$A10,Poules!$F$53)," "))</f>
        <v xml:space="preserve"> </v>
      </c>
      <c r="M10" s="79" t="str" cm="1">
        <f t="array" ref="M10">IF(A10=0,"",_xlfn.IFNA(_xlfn.IFS(Poules!$E$54='Résultat club'!$A10,Poules!$F$54)," "))</f>
        <v xml:space="preserve"> </v>
      </c>
      <c r="N10" s="78" t="str" cm="1">
        <f t="array" ref="N10">IF(A10=0,"",_xlfn.IFNA(_xlfn.IFS(Poules!$E$69='Résultat club'!$A10,Poules!$F$69)," "))</f>
        <v xml:space="preserve"> </v>
      </c>
      <c r="O10" s="77" cm="1">
        <f t="array" ref="O10">IF(A10=0,"",_xlfn.IFNA(_xlfn.IFS(Poules!$E$70='Résultat club'!$A10,Poules!$F$70)," "))</f>
        <v>13</v>
      </c>
      <c r="P10" s="77" t="str" cm="1">
        <f t="array" ref="P10">IF(A10=0,"",_xlfn.IFNA(_xlfn.IFS(Poules!$E$71='Résultat club'!$A10,Poules!$F$71)," "))</f>
        <v xml:space="preserve"> </v>
      </c>
      <c r="Q10" s="79" t="str" cm="1">
        <f t="array" ref="Q10">IF(A10=0,"",_xlfn.IFNA(_xlfn.IFS(Poules!$E$72='Résultat club'!$A10,Poules!$F$72)," "))</f>
        <v xml:space="preserve"> </v>
      </c>
      <c r="R10" s="78" t="str" cm="1">
        <f t="array" ref="R10">IF(A10=0,"",_xlfn.IFNA(_xlfn.IFS(Poules!$E$87='Résultat club'!$A10,Poules!$F$87)," "))</f>
        <v xml:space="preserve"> </v>
      </c>
      <c r="S10" s="77" t="str" cm="1">
        <f t="array" ref="S10">IF(A10=0,"",_xlfn.IFNA(_xlfn.IFS(Poules!$E$88='Résultat club'!$A10,Poules!$F$88)," "))</f>
        <v xml:space="preserve"> </v>
      </c>
      <c r="T10" s="77" t="str" cm="1">
        <f t="array" ref="T10">IF(A10=0,"",_xlfn.IFNA(_xlfn.IFS(Poules!$E$89='Résultat club'!$A10,Poules!$F$89)," "))</f>
        <v xml:space="preserve"> </v>
      </c>
      <c r="U10" s="79" t="str" cm="1">
        <f t="array" ref="U10">IF(A10=0,"",_xlfn.IFNA(_xlfn.IFS(Poules!$E$90='Résultat club'!$A10,Poules!$F$90)," "))</f>
        <v xml:space="preserve"> </v>
      </c>
      <c r="V10" s="78" t="str" cm="1">
        <f t="array" ref="V10">IF(A10=0,"",_xlfn.IFNA(_xlfn.IFS(Poules!$E$105='Résultat club'!$A10,Poules!$F$105),""))</f>
        <v/>
      </c>
      <c r="W10" s="77" t="str" cm="1">
        <f t="array" ref="W10">IF(A10=0,"",_xlfn.IFNA(_xlfn.IFS(Poules!$E$106='Résultat club'!$A10,Poules!$F$106),""))</f>
        <v/>
      </c>
      <c r="X10" s="77" t="str" cm="1">
        <f t="array" ref="X10">IF(A10=0,"",_xlfn.IFNA(_xlfn.IFS(Poules!$E$107='Résultat club'!$A10,Poules!$F$107),""))</f>
        <v/>
      </c>
      <c r="Y10" s="79" t="str" cm="1">
        <f t="array" ref="Y10">IF(A10=0,"",_xlfn.IFNA(_xlfn.IFS(Poules!$E$108='Résultat club'!$A10,Poules!$F$108),""))</f>
        <v/>
      </c>
      <c r="Z10" s="78" t="str" cm="1">
        <f t="array" ref="Z10">IF(A10=0,"",_xlfn.IFNA(_xlfn.IFS(Poules!$E$123='Résultat club'!$A10,Poules!$F$123),""))</f>
        <v/>
      </c>
      <c r="AA10" s="77" t="str" cm="1">
        <f t="array" ref="AA10">IF(A10=0,"",_xlfn.IFNA(_xlfn.IFS(Poules!$E$124='Résultat club'!$A10,Poules!$F$124),""))</f>
        <v/>
      </c>
      <c r="AB10" s="77" cm="1">
        <f t="array" ref="AB10">IF(A10=0,"",_xlfn.IFNA(_xlfn.IFS(Poules!$E$125='Résultat club'!$A10,Poules!$F$125),""))</f>
        <v>9</v>
      </c>
      <c r="AC10" s="79" t="str" cm="1">
        <f t="array" ref="AC10">IF(A10=0,"",_xlfn.IFNA(_xlfn.IFS(Poules!$E$126='Résultat club'!$A10,Poules!$F$126),""))</f>
        <v/>
      </c>
      <c r="AD10" s="78" t="str" cm="1">
        <f t="array" ref="AD10">IF(A10=0,"",_xlfn.IFNA(_xlfn.IFS(Poules!$E$141='Résultat club'!$A10,Poules!$F$141),""))</f>
        <v/>
      </c>
      <c r="AE10" s="77" t="str" cm="1">
        <f t="array" ref="AE10">IF(A10=0,"",_xlfn.IFNA(_xlfn.IFS(Poules!$E$142='Résultat club'!$A10,Poules!$F$142),""))</f>
        <v/>
      </c>
      <c r="AF10" s="77" t="str" cm="1">
        <f t="array" ref="AF10">IF(A10=0,"",_xlfn.IFNA(_xlfn.IFS(Poules!$E$143='Résultat club'!$A10,Poules!$F$143),""))</f>
        <v/>
      </c>
      <c r="AG10" s="79" t="str" cm="1">
        <f t="array" ref="AG10">IF(A10=0,"",_xlfn.IFNA(_xlfn.IFS(Poules!$E$144='Résultat club'!$A10,Poules!$F$144),""))</f>
        <v/>
      </c>
      <c r="AH10" s="78" t="str" cm="1">
        <f t="array" ref="AH10">IF(A10=0,"",_xlfn.IFNA(_xlfn.IFS(Poules!$E$159='Résultat club'!$A10,Poules!$F$159),""))</f>
        <v/>
      </c>
      <c r="AI10" s="77" t="str" cm="1">
        <f t="array" ref="AI10">IF(A10=0,"",_xlfn.IFNA(_xlfn.IFS(Poules!$E$160='Résultat club'!$A10,Poules!$F$160),""))</f>
        <v/>
      </c>
      <c r="AJ10" s="77" t="str" cm="1">
        <f t="array" ref="AJ10">IF(A10=0,"",_xlfn.IFNA(_xlfn.IFS(Poules!$E$161='Résultat club'!$A10,Poules!$F$161),""))</f>
        <v/>
      </c>
      <c r="AK10" s="83" t="str" cm="1">
        <f t="array" ref="AK10">IF(A10=0,"",_xlfn.IFNA(_xlfn.IFS(Poules!$E$162='Résultat club'!$A10,Poules!$F$162),""))</f>
        <v/>
      </c>
      <c r="AL10" s="78" t="str" cm="1">
        <f t="array" ref="AL10">IF(A10=0,"",_xlfn.IFNA(_xlfn.IFS(Poules!$E$177='Résultat club'!$A10,Poules!$F$177),""))</f>
        <v/>
      </c>
      <c r="AM10" s="77" t="str" cm="1">
        <f t="array" ref="AM10">IF(A10=0,"",_xlfn.IFNA(_xlfn.IFS(Poules!$E$178='Résultat club'!$A10,Poules!$F$178),""))</f>
        <v/>
      </c>
      <c r="AN10" s="77" t="str" cm="1">
        <f t="array" ref="AN10">IF(A10=0,"",_xlfn.IFNA(_xlfn.IFS(Poules!$E$179='Résultat club'!$A10,Poules!$F$179),""))</f>
        <v/>
      </c>
      <c r="AO10" s="83" t="str" cm="1">
        <f t="array" ref="AO10">IF(A10=0,"",_xlfn.IFNA(_xlfn.IFS(Poules!$E$180='Résultat club'!$A10,Poules!$F$180),""))</f>
        <v/>
      </c>
      <c r="AP10" s="78" t="str" cm="1">
        <f t="array" ref="AP10">IF(A10=0,"",_xlfn.IFNA(_xlfn.IFS(Poules!$E$195='Résultat club'!$A10,Poules!$F$195),""))</f>
        <v/>
      </c>
      <c r="AQ10" s="77" t="str" cm="1">
        <f t="array" ref="AQ10">IF(A10=0,"",_xlfn.IFNA(_xlfn.IFS(Poules!$E$196='Résultat club'!$A10,Poules!$F$196),""))</f>
        <v/>
      </c>
      <c r="AR10" s="77" t="str" cm="1">
        <f t="array" ref="AR10">IF(A10=0,"",_xlfn.IFNA(_xlfn.IFS(Poules!$E$197='Résultat club'!$A10,Poules!$F$197),""))</f>
        <v/>
      </c>
      <c r="AS10" s="83" t="str" cm="1">
        <f t="array" ref="AS10">IF(A10=0,"",_xlfn.IFNA(_xlfn.IFS(Poules!$E$198='Résultat club'!$A10,Poules!$F$198),""))</f>
        <v/>
      </c>
      <c r="AT10" s="78" t="str" cm="1">
        <f t="array" ref="AT10">IF(A10=0,"",_xlfn.IFNA(_xlfn.IFS(Poules!$E$213='Résultat club'!$A10,Poules!$F$213),""))</f>
        <v/>
      </c>
      <c r="AU10" s="77" t="str" cm="1">
        <f t="array" ref="AU10">IF(A10=0,"",_xlfn.IFNA(_xlfn.IFS(Poules!$E$214='Résultat club'!$A10,Poules!$F$214),""))</f>
        <v/>
      </c>
      <c r="AV10" s="77" t="str" cm="1">
        <f t="array" ref="AV10">IF(A10=0,"",_xlfn.IFNA(_xlfn.IFS(Poules!$E$215='Résultat club'!$A10,Poules!$F$215),""))</f>
        <v/>
      </c>
      <c r="AW10" s="83" t="str" cm="1">
        <f t="array" ref="AW10">IF(A10=0,"",_xlfn.IFNA(_xlfn.IFS(Poules!$E$216='Résultat club'!$A10,Poules!$F$216),""))</f>
        <v/>
      </c>
      <c r="AX10" s="78" t="str" cm="1">
        <f t="array" ref="AX10">IF(A10=0,"",_xlfn.IFNA(_xlfn.IFS(Poules!$E$231='Résultat club'!$A10,Poules!$F$231),""))</f>
        <v/>
      </c>
      <c r="AY10" s="77" t="str" cm="1">
        <f t="array" ref="AY10">IF(A10=0,"",_xlfn.IFNA(_xlfn.IFS(Poules!$E$232='Résultat club'!$A10,Poules!$F$232),""))</f>
        <v/>
      </c>
      <c r="AZ10" s="77" t="str" cm="1">
        <f t="array" ref="AZ10">IF(A10=0,"",_xlfn.IFNA(_xlfn.IFS(Poules!$E$233='Résultat club'!$A10,Poules!$F$233),""))</f>
        <v/>
      </c>
      <c r="BA10" s="83" t="str" cm="1">
        <f t="array" ref="BA10">IF(A10=0,"",_xlfn.IFNA(_xlfn.IFS(Poules!$E$234='Résultat club'!$A10,Poules!$F$234),""))</f>
        <v/>
      </c>
      <c r="BB10" s="78" t="str" cm="1">
        <f t="array" ref="BB10">IF(A10=0,"",_xlfn.IFNA(_xlfn.IFS(Poules!$E$249='Résultat club'!$A10,Poules!$F$249),""))</f>
        <v/>
      </c>
      <c r="BC10" s="77" t="str" cm="1">
        <f t="array" ref="BC10">IF(A10=0,"",_xlfn.IFNA(_xlfn.IFS(Poules!$E$250='Résultat club'!$A10,Poules!$F$250),""))</f>
        <v/>
      </c>
      <c r="BD10" s="77" t="str" cm="1">
        <f t="array" ref="BD10">IF(A10=0,"",_xlfn.IFNA(_xlfn.IFS(Poules!$E$251='Résultat club'!$A10,Poules!$F$251),""))</f>
        <v/>
      </c>
      <c r="BE10" s="83" t="str" cm="1">
        <f t="array" ref="BE10">IF(A10=0,"",_xlfn.IFNA(_xlfn.IFS(Poules!$E$252='Résultat club'!$A10,Poules!$F$252),""))</f>
        <v/>
      </c>
      <c r="BF10" s="78" t="str" cm="1">
        <f t="array" ref="BF10">IF(A10=0,"",_xlfn.IFNA(_xlfn.IFS(Poules!$E$267='Résultat club'!$A10,Poules!$F$267),""))</f>
        <v/>
      </c>
      <c r="BG10" s="77" t="str" cm="1">
        <f t="array" ref="BG10">IF(A10=0,"",_xlfn.IFNA(_xlfn.IFS(Poules!$E$268='Résultat club'!$A10,Poules!$F$268),""))</f>
        <v/>
      </c>
      <c r="BH10" s="77" t="str" cm="1">
        <f t="array" ref="BH10">IF($A10=0,"",_xlfn.IFNA(_xlfn.IFS(Poules!$E$269='Résultat club'!$A10,Poules!$F$269),""))</f>
        <v/>
      </c>
      <c r="BI10" s="79" t="str" cm="1">
        <f t="array" ref="BI10">IF($A10=0,"",_xlfn.IFNA(_xlfn.IFS(Poules!$E$270='Résultat club'!$A10,Poules!$F$270),""))</f>
        <v/>
      </c>
      <c r="BJ10" s="85" t="str" cm="1">
        <f t="array" ref="BJ10">IF($A10=0,"",_xlfn.IFNA(_xlfn.IFS(Poules!$E$285='Résultat club'!$A10,Poules!$F$285),""))</f>
        <v/>
      </c>
      <c r="BK10" s="77" t="str" cm="1">
        <f t="array" ref="BK10">IF($A10=0,"",_xlfn.IFNA(_xlfn.IFS(Poules!$E$286='Résultat club'!$A10,Poules!$F$286),""))</f>
        <v/>
      </c>
      <c r="BL10" s="77" t="str" cm="1">
        <f t="array" ref="BL10">IF($A10=0,"",_xlfn.IFNA(_xlfn.IFS(Poules!$E$287='Résultat club'!$A10,Poules!$F$287),""))</f>
        <v/>
      </c>
      <c r="BM10" s="83" t="str" cm="1">
        <f t="array" ref="BM10">IF($A10=0,"",_xlfn.IFNA(_xlfn.IFS(Poules!$E$288='Résultat club'!$A10,Poules!$F$288),""))</f>
        <v/>
      </c>
      <c r="BN10" s="105">
        <f t="shared" si="0"/>
        <v>0</v>
      </c>
      <c r="BO10" s="110" t="str">
        <f t="shared" si="1"/>
        <v>RENNES CIE</v>
      </c>
      <c r="BP10" s="79">
        <f>COUNTIF('Listes poules triées'!$A$1:$B$60,$A10)</f>
        <v>2</v>
      </c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4"/>
      <c r="LF10" s="4"/>
      <c r="LG10" s="4"/>
      <c r="LH10" s="4"/>
      <c r="LI10" s="4"/>
      <c r="LJ10" s="4"/>
      <c r="LK10" s="4"/>
      <c r="LL10" s="4"/>
      <c r="LM10" s="4"/>
      <c r="LN10" s="4"/>
      <c r="LO10" s="4"/>
      <c r="LP10" s="4"/>
      <c r="LQ10" s="4"/>
      <c r="LR10" s="4"/>
      <c r="LS10" s="4"/>
      <c r="LT10" s="4"/>
      <c r="LU10" s="4"/>
      <c r="LV10" s="4"/>
      <c r="LW10" s="4"/>
      <c r="LX10" s="4"/>
      <c r="LY10" s="4"/>
      <c r="LZ10" s="4"/>
      <c r="MA10" s="4"/>
      <c r="MB10" s="4"/>
      <c r="MC10" s="4"/>
      <c r="MD10" s="4"/>
      <c r="ME10" s="4"/>
      <c r="MF10" s="4"/>
      <c r="MG10" s="4"/>
      <c r="MH10" s="4"/>
      <c r="MI10" s="4"/>
      <c r="MJ10" s="4"/>
      <c r="MK10" s="4"/>
      <c r="ML10" s="4"/>
      <c r="MM10" s="4"/>
      <c r="MN10" s="4"/>
      <c r="MO10" s="4"/>
      <c r="MP10" s="4"/>
      <c r="MQ10" s="4"/>
      <c r="MR10" s="4"/>
      <c r="MS10" s="4"/>
      <c r="MT10" s="4"/>
      <c r="MU10" s="4"/>
      <c r="MV10" s="4"/>
      <c r="MW10" s="4"/>
      <c r="MX10" s="4"/>
      <c r="MY10" s="4"/>
      <c r="MZ10" s="4"/>
      <c r="NA10" s="4"/>
      <c r="NB10" s="4"/>
      <c r="NC10" s="4"/>
      <c r="ND10" s="4"/>
      <c r="NE10" s="4"/>
      <c r="NF10" s="4"/>
      <c r="NG10" s="4"/>
      <c r="NH10" s="4"/>
      <c r="NI10" s="4"/>
      <c r="NJ10" s="4"/>
      <c r="NK10" s="4"/>
      <c r="NL10" s="4"/>
      <c r="NM10" s="4"/>
      <c r="NN10" s="4"/>
      <c r="NO10" s="4"/>
      <c r="NP10" s="4"/>
      <c r="NQ10" s="4"/>
      <c r="NR10" s="4"/>
      <c r="NS10" s="4"/>
      <c r="NT10" s="4"/>
      <c r="NU10" s="4"/>
      <c r="NV10" s="4"/>
      <c r="NW10" s="4"/>
      <c r="NX10" s="4"/>
      <c r="NY10" s="4"/>
      <c r="NZ10" s="4"/>
      <c r="OA10" s="4"/>
      <c r="OB10" s="4"/>
      <c r="OC10" s="4"/>
      <c r="OD10" s="4"/>
      <c r="OE10" s="4"/>
      <c r="OF10" s="4"/>
      <c r="OG10" s="4"/>
      <c r="OH10" s="4"/>
      <c r="OI10" s="4"/>
      <c r="OJ10" s="4"/>
      <c r="OK10" s="4"/>
      <c r="OL10" s="4"/>
      <c r="OM10" s="4"/>
      <c r="ON10" s="4"/>
      <c r="OO10" s="4"/>
      <c r="OP10" s="4"/>
      <c r="OQ10" s="4"/>
      <c r="OR10" s="4"/>
      <c r="OS10" s="4"/>
      <c r="OT10" s="4"/>
      <c r="OU10" s="4"/>
      <c r="OV10" s="4"/>
      <c r="OW10" s="4"/>
      <c r="OX10" s="4"/>
      <c r="OY10" s="4"/>
      <c r="OZ10" s="4"/>
      <c r="PA10" s="4"/>
      <c r="PB10" s="4"/>
      <c r="PC10" s="4"/>
      <c r="PD10" s="4"/>
      <c r="PE10" s="4"/>
      <c r="PF10" s="4"/>
      <c r="PG10" s="4"/>
      <c r="PH10" s="4"/>
      <c r="PI10" s="4"/>
      <c r="PJ10" s="4"/>
      <c r="PK10" s="4"/>
      <c r="PL10" s="4"/>
      <c r="PM10" s="4"/>
      <c r="PN10" s="4"/>
      <c r="PO10" s="4"/>
      <c r="PP10" s="4"/>
      <c r="PQ10" s="4"/>
      <c r="PR10" s="4"/>
      <c r="PS10" s="4"/>
      <c r="PT10" s="4"/>
      <c r="PU10" s="4"/>
      <c r="PV10" s="4"/>
      <c r="PW10" s="4"/>
      <c r="PX10" s="4"/>
      <c r="PY10" s="4"/>
      <c r="PZ10" s="4"/>
      <c r="QA10" s="4"/>
      <c r="QB10" s="4"/>
      <c r="QC10" s="4"/>
      <c r="QD10" s="4"/>
      <c r="QE10" s="4"/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/>
      <c r="RI10" s="4"/>
      <c r="RJ10" s="4"/>
      <c r="RK10" s="4"/>
      <c r="RL10" s="4"/>
      <c r="RM10" s="4"/>
      <c r="RN10" s="4"/>
      <c r="RO10" s="4"/>
      <c r="RP10" s="4"/>
      <c r="RQ10" s="4"/>
      <c r="RR10" s="4"/>
      <c r="RS10" s="4"/>
      <c r="RT10" s="4"/>
      <c r="RU10" s="4"/>
      <c r="RV10" s="4"/>
      <c r="RW10" s="4"/>
      <c r="RX10" s="4"/>
      <c r="RY10" s="4"/>
      <c r="RZ10" s="4"/>
      <c r="SA10" s="4"/>
      <c r="SB10" s="4"/>
      <c r="SC10" s="4"/>
      <c r="SD10" s="4"/>
      <c r="SE10" s="4"/>
      <c r="SF10" s="4"/>
      <c r="SG10" s="4"/>
      <c r="SH10" s="4"/>
      <c r="SI10" s="4"/>
      <c r="SJ10" s="4"/>
      <c r="SK10" s="4"/>
      <c r="SL10" s="4"/>
      <c r="SM10" s="4"/>
      <c r="SN10" s="4"/>
      <c r="SO10" s="4"/>
      <c r="SP10" s="4"/>
      <c r="SQ10" s="4"/>
      <c r="SR10" s="4"/>
      <c r="SS10" s="4"/>
      <c r="ST10" s="4"/>
      <c r="SU10" s="4"/>
      <c r="SV10" s="4"/>
      <c r="SW10" s="4"/>
      <c r="SX10" s="4"/>
      <c r="SY10" s="4"/>
      <c r="SZ10" s="4"/>
      <c r="TA10" s="4"/>
      <c r="TB10" s="4"/>
      <c r="TC10" s="4"/>
      <c r="TD10" s="4"/>
      <c r="TE10" s="4"/>
      <c r="TF10" s="4"/>
      <c r="TG10" s="4"/>
      <c r="TH10" s="4"/>
      <c r="TI10" s="4"/>
      <c r="TJ10" s="4"/>
      <c r="TK10" s="4"/>
      <c r="TL10" s="4"/>
      <c r="TM10" s="4"/>
      <c r="TN10" s="4"/>
      <c r="TO10" s="4"/>
      <c r="TP10" s="4"/>
      <c r="TQ10" s="4"/>
      <c r="TR10" s="4"/>
      <c r="TS10" s="4"/>
      <c r="TT10" s="4"/>
      <c r="TU10" s="4"/>
      <c r="TV10" s="4"/>
      <c r="TW10" s="4"/>
      <c r="TX10" s="4"/>
      <c r="TY10" s="4"/>
      <c r="TZ10" s="4"/>
      <c r="UA10" s="4"/>
      <c r="UB10" s="4"/>
      <c r="UC10" s="4"/>
      <c r="UD10" s="4"/>
      <c r="UE10" s="4"/>
      <c r="UF10" s="4"/>
      <c r="UG10" s="4"/>
      <c r="UH10" s="4"/>
      <c r="UI10" s="4"/>
      <c r="UJ10" s="4"/>
      <c r="UK10" s="4"/>
      <c r="UL10" s="4"/>
      <c r="UM10" s="4"/>
      <c r="UN10" s="4"/>
      <c r="UO10" s="4"/>
      <c r="UP10" s="4"/>
      <c r="UQ10" s="4"/>
      <c r="UR10" s="4"/>
      <c r="US10" s="4"/>
      <c r="UT10" s="4"/>
      <c r="UU10" s="4"/>
      <c r="UV10" s="4"/>
      <c r="UW10" s="4"/>
      <c r="UX10" s="4"/>
      <c r="UY10" s="4"/>
      <c r="UZ10" s="4"/>
      <c r="VA10" s="4"/>
      <c r="VB10" s="4"/>
      <c r="VC10" s="4"/>
      <c r="VD10" s="4"/>
      <c r="VE10" s="4"/>
      <c r="VF10" s="4"/>
      <c r="VG10" s="4"/>
      <c r="VH10" s="4"/>
      <c r="VI10" s="4"/>
      <c r="VJ10" s="4"/>
      <c r="VK10" s="4"/>
      <c r="VL10" s="4"/>
      <c r="VM10" s="4"/>
      <c r="VN10" s="4"/>
      <c r="VO10" s="4"/>
      <c r="VP10" s="4"/>
      <c r="VQ10" s="4"/>
      <c r="VR10" s="4"/>
      <c r="VS10" s="4"/>
      <c r="VT10" s="4"/>
      <c r="VU10" s="4"/>
      <c r="VV10" s="4"/>
      <c r="VW10" s="4"/>
      <c r="VX10" s="4"/>
      <c r="VY10" s="4"/>
      <c r="VZ10" s="4"/>
      <c r="WA10" s="4"/>
      <c r="WB10" s="4"/>
      <c r="WC10" s="4"/>
      <c r="WD10" s="4"/>
      <c r="WE10" s="4"/>
      <c r="WF10" s="4"/>
      <c r="WG10" s="4"/>
      <c r="WH10" s="4"/>
      <c r="WI10" s="4"/>
      <c r="WJ10" s="4"/>
      <c r="WK10" s="4"/>
      <c r="WL10" s="4"/>
      <c r="WM10" s="4"/>
      <c r="WN10" s="4"/>
      <c r="WO10" s="4"/>
      <c r="WP10" s="4"/>
      <c r="WQ10" s="4"/>
      <c r="WR10" s="4"/>
      <c r="WS10" s="4"/>
      <c r="WT10" s="4"/>
      <c r="WU10" s="4"/>
      <c r="WV10" s="4"/>
      <c r="WW10" s="4"/>
      <c r="WX10" s="4"/>
      <c r="WY10" s="4"/>
      <c r="WZ10" s="4"/>
      <c r="XA10" s="4"/>
      <c r="XB10" s="4"/>
      <c r="XC10" s="4"/>
      <c r="XD10" s="4"/>
      <c r="XE10" s="4"/>
      <c r="XF10" s="4"/>
      <c r="XG10" s="4"/>
      <c r="XH10" s="4"/>
      <c r="XI10" s="4"/>
      <c r="XJ10" s="4"/>
      <c r="XK10" s="4"/>
      <c r="XL10" s="4"/>
      <c r="XM10" s="4"/>
      <c r="XN10" s="4"/>
      <c r="XO10" s="4"/>
      <c r="XP10" s="4"/>
      <c r="XQ10" s="4"/>
      <c r="XR10" s="4"/>
      <c r="XS10" s="4"/>
      <c r="XT10" s="4"/>
      <c r="XU10" s="4"/>
      <c r="XV10" s="4"/>
      <c r="XW10" s="4"/>
      <c r="XX10" s="4"/>
      <c r="XY10" s="4"/>
      <c r="XZ10" s="4"/>
      <c r="YA10" s="4"/>
      <c r="YB10" s="4"/>
      <c r="YC10" s="4"/>
      <c r="YD10" s="4"/>
      <c r="YE10" s="4"/>
      <c r="YF10" s="4"/>
      <c r="YG10" s="4"/>
      <c r="YH10" s="4"/>
      <c r="YI10" s="4"/>
      <c r="YJ10" s="4"/>
      <c r="YK10" s="4"/>
      <c r="YL10" s="4"/>
      <c r="YM10" s="4"/>
      <c r="YN10" s="4"/>
      <c r="YO10" s="4"/>
      <c r="YP10" s="4"/>
      <c r="YQ10" s="4"/>
      <c r="YR10" s="4"/>
      <c r="YS10" s="4"/>
      <c r="YT10" s="4"/>
      <c r="YU10" s="4"/>
      <c r="YV10" s="4"/>
      <c r="YW10" s="4"/>
      <c r="YX10" s="4"/>
      <c r="YY10" s="4"/>
      <c r="YZ10" s="4"/>
      <c r="ZA10" s="4"/>
      <c r="ZB10" s="4"/>
      <c r="ZC10" s="4"/>
      <c r="ZD10" s="4"/>
      <c r="ZE10" s="4"/>
      <c r="ZF10" s="4"/>
      <c r="ZG10" s="4"/>
      <c r="ZH10" s="4"/>
      <c r="ZI10" s="4"/>
      <c r="ZJ10" s="4"/>
      <c r="ZK10" s="4"/>
      <c r="ZL10" s="4"/>
      <c r="ZM10" s="4"/>
      <c r="ZN10" s="4"/>
      <c r="ZO10" s="4"/>
      <c r="ZP10" s="4"/>
      <c r="ZQ10" s="4"/>
      <c r="ZR10" s="4"/>
      <c r="ZS10" s="4"/>
      <c r="ZT10" s="4"/>
      <c r="ZU10" s="4"/>
      <c r="ZV10" s="4"/>
    </row>
    <row r="11" spans="1:698" s="104" customFormat="1" x14ac:dyDescent="0.25">
      <c r="A11" s="98" t="str">
        <f>'Liste des clubs'!A10</f>
        <v>PLOGASTEL ST GERMAIN</v>
      </c>
      <c r="B11" s="99" t="str" cm="1">
        <f t="array" ref="B11">IF(A11=0,"",_xlfn.IFNA(_xlfn.IFS(Poules!$E$15='Résultat club'!$A11,Poules!$F$15)," "))</f>
        <v xml:space="preserve"> </v>
      </c>
      <c r="C11" s="100" t="str" cm="1">
        <f t="array" ref="C11">IF(A11=0,"",_xlfn.IFNA(_xlfn.IFS(Poules!$E$16='Résultat club'!$A11,Poules!$F$16)," "))</f>
        <v xml:space="preserve"> </v>
      </c>
      <c r="D11" s="100" t="str" cm="1">
        <f t="array" ref="D11">IF(A11=0,"",_xlfn.IFNA(_xlfn.IFS(Poules!$E$17='Résultat club'!$A11,Poules!$F$17)," "))</f>
        <v xml:space="preserve"> </v>
      </c>
      <c r="E11" s="101" t="str" cm="1">
        <f t="array" ref="E11">IF(A11=0,"",_xlfn.IFNA(_xlfn.IFS(Poules!$E$18='Résultat club'!$A11,Poules!$F$18)," "))</f>
        <v xml:space="preserve"> </v>
      </c>
      <c r="F11" s="99" t="str" cm="1">
        <f t="array" ref="F11">IF(A11=0,"",_xlfn.IFNA(_xlfn.IFS(Poules!$E$33='Résultat club'!$A11,Poules!$F$33)," "))</f>
        <v xml:space="preserve"> </v>
      </c>
      <c r="G11" s="100" t="str" cm="1">
        <f t="array" ref="G11">IF(A11=0,"",_xlfn.IFNA(_xlfn.IFS(Poules!$E$34='Résultat club'!$A11,Poules!$F$34)," "))</f>
        <v xml:space="preserve"> </v>
      </c>
      <c r="H11" s="100" t="str" cm="1">
        <f t="array" ref="H11">IF(A11=0,"",_xlfn.IFNA(_xlfn.IFS(Poules!$E$35='Résultat club'!$A11,Poules!$F$35)," "))</f>
        <v xml:space="preserve"> </v>
      </c>
      <c r="I11" s="101" t="str" cm="1">
        <f t="array" ref="I11">IF(A11=0,"",_xlfn.IFNA(_xlfn.IFS(Poules!$E$36='Résultat club'!$A11,Poules!$F$36)," "))</f>
        <v xml:space="preserve"> </v>
      </c>
      <c r="J11" s="99" t="str" cm="1">
        <f t="array" ref="J11">IF(A11=0,"",_xlfn.IFNA(_xlfn.IFS(Poules!$E$51='Résultat club'!$A11,Poules!$F$51)," "))</f>
        <v xml:space="preserve"> </v>
      </c>
      <c r="K11" s="100" t="str" cm="1">
        <f t="array" ref="K11">IF(A11=0,"",_xlfn.IFNA(_xlfn.IFS(Poules!$E$52='Résultat club'!$A11,Poules!$F$52)," "))</f>
        <v xml:space="preserve"> </v>
      </c>
      <c r="L11" s="100" t="str" cm="1">
        <f t="array" ref="L11">IF(A11=0,"",_xlfn.IFNA(_xlfn.IFS(Poules!$E$53='Résultat club'!$A11,Poules!$F$53)," "))</f>
        <v xml:space="preserve"> </v>
      </c>
      <c r="M11" s="101" t="str" cm="1">
        <f t="array" ref="M11">IF(A11=0,"",_xlfn.IFNA(_xlfn.IFS(Poules!$E$54='Résultat club'!$A11,Poules!$F$54)," "))</f>
        <v xml:space="preserve"> </v>
      </c>
      <c r="N11" s="99" t="str" cm="1">
        <f t="array" ref="N11">IF(A11=0,"",_xlfn.IFNA(_xlfn.IFS(Poules!$E$69='Résultat club'!$A11,Poules!$F$69)," "))</f>
        <v xml:space="preserve"> </v>
      </c>
      <c r="O11" s="100" t="str" cm="1">
        <f t="array" ref="O11">IF(A11=0,"",_xlfn.IFNA(_xlfn.IFS(Poules!$E$70='Résultat club'!$A11,Poules!$F$70)," "))</f>
        <v xml:space="preserve"> </v>
      </c>
      <c r="P11" s="100" t="str" cm="1">
        <f t="array" ref="P11">IF(A11=0,"",_xlfn.IFNA(_xlfn.IFS(Poules!$E$71='Résultat club'!$A11,Poules!$F$71)," "))</f>
        <v xml:space="preserve"> </v>
      </c>
      <c r="Q11" s="101" cm="1">
        <f t="array" ref="Q11">IF(A11=0,"",_xlfn.IFNA(_xlfn.IFS(Poules!$E$72='Résultat club'!$A11,Poules!$F$72)," "))</f>
        <v>11</v>
      </c>
      <c r="R11" s="99" t="str" cm="1">
        <f t="array" ref="R11">IF(A11=0,"",_xlfn.IFNA(_xlfn.IFS(Poules!$E$87='Résultat club'!$A11,Poules!$F$87)," "))</f>
        <v xml:space="preserve"> </v>
      </c>
      <c r="S11" s="100" t="str" cm="1">
        <f t="array" ref="S11">IF(A11=0,"",_xlfn.IFNA(_xlfn.IFS(Poules!$E$88='Résultat club'!$A11,Poules!$F$88)," "))</f>
        <v xml:space="preserve"> </v>
      </c>
      <c r="T11" s="100" t="str" cm="1">
        <f t="array" ref="T11">IF(A11=0,"",_xlfn.IFNA(_xlfn.IFS(Poules!$E$89='Résultat club'!$A11,Poules!$F$89)," "))</f>
        <v xml:space="preserve"> </v>
      </c>
      <c r="U11" s="101" t="str" cm="1">
        <f t="array" ref="U11">IF(A11=0,"",_xlfn.IFNA(_xlfn.IFS(Poules!$E$90='Résultat club'!$A11,Poules!$F$90)," "))</f>
        <v xml:space="preserve"> </v>
      </c>
      <c r="V11" s="99" t="str" cm="1">
        <f t="array" ref="V11">IF(A11=0,"",_xlfn.IFNA(_xlfn.IFS(Poules!$E$105='Résultat club'!$A11,Poules!$F$105),""))</f>
        <v/>
      </c>
      <c r="W11" s="100" t="str" cm="1">
        <f t="array" ref="W11">IF(A11=0,"",_xlfn.IFNA(_xlfn.IFS(Poules!$E$106='Résultat club'!$A11,Poules!$F$106),""))</f>
        <v/>
      </c>
      <c r="X11" s="100" t="str" cm="1">
        <f t="array" ref="X11">IF(A11=0,"",_xlfn.IFNA(_xlfn.IFS(Poules!$E$107='Résultat club'!$A11,Poules!$F$107),""))</f>
        <v/>
      </c>
      <c r="Y11" s="101" t="str" cm="1">
        <f t="array" ref="Y11">IF(A11=0,"",_xlfn.IFNA(_xlfn.IFS(Poules!$E$108='Résultat club'!$A11,Poules!$F$108),""))</f>
        <v/>
      </c>
      <c r="Z11" s="99" cm="1">
        <f t="array" ref="Z11">IF(A11=0,"",_xlfn.IFNA(_xlfn.IFS(Poules!$E$123='Résultat club'!$A11,Poules!$F$123),""))</f>
        <v>12</v>
      </c>
      <c r="AA11" s="100" t="str" cm="1">
        <f t="array" ref="AA11">IF(A11=0,"",_xlfn.IFNA(_xlfn.IFS(Poules!$E$124='Résultat club'!$A11,Poules!$F$124),""))</f>
        <v/>
      </c>
      <c r="AB11" s="100" t="str" cm="1">
        <f t="array" ref="AB11">IF(A11=0,"",_xlfn.IFNA(_xlfn.IFS(Poules!$E$125='Résultat club'!$A11,Poules!$F$125),""))</f>
        <v/>
      </c>
      <c r="AC11" s="101" t="str" cm="1">
        <f t="array" ref="AC11">IF(A11=0,"",_xlfn.IFNA(_xlfn.IFS(Poules!$E$126='Résultat club'!$A11,Poules!$F$126),""))</f>
        <v/>
      </c>
      <c r="AD11" s="99" t="str" cm="1">
        <f t="array" ref="AD11">IF(A11=0,"",_xlfn.IFNA(_xlfn.IFS(Poules!$E$141='Résultat club'!$A11,Poules!$F$141),""))</f>
        <v/>
      </c>
      <c r="AE11" s="100" t="str" cm="1">
        <f t="array" ref="AE11">IF(A11=0,"",_xlfn.IFNA(_xlfn.IFS(Poules!$E$142='Résultat club'!$A11,Poules!$F$142),""))</f>
        <v/>
      </c>
      <c r="AF11" s="100" t="str" cm="1">
        <f t="array" ref="AF11">IF(A11=0,"",_xlfn.IFNA(_xlfn.IFS(Poules!$E$143='Résultat club'!$A11,Poules!$F$143),""))</f>
        <v/>
      </c>
      <c r="AG11" s="101" t="str" cm="1">
        <f t="array" ref="AG11">IF(A11=0,"",_xlfn.IFNA(_xlfn.IFS(Poules!$E$144='Résultat club'!$A11,Poules!$F$144),""))</f>
        <v/>
      </c>
      <c r="AH11" s="99" t="str" cm="1">
        <f t="array" ref="AH11">IF(A11=0,"",_xlfn.IFNA(_xlfn.IFS(Poules!$E$159='Résultat club'!$A11,Poules!$F$159),""))</f>
        <v/>
      </c>
      <c r="AI11" s="100" t="str" cm="1">
        <f t="array" ref="AI11">IF(A11=0,"",_xlfn.IFNA(_xlfn.IFS(Poules!$E$160='Résultat club'!$A11,Poules!$F$160),""))</f>
        <v/>
      </c>
      <c r="AJ11" s="100" t="str" cm="1">
        <f t="array" ref="AJ11">IF(A11=0,"",_xlfn.IFNA(_xlfn.IFS(Poules!$E$161='Résultat club'!$A11,Poules!$F$161),""))</f>
        <v/>
      </c>
      <c r="AK11" s="102" t="str" cm="1">
        <f t="array" ref="AK11">IF(A11=0,"",_xlfn.IFNA(_xlfn.IFS(Poules!$E$162='Résultat club'!$A11,Poules!$F$162),""))</f>
        <v/>
      </c>
      <c r="AL11" s="99" t="str" cm="1">
        <f t="array" ref="AL11">IF(A11=0,"",_xlfn.IFNA(_xlfn.IFS(Poules!$E$177='Résultat club'!$A11,Poules!$F$177),""))</f>
        <v/>
      </c>
      <c r="AM11" s="100" t="str" cm="1">
        <f t="array" ref="AM11">IF(A11=0,"",_xlfn.IFNA(_xlfn.IFS(Poules!$E$178='Résultat club'!$A11,Poules!$F$178),""))</f>
        <v/>
      </c>
      <c r="AN11" s="100" t="str" cm="1">
        <f t="array" ref="AN11">IF(A11=0,"",_xlfn.IFNA(_xlfn.IFS(Poules!$E$179='Résultat club'!$A11,Poules!$F$179),""))</f>
        <v/>
      </c>
      <c r="AO11" s="102" cm="1">
        <f t="array" ref="AO11">IF(A11=0,"",_xlfn.IFNA(_xlfn.IFS(Poules!$E$180='Résultat club'!$A11,Poules!$F$180),""))</f>
        <v>5</v>
      </c>
      <c r="AP11" s="99" t="str" cm="1">
        <f t="array" ref="AP11">IF(A11=0,"",_xlfn.IFNA(_xlfn.IFS(Poules!$E$195='Résultat club'!$A11,Poules!$F$195),""))</f>
        <v/>
      </c>
      <c r="AQ11" s="100" t="str" cm="1">
        <f t="array" ref="AQ11">IF(A11=0,"",_xlfn.IFNA(_xlfn.IFS(Poules!$E$196='Résultat club'!$A11,Poules!$F$196),""))</f>
        <v/>
      </c>
      <c r="AR11" s="100" t="str" cm="1">
        <f t="array" ref="AR11">IF(A11=0,"",_xlfn.IFNA(_xlfn.IFS(Poules!$E$197='Résultat club'!$A11,Poules!$F$197),""))</f>
        <v/>
      </c>
      <c r="AS11" s="102" cm="1">
        <f t="array" ref="AS11">IF(A11=0,"",_xlfn.IFNA(_xlfn.IFS(Poules!$E$198='Résultat club'!$A11,Poules!$F$198),""))</f>
        <v>4</v>
      </c>
      <c r="AT11" s="99" t="str" cm="1">
        <f t="array" ref="AT11">IF(A11=0,"",_xlfn.IFNA(_xlfn.IFS(Poules!$E$213='Résultat club'!$A11,Poules!$F$213),""))</f>
        <v/>
      </c>
      <c r="AU11" s="100" t="str" cm="1">
        <f t="array" ref="AU11">IF(A11=0,"",_xlfn.IFNA(_xlfn.IFS(Poules!$E$214='Résultat club'!$A11,Poules!$F$214),""))</f>
        <v/>
      </c>
      <c r="AV11" s="100" t="str" cm="1">
        <f t="array" ref="AV11">IF(A11=0,"",_xlfn.IFNA(_xlfn.IFS(Poules!$E$215='Résultat club'!$A11,Poules!$F$215),""))</f>
        <v/>
      </c>
      <c r="AW11" s="102" t="str" cm="1">
        <f t="array" ref="AW11">IF(A11=0,"",_xlfn.IFNA(_xlfn.IFS(Poules!$E$216='Résultat club'!$A11,Poules!$F$216),""))</f>
        <v/>
      </c>
      <c r="AX11" s="99" t="str" cm="1">
        <f t="array" ref="AX11">IF(A11=0,"",_xlfn.IFNA(_xlfn.IFS(Poules!$E$231='Résultat club'!$A11,Poules!$F$231),""))</f>
        <v/>
      </c>
      <c r="AY11" s="100" cm="1">
        <f t="array" ref="AY11">IF(A11=0,"",_xlfn.IFNA(_xlfn.IFS(Poules!$E$232='Résultat club'!$A11,Poules!$F$232),""))</f>
        <v>4</v>
      </c>
      <c r="AZ11" s="100" t="str" cm="1">
        <f t="array" ref="AZ11">IF(A11=0,"",_xlfn.IFNA(_xlfn.IFS(Poules!$E$233='Résultat club'!$A11,Poules!$F$233),""))</f>
        <v/>
      </c>
      <c r="BA11" s="102" t="str" cm="1">
        <f t="array" ref="BA11">IF(A11=0,"",_xlfn.IFNA(_xlfn.IFS(Poules!$E$234='Résultat club'!$A11,Poules!$F$234),""))</f>
        <v/>
      </c>
      <c r="BB11" s="99" t="str" cm="1">
        <f t="array" ref="BB11">IF(A11=0,"",_xlfn.IFNA(_xlfn.IFS(Poules!$E$249='Résultat club'!$A11,Poules!$F$249),""))</f>
        <v/>
      </c>
      <c r="BC11" s="100" t="str" cm="1">
        <f t="array" ref="BC11">IF(A11=0,"",_xlfn.IFNA(_xlfn.IFS(Poules!$E$250='Résultat club'!$A11,Poules!$F$250),""))</f>
        <v/>
      </c>
      <c r="BD11" s="100" t="str" cm="1">
        <f t="array" ref="BD11">IF(A11=0,"",_xlfn.IFNA(_xlfn.IFS(Poules!$E$251='Résultat club'!$A11,Poules!$F$251),""))</f>
        <v/>
      </c>
      <c r="BE11" s="102" t="str" cm="1">
        <f t="array" ref="BE11">IF(A11=0,"",_xlfn.IFNA(_xlfn.IFS(Poules!$E$252='Résultat club'!$A11,Poules!$F$252),""))</f>
        <v/>
      </c>
      <c r="BF11" s="99" t="str" cm="1">
        <f t="array" ref="BF11">IF(A11=0,"",_xlfn.IFNA(_xlfn.IFS(Poules!$E$267='Résultat club'!$A11,Poules!$F$267),""))</f>
        <v/>
      </c>
      <c r="BG11" s="100" t="str" cm="1">
        <f t="array" ref="BG11">IF(A11=0,"",_xlfn.IFNA(_xlfn.IFS(Poules!$E$268='Résultat club'!$A11,Poules!$F$268),""))</f>
        <v/>
      </c>
      <c r="BH11" s="100" t="str" cm="1">
        <f t="array" ref="BH11">IF($A11=0,"",_xlfn.IFNA(_xlfn.IFS(Poules!$E$269='Résultat club'!$A11,Poules!$F$269),""))</f>
        <v/>
      </c>
      <c r="BI11" s="101" t="str" cm="1">
        <f t="array" ref="BI11">IF($A11=0,"",_xlfn.IFNA(_xlfn.IFS(Poules!$E$270='Résultat club'!$A11,Poules!$F$270),""))</f>
        <v/>
      </c>
      <c r="BJ11" s="103" t="str" cm="1">
        <f t="array" ref="BJ11">IF($A11=0,"",_xlfn.IFNA(_xlfn.IFS(Poules!$E$285='Résultat club'!$A11,Poules!$F$285),""))</f>
        <v/>
      </c>
      <c r="BK11" s="100" t="str" cm="1">
        <f t="array" ref="BK11">IF($A11=0,"",_xlfn.IFNA(_xlfn.IFS(Poules!$E$286='Résultat club'!$A11,Poules!$F$286),""))</f>
        <v/>
      </c>
      <c r="BL11" s="100" t="str" cm="1">
        <f t="array" ref="BL11">IF($A11=0,"",_xlfn.IFNA(_xlfn.IFS(Poules!$E$287='Résultat club'!$A11,Poules!$F$287),""))</f>
        <v/>
      </c>
      <c r="BM11" s="102" t="str" cm="1">
        <f t="array" ref="BM11">IF($A11=0,"",_xlfn.IFNA(_xlfn.IFS(Poules!$E$288='Résultat club'!$A11,Poules!$F$288),""))</f>
        <v/>
      </c>
      <c r="BN11" s="106">
        <f t="shared" si="0"/>
        <v>28</v>
      </c>
      <c r="BO11" s="110" t="str">
        <f t="shared" si="1"/>
        <v>PLOGASTEL ST GERMAIN</v>
      </c>
      <c r="BP11" s="101">
        <f>COUNTIF('Listes poules triées'!$A$1:$B$60,$A11)</f>
        <v>5</v>
      </c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  <c r="JI11" s="4"/>
      <c r="JJ11" s="4"/>
      <c r="JK11" s="4"/>
      <c r="JL11" s="4"/>
      <c r="JM11" s="4"/>
      <c r="JN11" s="4"/>
      <c r="JO11" s="4"/>
      <c r="JP11" s="4"/>
      <c r="JQ11" s="4"/>
      <c r="JR11" s="4"/>
      <c r="JS11" s="4"/>
      <c r="JT11" s="4"/>
      <c r="JU11" s="4"/>
      <c r="JV11" s="4"/>
      <c r="JW11" s="4"/>
      <c r="JX11" s="4"/>
      <c r="JY11" s="4"/>
      <c r="JZ11" s="4"/>
      <c r="KA11" s="4"/>
      <c r="KB11" s="4"/>
      <c r="KC11" s="4"/>
      <c r="KD11" s="4"/>
      <c r="KE11" s="4"/>
      <c r="KF11" s="4"/>
      <c r="KG11" s="4"/>
      <c r="KH11" s="4"/>
      <c r="KI11" s="4"/>
      <c r="KJ11" s="4"/>
      <c r="KK11" s="4"/>
      <c r="KL11" s="4"/>
      <c r="KM11" s="4"/>
      <c r="KN11" s="4"/>
      <c r="KO11" s="4"/>
      <c r="KP11" s="4"/>
      <c r="KQ11" s="4"/>
      <c r="KR11" s="4"/>
      <c r="KS11" s="4"/>
      <c r="KT11" s="4"/>
      <c r="KU11" s="4"/>
      <c r="KV11" s="4"/>
      <c r="KW11" s="4"/>
      <c r="KX11" s="4"/>
      <c r="KY11" s="4"/>
      <c r="KZ11" s="4"/>
      <c r="LA11" s="4"/>
      <c r="LB11" s="4"/>
      <c r="LC11" s="4"/>
      <c r="LD11" s="4"/>
      <c r="LE11" s="4"/>
      <c r="LF11" s="4"/>
      <c r="LG11" s="4"/>
      <c r="LH11" s="4"/>
      <c r="LI11" s="4"/>
      <c r="LJ11" s="4"/>
      <c r="LK11" s="4"/>
      <c r="LL11" s="4"/>
      <c r="LM11" s="4"/>
      <c r="LN11" s="4"/>
      <c r="LO11" s="4"/>
      <c r="LP11" s="4"/>
      <c r="LQ11" s="4"/>
      <c r="LR11" s="4"/>
      <c r="LS11" s="4"/>
      <c r="LT11" s="4"/>
      <c r="LU11" s="4"/>
      <c r="LV11" s="4"/>
      <c r="LW11" s="4"/>
      <c r="LX11" s="4"/>
      <c r="LY11" s="4"/>
      <c r="LZ11" s="4"/>
      <c r="MA11" s="4"/>
      <c r="MB11" s="4"/>
      <c r="MC11" s="4"/>
      <c r="MD11" s="4"/>
      <c r="ME11" s="4"/>
      <c r="MF11" s="4"/>
      <c r="MG11" s="4"/>
      <c r="MH11" s="4"/>
      <c r="MI11" s="4"/>
      <c r="MJ11" s="4"/>
      <c r="MK11" s="4"/>
      <c r="ML11" s="4"/>
      <c r="MM11" s="4"/>
      <c r="MN11" s="4"/>
      <c r="MO11" s="4"/>
      <c r="MP11" s="4"/>
      <c r="MQ11" s="4"/>
      <c r="MR11" s="4"/>
      <c r="MS11" s="4"/>
      <c r="MT11" s="4"/>
      <c r="MU11" s="4"/>
      <c r="MV11" s="4"/>
      <c r="MW11" s="4"/>
      <c r="MX11" s="4"/>
      <c r="MY11" s="4"/>
      <c r="MZ11" s="4"/>
      <c r="NA11" s="4"/>
      <c r="NB11" s="4"/>
      <c r="NC11" s="4"/>
      <c r="ND11" s="4"/>
      <c r="NE11" s="4"/>
      <c r="NF11" s="4"/>
      <c r="NG11" s="4"/>
      <c r="NH11" s="4"/>
      <c r="NI11" s="4"/>
      <c r="NJ11" s="4"/>
      <c r="NK11" s="4"/>
      <c r="NL11" s="4"/>
      <c r="NM11" s="4"/>
      <c r="NN11" s="4"/>
      <c r="NO11" s="4"/>
      <c r="NP11" s="4"/>
      <c r="NQ11" s="4"/>
      <c r="NR11" s="4"/>
      <c r="NS11" s="4"/>
      <c r="NT11" s="4"/>
      <c r="NU11" s="4"/>
      <c r="NV11" s="4"/>
      <c r="NW11" s="4"/>
      <c r="NX11" s="4"/>
      <c r="NY11" s="4"/>
      <c r="NZ11" s="4"/>
      <c r="OA11" s="4"/>
      <c r="OB11" s="4"/>
      <c r="OC11" s="4"/>
      <c r="OD11" s="4"/>
      <c r="OE11" s="4"/>
      <c r="OF11" s="4"/>
      <c r="OG11" s="4"/>
      <c r="OH11" s="4"/>
      <c r="OI11" s="4"/>
      <c r="OJ11" s="4"/>
      <c r="OK11" s="4"/>
      <c r="OL11" s="4"/>
      <c r="OM11" s="4"/>
      <c r="ON11" s="4"/>
      <c r="OO11" s="4"/>
      <c r="OP11" s="4"/>
      <c r="OQ11" s="4"/>
      <c r="OR11" s="4"/>
      <c r="OS11" s="4"/>
      <c r="OT11" s="4"/>
      <c r="OU11" s="4"/>
      <c r="OV11" s="4"/>
      <c r="OW11" s="4"/>
      <c r="OX11" s="4"/>
      <c r="OY11" s="4"/>
      <c r="OZ11" s="4"/>
      <c r="PA11" s="4"/>
      <c r="PB11" s="4"/>
      <c r="PC11" s="4"/>
      <c r="PD11" s="4"/>
      <c r="PE11" s="4"/>
      <c r="PF11" s="4"/>
      <c r="PG11" s="4"/>
      <c r="PH11" s="4"/>
      <c r="PI11" s="4"/>
      <c r="PJ11" s="4"/>
      <c r="PK11" s="4"/>
      <c r="PL11" s="4"/>
      <c r="PM11" s="4"/>
      <c r="PN11" s="4"/>
      <c r="PO11" s="4"/>
      <c r="PP11" s="4"/>
      <c r="PQ11" s="4"/>
      <c r="PR11" s="4"/>
      <c r="PS11" s="4"/>
      <c r="PT11" s="4"/>
      <c r="PU11" s="4"/>
      <c r="PV11" s="4"/>
      <c r="PW11" s="4"/>
      <c r="PX11" s="4"/>
      <c r="PY11" s="4"/>
      <c r="PZ11" s="4"/>
      <c r="QA11" s="4"/>
      <c r="QB11" s="4"/>
      <c r="QC11" s="4"/>
      <c r="QD11" s="4"/>
      <c r="QE11" s="4"/>
      <c r="QF11" s="4"/>
      <c r="QG11" s="4"/>
      <c r="QH11" s="4"/>
      <c r="QI11" s="4"/>
      <c r="QJ11" s="4"/>
      <c r="QK11" s="4"/>
      <c r="QL11" s="4"/>
      <c r="QM11" s="4"/>
      <c r="QN11" s="4"/>
      <c r="QO11" s="4"/>
      <c r="QP11" s="4"/>
      <c r="QQ11" s="4"/>
      <c r="QR11" s="4"/>
      <c r="QS11" s="4"/>
      <c r="QT11" s="4"/>
      <c r="QU11" s="4"/>
      <c r="QV11" s="4"/>
      <c r="QW11" s="4"/>
      <c r="QX11" s="4"/>
      <c r="QY11" s="4"/>
      <c r="QZ11" s="4"/>
      <c r="RA11" s="4"/>
      <c r="RB11" s="4"/>
      <c r="RC11" s="4"/>
      <c r="RD11" s="4"/>
      <c r="RE11" s="4"/>
      <c r="RF11" s="4"/>
      <c r="RG11" s="4"/>
      <c r="RH11" s="4"/>
      <c r="RI11" s="4"/>
      <c r="RJ11" s="4"/>
      <c r="RK11" s="4"/>
      <c r="RL11" s="4"/>
      <c r="RM11" s="4"/>
      <c r="RN11" s="4"/>
      <c r="RO11" s="4"/>
      <c r="RP11" s="4"/>
      <c r="RQ11" s="4"/>
      <c r="RR11" s="4"/>
      <c r="RS11" s="4"/>
      <c r="RT11" s="4"/>
      <c r="RU11" s="4"/>
      <c r="RV11" s="4"/>
      <c r="RW11" s="4"/>
      <c r="RX11" s="4"/>
      <c r="RY11" s="4"/>
      <c r="RZ11" s="4"/>
      <c r="SA11" s="4"/>
      <c r="SB11" s="4"/>
      <c r="SC11" s="4"/>
      <c r="SD11" s="4"/>
      <c r="SE11" s="4"/>
      <c r="SF11" s="4"/>
      <c r="SG11" s="4"/>
      <c r="SH11" s="4"/>
      <c r="SI11" s="4"/>
      <c r="SJ11" s="4"/>
      <c r="SK11" s="4"/>
      <c r="SL11" s="4"/>
      <c r="SM11" s="4"/>
      <c r="SN11" s="4"/>
      <c r="SO11" s="4"/>
      <c r="SP11" s="4"/>
      <c r="SQ11" s="4"/>
      <c r="SR11" s="4"/>
      <c r="SS11" s="4"/>
      <c r="ST11" s="4"/>
      <c r="SU11" s="4"/>
      <c r="SV11" s="4"/>
      <c r="SW11" s="4"/>
      <c r="SX11" s="4"/>
      <c r="SY11" s="4"/>
      <c r="SZ11" s="4"/>
      <c r="TA11" s="4"/>
      <c r="TB11" s="4"/>
      <c r="TC11" s="4"/>
      <c r="TD11" s="4"/>
      <c r="TE11" s="4"/>
      <c r="TF11" s="4"/>
      <c r="TG11" s="4"/>
      <c r="TH11" s="4"/>
      <c r="TI11" s="4"/>
      <c r="TJ11" s="4"/>
      <c r="TK11" s="4"/>
      <c r="TL11" s="4"/>
      <c r="TM11" s="4"/>
      <c r="TN11" s="4"/>
      <c r="TO11" s="4"/>
      <c r="TP11" s="4"/>
      <c r="TQ11" s="4"/>
      <c r="TR11" s="4"/>
      <c r="TS11" s="4"/>
      <c r="TT11" s="4"/>
      <c r="TU11" s="4"/>
      <c r="TV11" s="4"/>
      <c r="TW11" s="4"/>
      <c r="TX11" s="4"/>
      <c r="TY11" s="4"/>
      <c r="TZ11" s="4"/>
      <c r="UA11" s="4"/>
      <c r="UB11" s="4"/>
      <c r="UC11" s="4"/>
      <c r="UD11" s="4"/>
      <c r="UE11" s="4"/>
      <c r="UF11" s="4"/>
      <c r="UG11" s="4"/>
      <c r="UH11" s="4"/>
      <c r="UI11" s="4"/>
      <c r="UJ11" s="4"/>
      <c r="UK11" s="4"/>
      <c r="UL11" s="4"/>
      <c r="UM11" s="4"/>
      <c r="UN11" s="4"/>
      <c r="UO11" s="4"/>
      <c r="UP11" s="4"/>
      <c r="UQ11" s="4"/>
      <c r="UR11" s="4"/>
      <c r="US11" s="4"/>
      <c r="UT11" s="4"/>
      <c r="UU11" s="4"/>
      <c r="UV11" s="4"/>
      <c r="UW11" s="4"/>
      <c r="UX11" s="4"/>
      <c r="UY11" s="4"/>
      <c r="UZ11" s="4"/>
      <c r="VA11" s="4"/>
      <c r="VB11" s="4"/>
      <c r="VC11" s="4"/>
      <c r="VD11" s="4"/>
      <c r="VE11" s="4"/>
      <c r="VF11" s="4"/>
      <c r="VG11" s="4"/>
      <c r="VH11" s="4"/>
      <c r="VI11" s="4"/>
      <c r="VJ11" s="4"/>
      <c r="VK11" s="4"/>
      <c r="VL11" s="4"/>
      <c r="VM11" s="4"/>
      <c r="VN11" s="4"/>
      <c r="VO11" s="4"/>
      <c r="VP11" s="4"/>
      <c r="VQ11" s="4"/>
      <c r="VR11" s="4"/>
      <c r="VS11" s="4"/>
      <c r="VT11" s="4"/>
      <c r="VU11" s="4"/>
      <c r="VV11" s="4"/>
      <c r="VW11" s="4"/>
      <c r="VX11" s="4"/>
      <c r="VY11" s="4"/>
      <c r="VZ11" s="4"/>
      <c r="WA11" s="4"/>
      <c r="WB11" s="4"/>
      <c r="WC11" s="4"/>
      <c r="WD11" s="4"/>
      <c r="WE11" s="4"/>
      <c r="WF11" s="4"/>
      <c r="WG11" s="4"/>
      <c r="WH11" s="4"/>
      <c r="WI11" s="4"/>
      <c r="WJ11" s="4"/>
      <c r="WK11" s="4"/>
      <c r="WL11" s="4"/>
      <c r="WM11" s="4"/>
      <c r="WN11" s="4"/>
      <c r="WO11" s="4"/>
      <c r="WP11" s="4"/>
      <c r="WQ11" s="4"/>
      <c r="WR11" s="4"/>
      <c r="WS11" s="4"/>
      <c r="WT11" s="4"/>
      <c r="WU11" s="4"/>
      <c r="WV11" s="4"/>
      <c r="WW11" s="4"/>
      <c r="WX11" s="4"/>
      <c r="WY11" s="4"/>
      <c r="WZ11" s="4"/>
      <c r="XA11" s="4"/>
      <c r="XB11" s="4"/>
      <c r="XC11" s="4"/>
      <c r="XD11" s="4"/>
      <c r="XE11" s="4"/>
      <c r="XF11" s="4"/>
      <c r="XG11" s="4"/>
      <c r="XH11" s="4"/>
      <c r="XI11" s="4"/>
      <c r="XJ11" s="4"/>
      <c r="XK11" s="4"/>
      <c r="XL11" s="4"/>
      <c r="XM11" s="4"/>
      <c r="XN11" s="4"/>
      <c r="XO11" s="4"/>
      <c r="XP11" s="4"/>
      <c r="XQ11" s="4"/>
      <c r="XR11" s="4"/>
      <c r="XS11" s="4"/>
      <c r="XT11" s="4"/>
      <c r="XU11" s="4"/>
      <c r="XV11" s="4"/>
      <c r="XW11" s="4"/>
      <c r="XX11" s="4"/>
      <c r="XY11" s="4"/>
      <c r="XZ11" s="4"/>
      <c r="YA11" s="4"/>
      <c r="YB11" s="4"/>
      <c r="YC11" s="4"/>
      <c r="YD11" s="4"/>
      <c r="YE11" s="4"/>
      <c r="YF11" s="4"/>
      <c r="YG11" s="4"/>
      <c r="YH11" s="4"/>
      <c r="YI11" s="4"/>
      <c r="YJ11" s="4"/>
      <c r="YK11" s="4"/>
      <c r="YL11" s="4"/>
      <c r="YM11" s="4"/>
      <c r="YN11" s="4"/>
      <c r="YO11" s="4"/>
      <c r="YP11" s="4"/>
      <c r="YQ11" s="4"/>
      <c r="YR11" s="4"/>
      <c r="YS11" s="4"/>
      <c r="YT11" s="4"/>
      <c r="YU11" s="4"/>
      <c r="YV11" s="4"/>
      <c r="YW11" s="4"/>
      <c r="YX11" s="4"/>
      <c r="YY11" s="4"/>
      <c r="YZ11" s="4"/>
      <c r="ZA11" s="4"/>
      <c r="ZB11" s="4"/>
      <c r="ZC11" s="4"/>
      <c r="ZD11" s="4"/>
      <c r="ZE11" s="4"/>
      <c r="ZF11" s="4"/>
      <c r="ZG11" s="4"/>
      <c r="ZH11" s="4"/>
      <c r="ZI11" s="4"/>
      <c r="ZJ11" s="4"/>
      <c r="ZK11" s="4"/>
      <c r="ZL11" s="4"/>
      <c r="ZM11" s="4"/>
      <c r="ZN11" s="4"/>
      <c r="ZO11" s="4"/>
      <c r="ZP11" s="4"/>
      <c r="ZQ11" s="4"/>
      <c r="ZR11" s="4"/>
      <c r="ZS11" s="4"/>
      <c r="ZT11" s="4"/>
      <c r="ZU11" s="4"/>
      <c r="ZV11" s="4"/>
    </row>
    <row r="12" spans="1:698" x14ac:dyDescent="0.25">
      <c r="A12" s="88" t="str">
        <f>'Liste des clubs'!A11</f>
        <v>PAIMPOL</v>
      </c>
      <c r="B12" s="78" t="str" cm="1">
        <f t="array" ref="B12">IF(A12=0,"",_xlfn.IFNA(_xlfn.IFS(Poules!$E$15='Résultat club'!$A12,Poules!$F$15)," "))</f>
        <v xml:space="preserve"> </v>
      </c>
      <c r="C12" s="77" t="str" cm="1">
        <f t="array" ref="C12">IF(A12=0,"",_xlfn.IFNA(_xlfn.IFS(Poules!$E$16='Résultat club'!$A12,Poules!$F$16)," "))</f>
        <v xml:space="preserve"> </v>
      </c>
      <c r="D12" s="77" t="str" cm="1">
        <f t="array" ref="D12">IF(A12=0,"",_xlfn.IFNA(_xlfn.IFS(Poules!$E$17='Résultat club'!$A12,Poules!$F$17)," "))</f>
        <v xml:space="preserve"> </v>
      </c>
      <c r="E12" s="79" t="str" cm="1">
        <f t="array" ref="E12">IF(A12=0,"",_xlfn.IFNA(_xlfn.IFS(Poules!$E$18='Résultat club'!$A12,Poules!$F$18)," "))</f>
        <v xml:space="preserve"> </v>
      </c>
      <c r="F12" s="78" t="str" cm="1">
        <f t="array" ref="F12">IF(A12=0,"",_xlfn.IFNA(_xlfn.IFS(Poules!$E$33='Résultat club'!$A12,Poules!$F$33)," "))</f>
        <v xml:space="preserve"> </v>
      </c>
      <c r="G12" s="77" t="str" cm="1">
        <f t="array" ref="G12">IF(A12=0,"",_xlfn.IFNA(_xlfn.IFS(Poules!$E$34='Résultat club'!$A12,Poules!$F$34)," "))</f>
        <v xml:space="preserve"> </v>
      </c>
      <c r="H12" s="77" t="str" cm="1">
        <f t="array" ref="H12">IF(A12=0,"",_xlfn.IFNA(_xlfn.IFS(Poules!$E$35='Résultat club'!$A12,Poules!$F$35)," "))</f>
        <v xml:space="preserve"> </v>
      </c>
      <c r="I12" s="79" t="str" cm="1">
        <f t="array" ref="I12">IF(A12=0,"",_xlfn.IFNA(_xlfn.IFS(Poules!$E$36='Résultat club'!$A12,Poules!$F$36)," "))</f>
        <v xml:space="preserve"> </v>
      </c>
      <c r="J12" s="78" t="str" cm="1">
        <f t="array" ref="J12">IF(A12=0,"",_xlfn.IFNA(_xlfn.IFS(Poules!$E$51='Résultat club'!$A12,Poules!$F$51)," "))</f>
        <v xml:space="preserve"> </v>
      </c>
      <c r="K12" s="77" t="str" cm="1">
        <f t="array" ref="K12">IF(A12=0,"",_xlfn.IFNA(_xlfn.IFS(Poules!$E$52='Résultat club'!$A12,Poules!$F$52)," "))</f>
        <v xml:space="preserve"> </v>
      </c>
      <c r="L12" s="77" t="str" cm="1">
        <f t="array" ref="L12">IF(A12=0,"",_xlfn.IFNA(_xlfn.IFS(Poules!$E$53='Résultat club'!$A12,Poules!$F$53)," "))</f>
        <v xml:space="preserve"> </v>
      </c>
      <c r="M12" s="79" t="str" cm="1">
        <f t="array" ref="M12">IF(A12=0,"",_xlfn.IFNA(_xlfn.IFS(Poules!$E$54='Résultat club'!$A12,Poules!$F$54)," "))</f>
        <v xml:space="preserve"> </v>
      </c>
      <c r="N12" s="78" t="str" cm="1">
        <f t="array" ref="N12">IF(A12=0,"",_xlfn.IFNA(_xlfn.IFS(Poules!$E$69='Résultat club'!$A12,Poules!$F$69)," "))</f>
        <v xml:space="preserve"> </v>
      </c>
      <c r="O12" s="77" t="str" cm="1">
        <f t="array" ref="O12">IF(A12=0,"",_xlfn.IFNA(_xlfn.IFS(Poules!$E$70='Résultat club'!$A12,Poules!$F$70)," "))</f>
        <v xml:space="preserve"> </v>
      </c>
      <c r="P12" s="77" t="str" cm="1">
        <f t="array" ref="P12">IF(A12=0,"",_xlfn.IFNA(_xlfn.IFS(Poules!$E$71='Résultat club'!$A12,Poules!$F$71)," "))</f>
        <v xml:space="preserve"> </v>
      </c>
      <c r="Q12" s="79" t="str" cm="1">
        <f t="array" ref="Q12">IF(A12=0,"",_xlfn.IFNA(_xlfn.IFS(Poules!$E$72='Résultat club'!$A12,Poules!$F$72)," "))</f>
        <v xml:space="preserve"> </v>
      </c>
      <c r="R12" s="78" t="str" cm="1">
        <f t="array" ref="R12">IF(A12=0,"",_xlfn.IFNA(_xlfn.IFS(Poules!$E$87='Résultat club'!$A12,Poules!$F$87)," "))</f>
        <v xml:space="preserve"> </v>
      </c>
      <c r="S12" s="77" t="str" cm="1">
        <f t="array" ref="S12">IF(A12=0,"",_xlfn.IFNA(_xlfn.IFS(Poules!$E$88='Résultat club'!$A12,Poules!$F$88)," "))</f>
        <v xml:space="preserve"> </v>
      </c>
      <c r="T12" s="77" cm="1">
        <f t="array" ref="T12">IF(A12=0,"",_xlfn.IFNA(_xlfn.IFS(Poules!$E$89='Résultat club'!$A12,Poules!$F$89)," "))</f>
        <v>11</v>
      </c>
      <c r="U12" s="79" t="str" cm="1">
        <f t="array" ref="U12">IF(A12=0,"",_xlfn.IFNA(_xlfn.IFS(Poules!$E$90='Résultat club'!$A12,Poules!$F$90)," "))</f>
        <v xml:space="preserve"> </v>
      </c>
      <c r="V12" s="78" t="str" cm="1">
        <f t="array" ref="V12">IF(A12=0,"",_xlfn.IFNA(_xlfn.IFS(Poules!$E$105='Résultat club'!$A12,Poules!$F$105),""))</f>
        <v/>
      </c>
      <c r="W12" s="77" t="str" cm="1">
        <f t="array" ref="W12">IF(A12=0,"",_xlfn.IFNA(_xlfn.IFS(Poules!$E$106='Résultat club'!$A12,Poules!$F$106),""))</f>
        <v/>
      </c>
      <c r="X12" s="77" t="str" cm="1">
        <f t="array" ref="X12">IF(A12=0,"",_xlfn.IFNA(_xlfn.IFS(Poules!$E$107='Résultat club'!$A12,Poules!$F$107),""))</f>
        <v/>
      </c>
      <c r="Y12" s="79" t="str" cm="1">
        <f t="array" ref="Y12">IF(A12=0,"",_xlfn.IFNA(_xlfn.IFS(Poules!$E$108='Résultat club'!$A12,Poules!$F$108),""))</f>
        <v/>
      </c>
      <c r="Z12" s="78" t="str" cm="1">
        <f t="array" ref="Z12">IF(A12=0,"",_xlfn.IFNA(_xlfn.IFS(Poules!$E$123='Résultat club'!$A12,Poules!$F$123),""))</f>
        <v/>
      </c>
      <c r="AA12" s="77" t="str" cm="1">
        <f t="array" ref="AA12">IF(A12=0,"",_xlfn.IFNA(_xlfn.IFS(Poules!$E$124='Résultat club'!$A12,Poules!$F$124),""))</f>
        <v/>
      </c>
      <c r="AB12" s="77" t="str" cm="1">
        <f t="array" ref="AB12">IF(A12=0,"",_xlfn.IFNA(_xlfn.IFS(Poules!$E$125='Résultat club'!$A12,Poules!$F$125),""))</f>
        <v/>
      </c>
      <c r="AC12" s="79" t="str" cm="1">
        <f t="array" ref="AC12">IF(A12=0,"",_xlfn.IFNA(_xlfn.IFS(Poules!$E$126='Résultat club'!$A12,Poules!$F$126),""))</f>
        <v/>
      </c>
      <c r="AD12" s="78" t="str" cm="1">
        <f t="array" ref="AD12">IF(A12=0,"",_xlfn.IFNA(_xlfn.IFS(Poules!$E$141='Résultat club'!$A12,Poules!$F$141),""))</f>
        <v/>
      </c>
      <c r="AE12" s="77" t="str" cm="1">
        <f t="array" ref="AE12">IF(A12=0,"",_xlfn.IFNA(_xlfn.IFS(Poules!$E$142='Résultat club'!$A12,Poules!$F$142),""))</f>
        <v/>
      </c>
      <c r="AF12" s="77" t="str" cm="1">
        <f t="array" ref="AF12">IF(A12=0,"",_xlfn.IFNA(_xlfn.IFS(Poules!$E$143='Résultat club'!$A12,Poules!$F$143),""))</f>
        <v/>
      </c>
      <c r="AG12" s="79" t="str" cm="1">
        <f t="array" ref="AG12">IF(A12=0,"",_xlfn.IFNA(_xlfn.IFS(Poules!$E$144='Résultat club'!$A12,Poules!$F$144),""))</f>
        <v/>
      </c>
      <c r="AH12" s="78" t="str" cm="1">
        <f t="array" ref="AH12">IF(A12=0,"",_xlfn.IFNA(_xlfn.IFS(Poules!$E$159='Résultat club'!$A12,Poules!$F$159),""))</f>
        <v/>
      </c>
      <c r="AI12" s="77" t="str" cm="1">
        <f t="array" ref="AI12">IF(A12=0,"",_xlfn.IFNA(_xlfn.IFS(Poules!$E$160='Résultat club'!$A12,Poules!$F$160),""))</f>
        <v/>
      </c>
      <c r="AJ12" s="77" t="str" cm="1">
        <f t="array" ref="AJ12">IF(A12=0,"",_xlfn.IFNA(_xlfn.IFS(Poules!$E$161='Résultat club'!$A12,Poules!$F$161),""))</f>
        <v/>
      </c>
      <c r="AK12" s="83" cm="1">
        <f t="array" ref="AK12">IF(A12=0,"",_xlfn.IFNA(_xlfn.IFS(Poules!$E$162='Résultat club'!$A12,Poules!$F$162),""))</f>
        <v>6</v>
      </c>
      <c r="AL12" s="78" t="str" cm="1">
        <f t="array" ref="AL12">IF(A12=0,"",_xlfn.IFNA(_xlfn.IFS(Poules!$E$177='Résultat club'!$A12,Poules!$F$177),""))</f>
        <v/>
      </c>
      <c r="AM12" s="77" t="str" cm="1">
        <f t="array" ref="AM12">IF(A12=0,"",_xlfn.IFNA(_xlfn.IFS(Poules!$E$178='Résultat club'!$A12,Poules!$F$178),""))</f>
        <v/>
      </c>
      <c r="AN12" s="77" t="str" cm="1">
        <f t="array" ref="AN12">IF(A12=0,"",_xlfn.IFNA(_xlfn.IFS(Poules!$E$179='Résultat club'!$A12,Poules!$F$179),""))</f>
        <v/>
      </c>
      <c r="AO12" s="83" t="str" cm="1">
        <f t="array" ref="AO12">IF(A12=0,"",_xlfn.IFNA(_xlfn.IFS(Poules!$E$180='Résultat club'!$A12,Poules!$F$180),""))</f>
        <v/>
      </c>
      <c r="AP12" s="78" t="str" cm="1">
        <f t="array" ref="AP12">IF(A12=0,"",_xlfn.IFNA(_xlfn.IFS(Poules!$E$195='Résultat club'!$A12,Poules!$F$195),""))</f>
        <v/>
      </c>
      <c r="AQ12" s="77" t="str" cm="1">
        <f t="array" ref="AQ12">IF(A12=0,"",_xlfn.IFNA(_xlfn.IFS(Poules!$E$196='Résultat club'!$A12,Poules!$F$196),""))</f>
        <v/>
      </c>
      <c r="AR12" s="77" cm="1">
        <f t="array" ref="AR12">IF(A12=0,"",_xlfn.IFNA(_xlfn.IFS(Poules!$E$197='Résultat club'!$A12,Poules!$F$197),""))</f>
        <v>5</v>
      </c>
      <c r="AS12" s="83" t="str" cm="1">
        <f t="array" ref="AS12">IF(A12=0,"",_xlfn.IFNA(_xlfn.IFS(Poules!$E$198='Résultat club'!$A12,Poules!$F$198),""))</f>
        <v/>
      </c>
      <c r="AT12" s="78" t="str" cm="1">
        <f t="array" ref="AT12">IF(A12=0,"",_xlfn.IFNA(_xlfn.IFS(Poules!$E$213='Résultat club'!$A12,Poules!$F$213),""))</f>
        <v/>
      </c>
      <c r="AU12" s="77" t="str" cm="1">
        <f t="array" ref="AU12">IF(A12=0,"",_xlfn.IFNA(_xlfn.IFS(Poules!$E$214='Résultat club'!$A12,Poules!$F$214),""))</f>
        <v/>
      </c>
      <c r="AV12" s="77" cm="1">
        <f t="array" ref="AV12">IF(A12=0,"",_xlfn.IFNA(_xlfn.IFS(Poules!$E$215='Résultat club'!$A12,Poules!$F$215),""))</f>
        <v>4</v>
      </c>
      <c r="AW12" s="83" t="str" cm="1">
        <f t="array" ref="AW12">IF(A12=0,"",_xlfn.IFNA(_xlfn.IFS(Poules!$E$216='Résultat club'!$A12,Poules!$F$216),""))</f>
        <v/>
      </c>
      <c r="AX12" s="78" t="str" cm="1">
        <f t="array" ref="AX12">IF(A12=0,"",_xlfn.IFNA(_xlfn.IFS(Poules!$E$231='Résultat club'!$A12,Poules!$F$231),""))</f>
        <v/>
      </c>
      <c r="AY12" s="77" t="str" cm="1">
        <f t="array" ref="AY12">IF(A12=0,"",_xlfn.IFNA(_xlfn.IFS(Poules!$E$232='Résultat club'!$A12,Poules!$F$232),""))</f>
        <v/>
      </c>
      <c r="AZ12" s="77" t="str" cm="1">
        <f t="array" ref="AZ12">IF(A12=0,"",_xlfn.IFNA(_xlfn.IFS(Poules!$E$233='Résultat club'!$A12,Poules!$F$233),""))</f>
        <v/>
      </c>
      <c r="BA12" s="83" cm="1">
        <f t="array" ref="BA12">IF(A12=0,"",_xlfn.IFNA(_xlfn.IFS(Poules!$E$234='Résultat club'!$A12,Poules!$F$234),""))</f>
        <v>2</v>
      </c>
      <c r="BB12" s="78" t="str" cm="1">
        <f t="array" ref="BB12">IF(A12=0,"",_xlfn.IFNA(_xlfn.IFS(Poules!$E$249='Résultat club'!$A12,Poules!$F$249),""))</f>
        <v/>
      </c>
      <c r="BC12" s="77" t="str" cm="1">
        <f t="array" ref="BC12">IF(A12=0,"",_xlfn.IFNA(_xlfn.IFS(Poules!$E$250='Résultat club'!$A12,Poules!$F$250),""))</f>
        <v/>
      </c>
      <c r="BD12" s="77" t="str" cm="1">
        <f t="array" ref="BD12">IF(A12=0,"",_xlfn.IFNA(_xlfn.IFS(Poules!$E$251='Résultat club'!$A12,Poules!$F$251),""))</f>
        <v/>
      </c>
      <c r="BE12" s="83" t="str" cm="1">
        <f t="array" ref="BE12">IF(A12=0,"",_xlfn.IFNA(_xlfn.IFS(Poules!$E$252='Résultat club'!$A12,Poules!$F$252),""))</f>
        <v/>
      </c>
      <c r="BF12" s="78" t="str" cm="1">
        <f t="array" ref="BF12">IF(A12=0,"",_xlfn.IFNA(_xlfn.IFS(Poules!$E$267='Résultat club'!$A12,Poules!$F$267),""))</f>
        <v/>
      </c>
      <c r="BG12" s="77" t="str" cm="1">
        <f t="array" ref="BG12">IF(A12=0,"",_xlfn.IFNA(_xlfn.IFS(Poules!$E$268='Résultat club'!$A12,Poules!$F$268),""))</f>
        <v/>
      </c>
      <c r="BH12" s="77" t="str" cm="1">
        <f t="array" ref="BH12">IF($A12=0,"",_xlfn.IFNA(_xlfn.IFS(Poules!$E$269='Résultat club'!$A12,Poules!$F$269),""))</f>
        <v/>
      </c>
      <c r="BI12" s="79" t="str" cm="1">
        <f t="array" ref="BI12">IF($A12=0,"",_xlfn.IFNA(_xlfn.IFS(Poules!$E$270='Résultat club'!$A12,Poules!$F$270),""))</f>
        <v/>
      </c>
      <c r="BJ12" s="85" t="str" cm="1">
        <f t="array" ref="BJ12">IF($A12=0,"",_xlfn.IFNA(_xlfn.IFS(Poules!$E$285='Résultat club'!$A12,Poules!$F$285),""))</f>
        <v/>
      </c>
      <c r="BK12" s="77" t="str" cm="1">
        <f t="array" ref="BK12">IF($A12=0,"",_xlfn.IFNA(_xlfn.IFS(Poules!$E$286='Résultat club'!$A12,Poules!$F$286),""))</f>
        <v/>
      </c>
      <c r="BL12" s="77" t="str" cm="1">
        <f t="array" ref="BL12">IF($A12=0,"",_xlfn.IFNA(_xlfn.IFS(Poules!$E$287='Résultat club'!$A12,Poules!$F$287),""))</f>
        <v/>
      </c>
      <c r="BM12" s="83" t="str" cm="1">
        <f t="array" ref="BM12">IF($A12=0,"",_xlfn.IFNA(_xlfn.IFS(Poules!$E$288='Résultat club'!$A12,Poules!$F$288),""))</f>
        <v/>
      </c>
      <c r="BN12" s="105">
        <f t="shared" si="0"/>
        <v>22</v>
      </c>
      <c r="BO12" s="110" t="str">
        <f t="shared" si="1"/>
        <v>PAIMPOL</v>
      </c>
      <c r="BP12" s="79">
        <f>COUNTIF('Listes poules triées'!$A$1:$B$60,$A12)</f>
        <v>5</v>
      </c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  <c r="IW12" s="4"/>
      <c r="IX12" s="4"/>
      <c r="IY12" s="4"/>
      <c r="IZ12" s="4"/>
      <c r="JA12" s="4"/>
      <c r="JB12" s="4"/>
      <c r="JC12" s="4"/>
      <c r="JD12" s="4"/>
      <c r="JE12" s="4"/>
      <c r="JF12" s="4"/>
      <c r="JG12" s="4"/>
      <c r="JH12" s="4"/>
      <c r="JI12" s="4"/>
      <c r="JJ12" s="4"/>
      <c r="JK12" s="4"/>
      <c r="JL12" s="4"/>
      <c r="JM12" s="4"/>
      <c r="JN12" s="4"/>
      <c r="JO12" s="4"/>
      <c r="JP12" s="4"/>
      <c r="JQ12" s="4"/>
      <c r="JR12" s="4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4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4"/>
      <c r="KS12" s="4"/>
      <c r="KT12" s="4"/>
      <c r="KU12" s="4"/>
      <c r="KV12" s="4"/>
      <c r="KW12" s="4"/>
      <c r="KX12" s="4"/>
      <c r="KY12" s="4"/>
      <c r="KZ12" s="4"/>
      <c r="LA12" s="4"/>
      <c r="LB12" s="4"/>
      <c r="LC12" s="4"/>
      <c r="LD12" s="4"/>
      <c r="LE12" s="4"/>
      <c r="LF12" s="4"/>
      <c r="LG12" s="4"/>
      <c r="LH12" s="4"/>
      <c r="LI12" s="4"/>
      <c r="LJ12" s="4"/>
      <c r="LK12" s="4"/>
      <c r="LL12" s="4"/>
      <c r="LM12" s="4"/>
      <c r="LN12" s="4"/>
      <c r="LO12" s="4"/>
      <c r="LP12" s="4"/>
      <c r="LQ12" s="4"/>
      <c r="LR12" s="4"/>
      <c r="LS12" s="4"/>
      <c r="LT12" s="4"/>
      <c r="LU12" s="4"/>
      <c r="LV12" s="4"/>
      <c r="LW12" s="4"/>
      <c r="LX12" s="4"/>
      <c r="LY12" s="4"/>
      <c r="LZ12" s="4"/>
      <c r="MA12" s="4"/>
      <c r="MB12" s="4"/>
      <c r="MC12" s="4"/>
      <c r="MD12" s="4"/>
      <c r="ME12" s="4"/>
      <c r="MF12" s="4"/>
      <c r="MG12" s="4"/>
      <c r="MH12" s="4"/>
      <c r="MI12" s="4"/>
      <c r="MJ12" s="4"/>
      <c r="MK12" s="4"/>
      <c r="ML12" s="4"/>
      <c r="MM12" s="4"/>
      <c r="MN12" s="4"/>
      <c r="MO12" s="4"/>
      <c r="MP12" s="4"/>
      <c r="MQ12" s="4"/>
      <c r="MR12" s="4"/>
      <c r="MS12" s="4"/>
      <c r="MT12" s="4"/>
      <c r="MU12" s="4"/>
      <c r="MV12" s="4"/>
      <c r="MW12" s="4"/>
      <c r="MX12" s="4"/>
      <c r="MY12" s="4"/>
      <c r="MZ12" s="4"/>
      <c r="NA12" s="4"/>
      <c r="NB12" s="4"/>
      <c r="NC12" s="4"/>
      <c r="ND12" s="4"/>
      <c r="NE12" s="4"/>
      <c r="NF12" s="4"/>
      <c r="NG12" s="4"/>
      <c r="NH12" s="4"/>
      <c r="NI12" s="4"/>
      <c r="NJ12" s="4"/>
      <c r="NK12" s="4"/>
      <c r="NL12" s="4"/>
      <c r="NM12" s="4"/>
      <c r="NN12" s="4"/>
      <c r="NO12" s="4"/>
      <c r="NP12" s="4"/>
      <c r="NQ12" s="4"/>
      <c r="NR12" s="4"/>
      <c r="NS12" s="4"/>
      <c r="NT12" s="4"/>
      <c r="NU12" s="4"/>
      <c r="NV12" s="4"/>
      <c r="NW12" s="4"/>
      <c r="NX12" s="4"/>
      <c r="NY12" s="4"/>
      <c r="NZ12" s="4"/>
      <c r="OA12" s="4"/>
      <c r="OB12" s="4"/>
      <c r="OC12" s="4"/>
      <c r="OD12" s="4"/>
      <c r="OE12" s="4"/>
      <c r="OF12" s="4"/>
      <c r="OG12" s="4"/>
      <c r="OH12" s="4"/>
      <c r="OI12" s="4"/>
      <c r="OJ12" s="4"/>
      <c r="OK12" s="4"/>
      <c r="OL12" s="4"/>
      <c r="OM12" s="4"/>
      <c r="ON12" s="4"/>
      <c r="OO12" s="4"/>
      <c r="OP12" s="4"/>
      <c r="OQ12" s="4"/>
      <c r="OR12" s="4"/>
      <c r="OS12" s="4"/>
      <c r="OT12" s="4"/>
      <c r="OU12" s="4"/>
      <c r="OV12" s="4"/>
      <c r="OW12" s="4"/>
      <c r="OX12" s="4"/>
      <c r="OY12" s="4"/>
      <c r="OZ12" s="4"/>
      <c r="PA12" s="4"/>
      <c r="PB12" s="4"/>
      <c r="PC12" s="4"/>
      <c r="PD12" s="4"/>
      <c r="PE12" s="4"/>
      <c r="PF12" s="4"/>
      <c r="PG12" s="4"/>
      <c r="PH12" s="4"/>
      <c r="PI12" s="4"/>
      <c r="PJ12" s="4"/>
      <c r="PK12" s="4"/>
      <c r="PL12" s="4"/>
      <c r="PM12" s="4"/>
      <c r="PN12" s="4"/>
      <c r="PO12" s="4"/>
      <c r="PP12" s="4"/>
      <c r="PQ12" s="4"/>
      <c r="PR12" s="4"/>
      <c r="PS12" s="4"/>
      <c r="PT12" s="4"/>
      <c r="PU12" s="4"/>
      <c r="PV12" s="4"/>
      <c r="PW12" s="4"/>
      <c r="PX12" s="4"/>
      <c r="PY12" s="4"/>
      <c r="PZ12" s="4"/>
      <c r="QA12" s="4"/>
      <c r="QB12" s="4"/>
      <c r="QC12" s="4"/>
      <c r="QD12" s="4"/>
      <c r="QE12" s="4"/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4"/>
      <c r="RF12" s="4"/>
      <c r="RG12" s="4"/>
      <c r="RH12" s="4"/>
      <c r="RI12" s="4"/>
      <c r="RJ12" s="4"/>
      <c r="RK12" s="4"/>
      <c r="RL12" s="4"/>
      <c r="RM12" s="4"/>
      <c r="RN12" s="4"/>
      <c r="RO12" s="4"/>
      <c r="RP12" s="4"/>
      <c r="RQ12" s="4"/>
      <c r="RR12" s="4"/>
      <c r="RS12" s="4"/>
      <c r="RT12" s="4"/>
      <c r="RU12" s="4"/>
      <c r="RV12" s="4"/>
      <c r="RW12" s="4"/>
      <c r="RX12" s="4"/>
      <c r="RY12" s="4"/>
      <c r="RZ12" s="4"/>
      <c r="SA12" s="4"/>
      <c r="SB12" s="4"/>
      <c r="SC12" s="4"/>
      <c r="SD12" s="4"/>
      <c r="SE12" s="4"/>
      <c r="SF12" s="4"/>
      <c r="SG12" s="4"/>
      <c r="SH12" s="4"/>
      <c r="SI12" s="4"/>
      <c r="SJ12" s="4"/>
      <c r="SK12" s="4"/>
      <c r="SL12" s="4"/>
      <c r="SM12" s="4"/>
      <c r="SN12" s="4"/>
      <c r="SO12" s="4"/>
      <c r="SP12" s="4"/>
      <c r="SQ12" s="4"/>
      <c r="SR12" s="4"/>
      <c r="SS12" s="4"/>
      <c r="ST12" s="4"/>
      <c r="SU12" s="4"/>
      <c r="SV12" s="4"/>
      <c r="SW12" s="4"/>
      <c r="SX12" s="4"/>
      <c r="SY12" s="4"/>
      <c r="SZ12" s="4"/>
      <c r="TA12" s="4"/>
      <c r="TB12" s="4"/>
      <c r="TC12" s="4"/>
      <c r="TD12" s="4"/>
      <c r="TE12" s="4"/>
      <c r="TF12" s="4"/>
      <c r="TG12" s="4"/>
      <c r="TH12" s="4"/>
      <c r="TI12" s="4"/>
      <c r="TJ12" s="4"/>
      <c r="TK12" s="4"/>
      <c r="TL12" s="4"/>
      <c r="TM12" s="4"/>
      <c r="TN12" s="4"/>
      <c r="TO12" s="4"/>
      <c r="TP12" s="4"/>
      <c r="TQ12" s="4"/>
      <c r="TR12" s="4"/>
      <c r="TS12" s="4"/>
      <c r="TT12" s="4"/>
      <c r="TU12" s="4"/>
      <c r="TV12" s="4"/>
      <c r="TW12" s="4"/>
      <c r="TX12" s="4"/>
      <c r="TY12" s="4"/>
      <c r="TZ12" s="4"/>
      <c r="UA12" s="4"/>
      <c r="UB12" s="4"/>
      <c r="UC12" s="4"/>
      <c r="UD12" s="4"/>
      <c r="UE12" s="4"/>
      <c r="UF12" s="4"/>
      <c r="UG12" s="4"/>
      <c r="UH12" s="4"/>
      <c r="UI12" s="4"/>
      <c r="UJ12" s="4"/>
      <c r="UK12" s="4"/>
      <c r="UL12" s="4"/>
      <c r="UM12" s="4"/>
      <c r="UN12" s="4"/>
      <c r="UO12" s="4"/>
      <c r="UP12" s="4"/>
      <c r="UQ12" s="4"/>
      <c r="UR12" s="4"/>
      <c r="US12" s="4"/>
      <c r="UT12" s="4"/>
      <c r="UU12" s="4"/>
      <c r="UV12" s="4"/>
      <c r="UW12" s="4"/>
      <c r="UX12" s="4"/>
      <c r="UY12" s="4"/>
      <c r="UZ12" s="4"/>
      <c r="VA12" s="4"/>
      <c r="VB12" s="4"/>
      <c r="VC12" s="4"/>
      <c r="VD12" s="4"/>
      <c r="VE12" s="4"/>
      <c r="VF12" s="4"/>
      <c r="VG12" s="4"/>
      <c r="VH12" s="4"/>
      <c r="VI12" s="4"/>
      <c r="VJ12" s="4"/>
      <c r="VK12" s="4"/>
      <c r="VL12" s="4"/>
      <c r="VM12" s="4"/>
      <c r="VN12" s="4"/>
      <c r="VO12" s="4"/>
      <c r="VP12" s="4"/>
      <c r="VQ12" s="4"/>
      <c r="VR12" s="4"/>
      <c r="VS12" s="4"/>
      <c r="VT12" s="4"/>
      <c r="VU12" s="4"/>
      <c r="VV12" s="4"/>
      <c r="VW12" s="4"/>
      <c r="VX12" s="4"/>
      <c r="VY12" s="4"/>
      <c r="VZ12" s="4"/>
      <c r="WA12" s="4"/>
      <c r="WB12" s="4"/>
      <c r="WC12" s="4"/>
      <c r="WD12" s="4"/>
      <c r="WE12" s="4"/>
      <c r="WF12" s="4"/>
      <c r="WG12" s="4"/>
      <c r="WH12" s="4"/>
      <c r="WI12" s="4"/>
      <c r="WJ12" s="4"/>
      <c r="WK12" s="4"/>
      <c r="WL12" s="4"/>
      <c r="WM12" s="4"/>
      <c r="WN12" s="4"/>
      <c r="WO12" s="4"/>
      <c r="WP12" s="4"/>
      <c r="WQ12" s="4"/>
      <c r="WR12" s="4"/>
      <c r="WS12" s="4"/>
      <c r="WT12" s="4"/>
      <c r="WU12" s="4"/>
      <c r="WV12" s="4"/>
      <c r="WW12" s="4"/>
      <c r="WX12" s="4"/>
      <c r="WY12" s="4"/>
      <c r="WZ12" s="4"/>
      <c r="XA12" s="4"/>
      <c r="XB12" s="4"/>
      <c r="XC12" s="4"/>
      <c r="XD12" s="4"/>
      <c r="XE12" s="4"/>
      <c r="XF12" s="4"/>
      <c r="XG12" s="4"/>
      <c r="XH12" s="4"/>
      <c r="XI12" s="4"/>
      <c r="XJ12" s="4"/>
      <c r="XK12" s="4"/>
      <c r="XL12" s="4"/>
      <c r="XM12" s="4"/>
      <c r="XN12" s="4"/>
      <c r="XO12" s="4"/>
      <c r="XP12" s="4"/>
      <c r="XQ12" s="4"/>
      <c r="XR12" s="4"/>
      <c r="XS12" s="4"/>
      <c r="XT12" s="4"/>
      <c r="XU12" s="4"/>
      <c r="XV12" s="4"/>
      <c r="XW12" s="4"/>
      <c r="XX12" s="4"/>
      <c r="XY12" s="4"/>
      <c r="XZ12" s="4"/>
      <c r="YA12" s="4"/>
      <c r="YB12" s="4"/>
      <c r="YC12" s="4"/>
      <c r="YD12" s="4"/>
      <c r="YE12" s="4"/>
      <c r="YF12" s="4"/>
      <c r="YG12" s="4"/>
      <c r="YH12" s="4"/>
      <c r="YI12" s="4"/>
      <c r="YJ12" s="4"/>
      <c r="YK12" s="4"/>
      <c r="YL12" s="4"/>
      <c r="YM12" s="4"/>
      <c r="YN12" s="4"/>
      <c r="YO12" s="4"/>
      <c r="YP12" s="4"/>
      <c r="YQ12" s="4"/>
      <c r="YR12" s="4"/>
      <c r="YS12" s="4"/>
      <c r="YT12" s="4"/>
      <c r="YU12" s="4"/>
      <c r="YV12" s="4"/>
      <c r="YW12" s="4"/>
      <c r="YX12" s="4"/>
      <c r="YY12" s="4"/>
      <c r="YZ12" s="4"/>
      <c r="ZA12" s="4"/>
      <c r="ZB12" s="4"/>
      <c r="ZC12" s="4"/>
      <c r="ZD12" s="4"/>
      <c r="ZE12" s="4"/>
      <c r="ZF12" s="4"/>
      <c r="ZG12" s="4"/>
      <c r="ZH12" s="4"/>
      <c r="ZI12" s="4"/>
      <c r="ZJ12" s="4"/>
      <c r="ZK12" s="4"/>
      <c r="ZL12" s="4"/>
      <c r="ZM12" s="4"/>
      <c r="ZN12" s="4"/>
      <c r="ZO12" s="4"/>
      <c r="ZP12" s="4"/>
      <c r="ZQ12" s="4"/>
      <c r="ZR12" s="4"/>
      <c r="ZS12" s="4"/>
      <c r="ZT12" s="4"/>
      <c r="ZU12" s="4"/>
      <c r="ZV12" s="4"/>
    </row>
    <row r="13" spans="1:698" s="104" customFormat="1" x14ac:dyDescent="0.25">
      <c r="A13" s="98" t="str">
        <f>'Liste des clubs'!A12</f>
        <v>PLOUGASNOU</v>
      </c>
      <c r="B13" s="99" t="str" cm="1">
        <f t="array" ref="B13">IF(A13=0,"",_xlfn.IFNA(_xlfn.IFS(Poules!$E$15='Résultat club'!$A13,Poules!$F$15)," "))</f>
        <v xml:space="preserve"> </v>
      </c>
      <c r="C13" s="100" t="str" cm="1">
        <f t="array" ref="C13">IF(A13=0,"",_xlfn.IFNA(_xlfn.IFS(Poules!$E$16='Résultat club'!$A13,Poules!$F$16)," "))</f>
        <v xml:space="preserve"> </v>
      </c>
      <c r="D13" s="100" t="str" cm="1">
        <f t="array" ref="D13">IF(A13=0,"",_xlfn.IFNA(_xlfn.IFS(Poules!$E$17='Résultat club'!$A13,Poules!$F$17)," "))</f>
        <v xml:space="preserve"> </v>
      </c>
      <c r="E13" s="101" t="str" cm="1">
        <f t="array" ref="E13">IF(A13=0,"",_xlfn.IFNA(_xlfn.IFS(Poules!$E$18='Résultat club'!$A13,Poules!$F$18)," "))</f>
        <v xml:space="preserve"> </v>
      </c>
      <c r="F13" s="99" t="str" cm="1">
        <f t="array" ref="F13">IF(A13=0,"",_xlfn.IFNA(_xlfn.IFS(Poules!$E$33='Résultat club'!$A13,Poules!$F$33)," "))</f>
        <v xml:space="preserve"> </v>
      </c>
      <c r="G13" s="100" t="str" cm="1">
        <f t="array" ref="G13">IF(A13=0,"",_xlfn.IFNA(_xlfn.IFS(Poules!$E$34='Résultat club'!$A13,Poules!$F$34)," "))</f>
        <v xml:space="preserve"> </v>
      </c>
      <c r="H13" s="100" t="str" cm="1">
        <f t="array" ref="H13">IF(A13=0,"",_xlfn.IFNA(_xlfn.IFS(Poules!$E$35='Résultat club'!$A13,Poules!$F$35)," "))</f>
        <v xml:space="preserve"> </v>
      </c>
      <c r="I13" s="101" t="str" cm="1">
        <f t="array" ref="I13">IF(A13=0,"",_xlfn.IFNA(_xlfn.IFS(Poules!$E$36='Résultat club'!$A13,Poules!$F$36)," "))</f>
        <v xml:space="preserve"> </v>
      </c>
      <c r="J13" s="99" t="str" cm="1">
        <f t="array" ref="J13">IF(A13=0,"",_xlfn.IFNA(_xlfn.IFS(Poules!$E$51='Résultat club'!$A13,Poules!$F$51)," "))</f>
        <v xml:space="preserve"> </v>
      </c>
      <c r="K13" s="100" t="str" cm="1">
        <f t="array" ref="K13">IF(A13=0,"",_xlfn.IFNA(_xlfn.IFS(Poules!$E$52='Résultat club'!$A13,Poules!$F$52)," "))</f>
        <v xml:space="preserve"> </v>
      </c>
      <c r="L13" s="100" t="str" cm="1">
        <f t="array" ref="L13">IF(A13=0,"",_xlfn.IFNA(_xlfn.IFS(Poules!$E$53='Résultat club'!$A13,Poules!$F$53)," "))</f>
        <v xml:space="preserve"> </v>
      </c>
      <c r="M13" s="101" t="str" cm="1">
        <f t="array" ref="M13">IF(A13=0,"",_xlfn.IFNA(_xlfn.IFS(Poules!$E$54='Résultat club'!$A13,Poules!$F$54)," "))</f>
        <v xml:space="preserve"> </v>
      </c>
      <c r="N13" s="99" t="str" cm="1">
        <f t="array" ref="N13">IF(A13=0,"",_xlfn.IFNA(_xlfn.IFS(Poules!$E$69='Résultat club'!$A13,Poules!$F$69)," "))</f>
        <v xml:space="preserve"> </v>
      </c>
      <c r="O13" s="100" t="str" cm="1">
        <f t="array" ref="O13">IF(A13=0,"",_xlfn.IFNA(_xlfn.IFS(Poules!$E$70='Résultat club'!$A13,Poules!$F$70)," "))</f>
        <v xml:space="preserve"> </v>
      </c>
      <c r="P13" s="100" t="str" cm="1">
        <f t="array" ref="P13">IF(A13=0,"",_xlfn.IFNA(_xlfn.IFS(Poules!$E$71='Résultat club'!$A13,Poules!$F$71)," "))</f>
        <v xml:space="preserve"> </v>
      </c>
      <c r="Q13" s="101" t="str" cm="1">
        <f t="array" ref="Q13">IF(A13=0,"",_xlfn.IFNA(_xlfn.IFS(Poules!$E$72='Résultat club'!$A13,Poules!$F$72)," "))</f>
        <v xml:space="preserve"> </v>
      </c>
      <c r="R13" s="99" t="str" cm="1">
        <f t="array" ref="R13">IF(A13=0,"",_xlfn.IFNA(_xlfn.IFS(Poules!$E$87='Résultat club'!$A13,Poules!$F$87)," "))</f>
        <v xml:space="preserve"> </v>
      </c>
      <c r="S13" s="100" cm="1">
        <f t="array" ref="S13">IF(A13=0,"",_xlfn.IFNA(_xlfn.IFS(Poules!$E$88='Résultat club'!$A13,Poules!$F$88)," "))</f>
        <v>12</v>
      </c>
      <c r="T13" s="100" t="str" cm="1">
        <f t="array" ref="T13">IF(A13=0,"",_xlfn.IFNA(_xlfn.IFS(Poules!$E$89='Résultat club'!$A13,Poules!$F$89)," "))</f>
        <v xml:space="preserve"> </v>
      </c>
      <c r="U13" s="101" t="str" cm="1">
        <f t="array" ref="U13">IF(A13=0,"",_xlfn.IFNA(_xlfn.IFS(Poules!$E$90='Résultat club'!$A13,Poules!$F$90)," "))</f>
        <v xml:space="preserve"> </v>
      </c>
      <c r="V13" s="99" t="str" cm="1">
        <f t="array" ref="V13">IF(A13=0,"",_xlfn.IFNA(_xlfn.IFS(Poules!$E$105='Résultat club'!$A13,Poules!$F$105),""))</f>
        <v/>
      </c>
      <c r="W13" s="100" t="str" cm="1">
        <f t="array" ref="W13">IF(A13=0,"",_xlfn.IFNA(_xlfn.IFS(Poules!$E$106='Résultat club'!$A13,Poules!$F$106),""))</f>
        <v/>
      </c>
      <c r="X13" s="100" t="str" cm="1">
        <f t="array" ref="X13">IF(A13=0,"",_xlfn.IFNA(_xlfn.IFS(Poules!$E$107='Résultat club'!$A13,Poules!$F$107),""))</f>
        <v/>
      </c>
      <c r="Y13" s="101" t="str" cm="1">
        <f t="array" ref="Y13">IF(A13=0,"",_xlfn.IFNA(_xlfn.IFS(Poules!$E$108='Résultat club'!$A13,Poules!$F$108),""))</f>
        <v/>
      </c>
      <c r="Z13" s="99" t="str" cm="1">
        <f t="array" ref="Z13">IF(A13=0,"",_xlfn.IFNA(_xlfn.IFS(Poules!$E$123='Résultat club'!$A13,Poules!$F$123),""))</f>
        <v/>
      </c>
      <c r="AA13" s="100" t="str" cm="1">
        <f t="array" ref="AA13">IF(A13=0,"",_xlfn.IFNA(_xlfn.IFS(Poules!$E$124='Résultat club'!$A13,Poules!$F$124),""))</f>
        <v/>
      </c>
      <c r="AB13" s="100" t="str" cm="1">
        <f t="array" ref="AB13">IF(A13=0,"",_xlfn.IFNA(_xlfn.IFS(Poules!$E$125='Résultat club'!$A13,Poules!$F$125),""))</f>
        <v/>
      </c>
      <c r="AC13" s="101" cm="1">
        <f t="array" ref="AC13">IF(A13=0,"",_xlfn.IFNA(_xlfn.IFS(Poules!$E$126='Résultat club'!$A13,Poules!$F$126),""))</f>
        <v>8</v>
      </c>
      <c r="AD13" s="99" t="str" cm="1">
        <f t="array" ref="AD13">IF(A13=0,"",_xlfn.IFNA(_xlfn.IFS(Poules!$E$141='Résultat club'!$A13,Poules!$F$141),""))</f>
        <v/>
      </c>
      <c r="AE13" s="100" t="str" cm="1">
        <f t="array" ref="AE13">IF(A13=0,"",_xlfn.IFNA(_xlfn.IFS(Poules!$E$142='Résultat club'!$A13,Poules!$F$142),""))</f>
        <v/>
      </c>
      <c r="AF13" s="100" cm="1">
        <f t="array" ref="AF13">IF(A13=0,"",_xlfn.IFNA(_xlfn.IFS(Poules!$E$143='Résultat club'!$A13,Poules!$F$143),""))</f>
        <v>8</v>
      </c>
      <c r="AG13" s="101" t="str" cm="1">
        <f t="array" ref="AG13">IF(A13=0,"",_xlfn.IFNA(_xlfn.IFS(Poules!$E$144='Résultat club'!$A13,Poules!$F$144),""))</f>
        <v/>
      </c>
      <c r="AH13" s="99" t="str" cm="1">
        <f t="array" ref="AH13">IF(A13=0,"",_xlfn.IFNA(_xlfn.IFS(Poules!$E$159='Résultat club'!$A13,Poules!$F$159),""))</f>
        <v/>
      </c>
      <c r="AI13" s="100" t="str" cm="1">
        <f t="array" ref="AI13">IF(A13=0,"",_xlfn.IFNA(_xlfn.IFS(Poules!$E$160='Résultat club'!$A13,Poules!$F$160),""))</f>
        <v/>
      </c>
      <c r="AJ13" s="100" t="str" cm="1">
        <f t="array" ref="AJ13">IF(A13=0,"",_xlfn.IFNA(_xlfn.IFS(Poules!$E$161='Résultat club'!$A13,Poules!$F$161),""))</f>
        <v/>
      </c>
      <c r="AK13" s="102" t="str" cm="1">
        <f t="array" ref="AK13">IF(A13=0,"",_xlfn.IFNA(_xlfn.IFS(Poules!$E$162='Résultat club'!$A13,Poules!$F$162),""))</f>
        <v/>
      </c>
      <c r="AL13" s="99" t="str" cm="1">
        <f t="array" ref="AL13">IF(A13=0,"",_xlfn.IFNA(_xlfn.IFS(Poules!$E$177='Résultat club'!$A13,Poules!$F$177),""))</f>
        <v/>
      </c>
      <c r="AM13" s="100" t="str" cm="1">
        <f t="array" ref="AM13">IF(A13=0,"",_xlfn.IFNA(_xlfn.IFS(Poules!$E$178='Résultat club'!$A13,Poules!$F$178),""))</f>
        <v/>
      </c>
      <c r="AN13" s="100" t="str" cm="1">
        <f t="array" ref="AN13">IF(A13=0,"",_xlfn.IFNA(_xlfn.IFS(Poules!$E$179='Résultat club'!$A13,Poules!$F$179),""))</f>
        <v/>
      </c>
      <c r="AO13" s="102" t="str" cm="1">
        <f t="array" ref="AO13">IF(A13=0,"",_xlfn.IFNA(_xlfn.IFS(Poules!$E$180='Résultat club'!$A13,Poules!$F$180),""))</f>
        <v/>
      </c>
      <c r="AP13" s="99" t="str" cm="1">
        <f t="array" ref="AP13">IF(A13=0,"",_xlfn.IFNA(_xlfn.IFS(Poules!$E$195='Résultat club'!$A13,Poules!$F$195),""))</f>
        <v/>
      </c>
      <c r="AQ13" s="100" t="str" cm="1">
        <f t="array" ref="AQ13">IF(A13=0,"",_xlfn.IFNA(_xlfn.IFS(Poules!$E$196='Résultat club'!$A13,Poules!$F$196),""))</f>
        <v/>
      </c>
      <c r="AR13" s="100" t="str" cm="1">
        <f t="array" ref="AR13">IF(A13=0,"",_xlfn.IFNA(_xlfn.IFS(Poules!$E$197='Résultat club'!$A13,Poules!$F$197),""))</f>
        <v/>
      </c>
      <c r="AS13" s="102" t="str" cm="1">
        <f t="array" ref="AS13">IF(A13=0,"",_xlfn.IFNA(_xlfn.IFS(Poules!$E$198='Résultat club'!$A13,Poules!$F$198),""))</f>
        <v/>
      </c>
      <c r="AT13" s="99" t="str" cm="1">
        <f t="array" ref="AT13">IF(A13=0,"",_xlfn.IFNA(_xlfn.IFS(Poules!$E$213='Résultat club'!$A13,Poules!$F$213),""))</f>
        <v/>
      </c>
      <c r="AU13" s="100" t="str" cm="1">
        <f t="array" ref="AU13">IF(A13=0,"",_xlfn.IFNA(_xlfn.IFS(Poules!$E$214='Résultat club'!$A13,Poules!$F$214),""))</f>
        <v/>
      </c>
      <c r="AV13" s="100" t="str" cm="1">
        <f t="array" ref="AV13">IF(A13=0,"",_xlfn.IFNA(_xlfn.IFS(Poules!$E$215='Résultat club'!$A13,Poules!$F$215),""))</f>
        <v/>
      </c>
      <c r="AW13" s="102" t="str" cm="1">
        <f t="array" ref="AW13">IF(A13=0,"",_xlfn.IFNA(_xlfn.IFS(Poules!$E$216='Résultat club'!$A13,Poules!$F$216),""))</f>
        <v/>
      </c>
      <c r="AX13" s="99" t="str" cm="1">
        <f t="array" ref="AX13">IF(A13=0,"",_xlfn.IFNA(_xlfn.IFS(Poules!$E$231='Résultat club'!$A13,Poules!$F$231),""))</f>
        <v/>
      </c>
      <c r="AY13" s="100" t="str" cm="1">
        <f t="array" ref="AY13">IF(A13=0,"",_xlfn.IFNA(_xlfn.IFS(Poules!$E$232='Résultat club'!$A13,Poules!$F$232),""))</f>
        <v/>
      </c>
      <c r="AZ13" s="100" t="str" cm="1">
        <f t="array" ref="AZ13">IF(A13=0,"",_xlfn.IFNA(_xlfn.IFS(Poules!$E$233='Résultat club'!$A13,Poules!$F$233),""))</f>
        <v/>
      </c>
      <c r="BA13" s="102" t="str" cm="1">
        <f t="array" ref="BA13">IF(A13=0,"",_xlfn.IFNA(_xlfn.IFS(Poules!$E$234='Résultat club'!$A13,Poules!$F$234),""))</f>
        <v/>
      </c>
      <c r="BB13" s="99" t="str" cm="1">
        <f t="array" ref="BB13">IF(A13=0,"",_xlfn.IFNA(_xlfn.IFS(Poules!$E$249='Résultat club'!$A13,Poules!$F$249),""))</f>
        <v/>
      </c>
      <c r="BC13" s="100" t="str" cm="1">
        <f t="array" ref="BC13">IF(A13=0,"",_xlfn.IFNA(_xlfn.IFS(Poules!$E$250='Résultat club'!$A13,Poules!$F$250),""))</f>
        <v/>
      </c>
      <c r="BD13" s="100" cm="1">
        <f t="array" ref="BD13">IF(A13=0,"",_xlfn.IFNA(_xlfn.IFS(Poules!$E$251='Résultat club'!$A13,Poules!$F$251),""))</f>
        <v>2</v>
      </c>
      <c r="BE13" s="102" t="str" cm="1">
        <f t="array" ref="BE13">IF(A13=0,"",_xlfn.IFNA(_xlfn.IFS(Poules!$E$252='Résultat club'!$A13,Poules!$F$252),""))</f>
        <v/>
      </c>
      <c r="BF13" s="99" t="str" cm="1">
        <f t="array" ref="BF13">IF(A13=0,"",_xlfn.IFNA(_xlfn.IFS(Poules!$E$267='Résultat club'!$A13,Poules!$F$267),""))</f>
        <v/>
      </c>
      <c r="BG13" s="100" t="str" cm="1">
        <f t="array" ref="BG13">IF(A13=0,"",_xlfn.IFNA(_xlfn.IFS(Poules!$E$268='Résultat club'!$A13,Poules!$F$268),""))</f>
        <v/>
      </c>
      <c r="BH13" s="100" t="str" cm="1">
        <f t="array" ref="BH13">IF($A13=0,"",_xlfn.IFNA(_xlfn.IFS(Poules!$E$269='Résultat club'!$A13,Poules!$F$269),""))</f>
        <v/>
      </c>
      <c r="BI13" s="101" t="str" cm="1">
        <f t="array" ref="BI13">IF($A13=0,"",_xlfn.IFNA(_xlfn.IFS(Poules!$E$270='Résultat club'!$A13,Poules!$F$270),""))</f>
        <v/>
      </c>
      <c r="BJ13" s="103" t="str" cm="1">
        <f t="array" ref="BJ13">IF($A13=0,"",_xlfn.IFNA(_xlfn.IFS(Poules!$E$285='Résultat club'!$A13,Poules!$F$285),""))</f>
        <v/>
      </c>
      <c r="BK13" s="100" t="str" cm="1">
        <f t="array" ref="BK13">IF($A13=0,"",_xlfn.IFNA(_xlfn.IFS(Poules!$E$286='Résultat club'!$A13,Poules!$F$286),""))</f>
        <v/>
      </c>
      <c r="BL13" s="100" t="str" cm="1">
        <f t="array" ref="BL13">IF($A13=0,"",_xlfn.IFNA(_xlfn.IFS(Poules!$E$287='Résultat club'!$A13,Poules!$F$287),""))</f>
        <v/>
      </c>
      <c r="BM13" s="102" t="str" cm="1">
        <f t="array" ref="BM13">IF($A13=0,"",_xlfn.IFNA(_xlfn.IFS(Poules!$E$288='Résultat club'!$A13,Poules!$F$288),""))</f>
        <v/>
      </c>
      <c r="BN13" s="106">
        <f t="shared" si="0"/>
        <v>28</v>
      </c>
      <c r="BO13" s="110" t="str">
        <f t="shared" si="1"/>
        <v>PLOUGASNOU</v>
      </c>
      <c r="BP13" s="101">
        <f>COUNTIF('Listes poules triées'!$A$1:$B$60,$A13)</f>
        <v>4</v>
      </c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  <c r="LK13" s="4"/>
      <c r="LL13" s="4"/>
      <c r="LM13" s="4"/>
      <c r="LN13" s="4"/>
      <c r="LO13" s="4"/>
      <c r="LP13" s="4"/>
      <c r="LQ13" s="4"/>
      <c r="LR13" s="4"/>
      <c r="LS13" s="4"/>
      <c r="LT13" s="4"/>
      <c r="LU13" s="4"/>
      <c r="LV13" s="4"/>
      <c r="LW13" s="4"/>
      <c r="LX13" s="4"/>
      <c r="LY13" s="4"/>
      <c r="LZ13" s="4"/>
      <c r="MA13" s="4"/>
      <c r="MB13" s="4"/>
      <c r="MC13" s="4"/>
      <c r="MD13" s="4"/>
      <c r="ME13" s="4"/>
      <c r="MF13" s="4"/>
      <c r="MG13" s="4"/>
      <c r="MH13" s="4"/>
      <c r="MI13" s="4"/>
      <c r="MJ13" s="4"/>
      <c r="MK13" s="4"/>
      <c r="ML13" s="4"/>
      <c r="MM13" s="4"/>
      <c r="MN13" s="4"/>
      <c r="MO13" s="4"/>
      <c r="MP13" s="4"/>
      <c r="MQ13" s="4"/>
      <c r="MR13" s="4"/>
      <c r="MS13" s="4"/>
      <c r="MT13" s="4"/>
      <c r="MU13" s="4"/>
      <c r="MV13" s="4"/>
      <c r="MW13" s="4"/>
      <c r="MX13" s="4"/>
      <c r="MY13" s="4"/>
      <c r="MZ13" s="4"/>
      <c r="NA13" s="4"/>
      <c r="NB13" s="4"/>
      <c r="NC13" s="4"/>
      <c r="ND13" s="4"/>
      <c r="NE13" s="4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4"/>
      <c r="NS13" s="4"/>
      <c r="NT13" s="4"/>
      <c r="NU13" s="4"/>
      <c r="NV13" s="4"/>
      <c r="NW13" s="4"/>
      <c r="NX13" s="4"/>
      <c r="NY13" s="4"/>
      <c r="NZ13" s="4"/>
      <c r="OA13" s="4"/>
      <c r="OB13" s="4"/>
      <c r="OC13" s="4"/>
      <c r="OD13" s="4"/>
      <c r="OE13" s="4"/>
      <c r="OF13" s="4"/>
      <c r="OG13" s="4"/>
      <c r="OH13" s="4"/>
      <c r="OI13" s="4"/>
      <c r="OJ13" s="4"/>
      <c r="OK13" s="4"/>
      <c r="OL13" s="4"/>
      <c r="OM13" s="4"/>
      <c r="ON13" s="4"/>
      <c r="OO13" s="4"/>
      <c r="OP13" s="4"/>
      <c r="OQ13" s="4"/>
      <c r="OR13" s="4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  <c r="RR13" s="4"/>
      <c r="RS13" s="4"/>
      <c r="RT13" s="4"/>
      <c r="RU13" s="4"/>
      <c r="RV13" s="4"/>
      <c r="RW13" s="4"/>
      <c r="RX13" s="4"/>
      <c r="RY13" s="4"/>
      <c r="RZ13" s="4"/>
      <c r="SA13" s="4"/>
      <c r="SB13" s="4"/>
      <c r="SC13" s="4"/>
      <c r="SD13" s="4"/>
      <c r="SE13" s="4"/>
      <c r="SF13" s="4"/>
      <c r="SG13" s="4"/>
      <c r="SH13" s="4"/>
      <c r="SI13" s="4"/>
      <c r="SJ13" s="4"/>
      <c r="SK13" s="4"/>
      <c r="SL13" s="4"/>
      <c r="SM13" s="4"/>
      <c r="SN13" s="4"/>
      <c r="SO13" s="4"/>
      <c r="SP13" s="4"/>
      <c r="SQ13" s="4"/>
      <c r="SR13" s="4"/>
      <c r="SS13" s="4"/>
      <c r="ST13" s="4"/>
      <c r="SU13" s="4"/>
      <c r="SV13" s="4"/>
      <c r="SW13" s="4"/>
      <c r="SX13" s="4"/>
      <c r="SY13" s="4"/>
      <c r="SZ13" s="4"/>
      <c r="TA13" s="4"/>
      <c r="TB13" s="4"/>
      <c r="TC13" s="4"/>
      <c r="TD13" s="4"/>
      <c r="TE13" s="4"/>
      <c r="TF13" s="4"/>
      <c r="TG13" s="4"/>
      <c r="TH13" s="4"/>
      <c r="TI13" s="4"/>
      <c r="TJ13" s="4"/>
      <c r="TK13" s="4"/>
      <c r="TL13" s="4"/>
      <c r="TM13" s="4"/>
      <c r="TN13" s="4"/>
      <c r="TO13" s="4"/>
      <c r="TP13" s="4"/>
      <c r="TQ13" s="4"/>
      <c r="TR13" s="4"/>
      <c r="TS13" s="4"/>
      <c r="TT13" s="4"/>
      <c r="TU13" s="4"/>
      <c r="TV13" s="4"/>
      <c r="TW13" s="4"/>
      <c r="TX13" s="4"/>
      <c r="TY13" s="4"/>
      <c r="TZ13" s="4"/>
      <c r="UA13" s="4"/>
      <c r="UB13" s="4"/>
      <c r="UC13" s="4"/>
      <c r="UD13" s="4"/>
      <c r="UE13" s="4"/>
      <c r="UF13" s="4"/>
      <c r="UG13" s="4"/>
      <c r="UH13" s="4"/>
      <c r="UI13" s="4"/>
      <c r="UJ13" s="4"/>
      <c r="UK13" s="4"/>
      <c r="UL13" s="4"/>
      <c r="UM13" s="4"/>
      <c r="UN13" s="4"/>
      <c r="UO13" s="4"/>
      <c r="UP13" s="4"/>
      <c r="UQ13" s="4"/>
      <c r="UR13" s="4"/>
      <c r="US13" s="4"/>
      <c r="UT13" s="4"/>
      <c r="UU13" s="4"/>
      <c r="UV13" s="4"/>
      <c r="UW13" s="4"/>
      <c r="UX13" s="4"/>
      <c r="UY13" s="4"/>
      <c r="UZ13" s="4"/>
      <c r="VA13" s="4"/>
      <c r="VB13" s="4"/>
      <c r="VC13" s="4"/>
      <c r="VD13" s="4"/>
      <c r="VE13" s="4"/>
      <c r="VF13" s="4"/>
      <c r="VG13" s="4"/>
      <c r="VH13" s="4"/>
      <c r="VI13" s="4"/>
      <c r="VJ13" s="4"/>
      <c r="VK13" s="4"/>
      <c r="VL13" s="4"/>
      <c r="VM13" s="4"/>
      <c r="VN13" s="4"/>
      <c r="VO13" s="4"/>
      <c r="VP13" s="4"/>
      <c r="VQ13" s="4"/>
      <c r="VR13" s="4"/>
      <c r="VS13" s="4"/>
      <c r="VT13" s="4"/>
      <c r="VU13" s="4"/>
      <c r="VV13" s="4"/>
      <c r="VW13" s="4"/>
      <c r="VX13" s="4"/>
      <c r="VY13" s="4"/>
      <c r="VZ13" s="4"/>
      <c r="WA13" s="4"/>
      <c r="WB13" s="4"/>
      <c r="WC13" s="4"/>
      <c r="WD13" s="4"/>
      <c r="WE13" s="4"/>
      <c r="WF13" s="4"/>
      <c r="WG13" s="4"/>
      <c r="WH13" s="4"/>
      <c r="WI13" s="4"/>
      <c r="WJ13" s="4"/>
      <c r="WK13" s="4"/>
      <c r="WL13" s="4"/>
      <c r="WM13" s="4"/>
      <c r="WN13" s="4"/>
      <c r="WO13" s="4"/>
      <c r="WP13" s="4"/>
      <c r="WQ13" s="4"/>
      <c r="WR13" s="4"/>
      <c r="WS13" s="4"/>
      <c r="WT13" s="4"/>
      <c r="WU13" s="4"/>
      <c r="WV13" s="4"/>
      <c r="WW13" s="4"/>
      <c r="WX13" s="4"/>
      <c r="WY13" s="4"/>
      <c r="WZ13" s="4"/>
      <c r="XA13" s="4"/>
      <c r="XB13" s="4"/>
      <c r="XC13" s="4"/>
      <c r="XD13" s="4"/>
      <c r="XE13" s="4"/>
      <c r="XF13" s="4"/>
      <c r="XG13" s="4"/>
      <c r="XH13" s="4"/>
      <c r="XI13" s="4"/>
      <c r="XJ13" s="4"/>
      <c r="XK13" s="4"/>
      <c r="XL13" s="4"/>
      <c r="XM13" s="4"/>
      <c r="XN13" s="4"/>
      <c r="XO13" s="4"/>
      <c r="XP13" s="4"/>
      <c r="XQ13" s="4"/>
      <c r="XR13" s="4"/>
      <c r="XS13" s="4"/>
      <c r="XT13" s="4"/>
      <c r="XU13" s="4"/>
      <c r="XV13" s="4"/>
      <c r="XW13" s="4"/>
      <c r="XX13" s="4"/>
      <c r="XY13" s="4"/>
      <c r="XZ13" s="4"/>
      <c r="YA13" s="4"/>
      <c r="YB13" s="4"/>
      <c r="YC13" s="4"/>
      <c r="YD13" s="4"/>
      <c r="YE13" s="4"/>
      <c r="YF13" s="4"/>
      <c r="YG13" s="4"/>
      <c r="YH13" s="4"/>
      <c r="YI13" s="4"/>
      <c r="YJ13" s="4"/>
      <c r="YK13" s="4"/>
      <c r="YL13" s="4"/>
      <c r="YM13" s="4"/>
      <c r="YN13" s="4"/>
      <c r="YO13" s="4"/>
      <c r="YP13" s="4"/>
      <c r="YQ13" s="4"/>
      <c r="YR13" s="4"/>
      <c r="YS13" s="4"/>
      <c r="YT13" s="4"/>
      <c r="YU13" s="4"/>
      <c r="YV13" s="4"/>
      <c r="YW13" s="4"/>
      <c r="YX13" s="4"/>
      <c r="YY13" s="4"/>
      <c r="YZ13" s="4"/>
      <c r="ZA13" s="4"/>
      <c r="ZB13" s="4"/>
      <c r="ZC13" s="4"/>
      <c r="ZD13" s="4"/>
      <c r="ZE13" s="4"/>
      <c r="ZF13" s="4"/>
      <c r="ZG13" s="4"/>
      <c r="ZH13" s="4"/>
      <c r="ZI13" s="4"/>
      <c r="ZJ13" s="4"/>
      <c r="ZK13" s="4"/>
      <c r="ZL13" s="4"/>
      <c r="ZM13" s="4"/>
      <c r="ZN13" s="4"/>
      <c r="ZO13" s="4"/>
      <c r="ZP13" s="4"/>
      <c r="ZQ13" s="4"/>
      <c r="ZR13" s="4"/>
      <c r="ZS13" s="4"/>
      <c r="ZT13" s="4"/>
      <c r="ZU13" s="4"/>
      <c r="ZV13" s="4"/>
    </row>
    <row r="14" spans="1:698" x14ac:dyDescent="0.25">
      <c r="A14" s="88" t="str">
        <f>'Liste des clubs'!A13</f>
        <v>ST QUAY PORTRIEUX</v>
      </c>
      <c r="B14" s="78" t="str" cm="1">
        <f t="array" ref="B14">IF(A14=0,"",_xlfn.IFNA(_xlfn.IFS(Poules!$E$15='Résultat club'!$A14,Poules!$F$15)," "))</f>
        <v xml:space="preserve"> </v>
      </c>
      <c r="C14" s="77" t="str" cm="1">
        <f t="array" ref="C14">IF(A14=0,"",_xlfn.IFNA(_xlfn.IFS(Poules!$E$16='Résultat club'!$A14,Poules!$F$16)," "))</f>
        <v xml:space="preserve"> </v>
      </c>
      <c r="D14" s="77" t="str" cm="1">
        <f t="array" ref="D14">IF(A14=0,"",_xlfn.IFNA(_xlfn.IFS(Poules!$E$17='Résultat club'!$A14,Poules!$F$17)," "))</f>
        <v xml:space="preserve"> </v>
      </c>
      <c r="E14" s="79" t="str" cm="1">
        <f t="array" ref="E14">IF(A14=0,"",_xlfn.IFNA(_xlfn.IFS(Poules!$E$18='Résultat club'!$A14,Poules!$F$18)," "))</f>
        <v xml:space="preserve"> </v>
      </c>
      <c r="F14" s="78" t="str" cm="1">
        <f t="array" ref="F14">IF(A14=0,"",_xlfn.IFNA(_xlfn.IFS(Poules!$E$33='Résultat club'!$A14,Poules!$F$33)," "))</f>
        <v xml:space="preserve"> </v>
      </c>
      <c r="G14" s="77" t="str" cm="1">
        <f t="array" ref="G14">IF(A14=0,"",_xlfn.IFNA(_xlfn.IFS(Poules!$E$34='Résultat club'!$A14,Poules!$F$34)," "))</f>
        <v xml:space="preserve"> </v>
      </c>
      <c r="H14" s="77" t="str" cm="1">
        <f t="array" ref="H14">IF(A14=0,"",_xlfn.IFNA(_xlfn.IFS(Poules!$E$35='Résultat club'!$A14,Poules!$F$35)," "))</f>
        <v xml:space="preserve"> </v>
      </c>
      <c r="I14" s="79" t="str" cm="1">
        <f t="array" ref="I14">IF(A14=0,"",_xlfn.IFNA(_xlfn.IFS(Poules!$E$36='Résultat club'!$A14,Poules!$F$36)," "))</f>
        <v xml:space="preserve"> </v>
      </c>
      <c r="J14" s="78" t="str" cm="1">
        <f t="array" ref="J14">IF(A14=0,"",_xlfn.IFNA(_xlfn.IFS(Poules!$E$51='Résultat club'!$A14,Poules!$F$51)," "))</f>
        <v xml:space="preserve"> </v>
      </c>
      <c r="K14" s="77" t="str" cm="1">
        <f t="array" ref="K14">IF(A14=0,"",_xlfn.IFNA(_xlfn.IFS(Poules!$E$52='Résultat club'!$A14,Poules!$F$52)," "))</f>
        <v xml:space="preserve"> </v>
      </c>
      <c r="L14" s="77" t="str" cm="1">
        <f t="array" ref="L14">IF(A14=0,"",_xlfn.IFNA(_xlfn.IFS(Poules!$E$53='Résultat club'!$A14,Poules!$F$53)," "))</f>
        <v xml:space="preserve"> </v>
      </c>
      <c r="M14" s="79" t="str" cm="1">
        <f t="array" ref="M14">IF(A14=0,"",_xlfn.IFNA(_xlfn.IFS(Poules!$E$54='Résultat club'!$A14,Poules!$F$54)," "))</f>
        <v xml:space="preserve"> </v>
      </c>
      <c r="N14" s="78" t="str" cm="1">
        <f t="array" ref="N14">IF(A14=0,"",_xlfn.IFNA(_xlfn.IFS(Poules!$E$69='Résultat club'!$A14,Poules!$F$69)," "))</f>
        <v xml:space="preserve"> </v>
      </c>
      <c r="O14" s="77" t="str" cm="1">
        <f t="array" ref="O14">IF(A14=0,"",_xlfn.IFNA(_xlfn.IFS(Poules!$E$70='Résultat club'!$A14,Poules!$F$70)," "))</f>
        <v xml:space="preserve"> </v>
      </c>
      <c r="P14" s="77" t="str" cm="1">
        <f t="array" ref="P14">IF(A14=0,"",_xlfn.IFNA(_xlfn.IFS(Poules!$E$71='Résultat club'!$A14,Poules!$F$71)," "))</f>
        <v xml:space="preserve"> </v>
      </c>
      <c r="Q14" s="79" t="str" cm="1">
        <f t="array" ref="Q14">IF(A14=0,"",_xlfn.IFNA(_xlfn.IFS(Poules!$E$72='Résultat club'!$A14,Poules!$F$72)," "))</f>
        <v xml:space="preserve"> </v>
      </c>
      <c r="R14" s="78" t="str" cm="1">
        <f t="array" ref="R14">IF(A14=0,"",_xlfn.IFNA(_xlfn.IFS(Poules!$E$87='Résultat club'!$A14,Poules!$F$87)," "))</f>
        <v xml:space="preserve"> </v>
      </c>
      <c r="S14" s="77" t="str" cm="1">
        <f t="array" ref="S14">IF(A14=0,"",_xlfn.IFNA(_xlfn.IFS(Poules!$E$88='Résultat club'!$A14,Poules!$F$88)," "))</f>
        <v xml:space="preserve"> </v>
      </c>
      <c r="T14" s="77" t="str" cm="1">
        <f t="array" ref="T14">IF(A14=0,"",_xlfn.IFNA(_xlfn.IFS(Poules!$E$89='Résultat club'!$A14,Poules!$F$89)," "))</f>
        <v xml:space="preserve"> </v>
      </c>
      <c r="U14" s="79" t="str" cm="1">
        <f t="array" ref="U14">IF(A14=0,"",_xlfn.IFNA(_xlfn.IFS(Poules!$E$90='Résultat club'!$A14,Poules!$F$90)," "))</f>
        <v xml:space="preserve"> </v>
      </c>
      <c r="V14" s="78" cm="1">
        <f t="array" ref="V14">IF(A14=0,"",_xlfn.IFNA(_xlfn.IFS(Poules!$E$105='Résultat club'!$A14,Poules!$F$105),""))</f>
        <v>13</v>
      </c>
      <c r="W14" s="77" t="str" cm="1">
        <f t="array" ref="W14">IF(A14=0,"",_xlfn.IFNA(_xlfn.IFS(Poules!$E$106='Résultat club'!$A14,Poules!$F$106),""))</f>
        <v/>
      </c>
      <c r="X14" s="77" t="str" cm="1">
        <f t="array" ref="X14">IF(A14=0,"",_xlfn.IFNA(_xlfn.IFS(Poules!$E$107='Résultat club'!$A14,Poules!$F$107),""))</f>
        <v/>
      </c>
      <c r="Y14" s="79" t="str" cm="1">
        <f t="array" ref="Y14">IF(A14=0,"",_xlfn.IFNA(_xlfn.IFS(Poules!$E$108='Résultat club'!$A14,Poules!$F$108),""))</f>
        <v/>
      </c>
      <c r="Z14" s="78" t="str" cm="1">
        <f t="array" ref="Z14">IF(A14=0,"",_xlfn.IFNA(_xlfn.IFS(Poules!$E$123='Résultat club'!$A14,Poules!$F$123),""))</f>
        <v/>
      </c>
      <c r="AA14" s="77" t="str" cm="1">
        <f t="array" ref="AA14">IF(A14=0,"",_xlfn.IFNA(_xlfn.IFS(Poules!$E$124='Résultat club'!$A14,Poules!$F$124),""))</f>
        <v/>
      </c>
      <c r="AB14" s="77" t="str" cm="1">
        <f t="array" ref="AB14">IF(A14=0,"",_xlfn.IFNA(_xlfn.IFS(Poules!$E$125='Résultat club'!$A14,Poules!$F$125),""))</f>
        <v/>
      </c>
      <c r="AC14" s="79" t="str" cm="1">
        <f t="array" ref="AC14">IF(A14=0,"",_xlfn.IFNA(_xlfn.IFS(Poules!$E$126='Résultat club'!$A14,Poules!$F$126),""))</f>
        <v/>
      </c>
      <c r="AD14" s="78" t="str" cm="1">
        <f t="array" ref="AD14">IF(A14=0,"",_xlfn.IFNA(_xlfn.IFS(Poules!$E$141='Résultat club'!$A14,Poules!$F$141),""))</f>
        <v/>
      </c>
      <c r="AE14" s="77" t="str" cm="1">
        <f t="array" ref="AE14">IF(A14=0,"",_xlfn.IFNA(_xlfn.IFS(Poules!$E$142='Résultat club'!$A14,Poules!$F$142),""))</f>
        <v/>
      </c>
      <c r="AF14" s="77" t="str" cm="1">
        <f t="array" ref="AF14">IF(A14=0,"",_xlfn.IFNA(_xlfn.IFS(Poules!$E$143='Résultat club'!$A14,Poules!$F$143),""))</f>
        <v/>
      </c>
      <c r="AG14" s="79" t="str" cm="1">
        <f t="array" ref="AG14">IF(A14=0,"",_xlfn.IFNA(_xlfn.IFS(Poules!$E$144='Résultat club'!$A14,Poules!$F$144),""))</f>
        <v/>
      </c>
      <c r="AH14" s="78" cm="1">
        <f t="array" ref="AH14">IF(A14=0,"",_xlfn.IFNA(_xlfn.IFS(Poules!$E$159='Résultat club'!$A14,Poules!$F$159),""))</f>
        <v>10</v>
      </c>
      <c r="AI14" s="77" t="str" cm="1">
        <f t="array" ref="AI14">IF(A14=0,"",_xlfn.IFNA(_xlfn.IFS(Poules!$E$160='Résultat club'!$A14,Poules!$F$160),""))</f>
        <v/>
      </c>
      <c r="AJ14" s="77" t="str" cm="1">
        <f t="array" ref="AJ14">IF(A14=0,"",_xlfn.IFNA(_xlfn.IFS(Poules!$E$161='Résultat club'!$A14,Poules!$F$161),""))</f>
        <v/>
      </c>
      <c r="AK14" s="83" t="str" cm="1">
        <f t="array" ref="AK14">IF(A14=0,"",_xlfn.IFNA(_xlfn.IFS(Poules!$E$162='Résultat club'!$A14,Poules!$F$162),""))</f>
        <v/>
      </c>
      <c r="AL14" s="78" t="str" cm="1">
        <f t="array" ref="AL14">IF(A14=0,"",_xlfn.IFNA(_xlfn.IFS(Poules!$E$177='Résultat club'!$A14,Poules!$F$177),""))</f>
        <v/>
      </c>
      <c r="AM14" s="77" t="str" cm="1">
        <f t="array" ref="AM14">IF(A14=0,"",_xlfn.IFNA(_xlfn.IFS(Poules!$E$178='Résultat club'!$A14,Poules!$F$178),""))</f>
        <v/>
      </c>
      <c r="AN14" s="77" t="str" cm="1">
        <f t="array" ref="AN14">IF(A14=0,"",_xlfn.IFNA(_xlfn.IFS(Poules!$E$179='Résultat club'!$A14,Poules!$F$179),""))</f>
        <v/>
      </c>
      <c r="AO14" s="83" t="str" cm="1">
        <f t="array" ref="AO14">IF(A14=0,"",_xlfn.IFNA(_xlfn.IFS(Poules!$E$180='Résultat club'!$A14,Poules!$F$180),""))</f>
        <v/>
      </c>
      <c r="AP14" s="78" t="str" cm="1">
        <f t="array" ref="AP14">IF(A14=0,"",_xlfn.IFNA(_xlfn.IFS(Poules!$E$195='Résultat club'!$A14,Poules!$F$195),""))</f>
        <v/>
      </c>
      <c r="AQ14" s="77" t="str" cm="1">
        <f t="array" ref="AQ14">IF(A14=0,"",_xlfn.IFNA(_xlfn.IFS(Poules!$E$196='Résultat club'!$A14,Poules!$F$196),""))</f>
        <v/>
      </c>
      <c r="AR14" s="77" t="str" cm="1">
        <f t="array" ref="AR14">IF(A14=0,"",_xlfn.IFNA(_xlfn.IFS(Poules!$E$197='Résultat club'!$A14,Poules!$F$197),""))</f>
        <v/>
      </c>
      <c r="AS14" s="83" t="str" cm="1">
        <f t="array" ref="AS14">IF(A14=0,"",_xlfn.IFNA(_xlfn.IFS(Poules!$E$198='Résultat club'!$A14,Poules!$F$198),""))</f>
        <v/>
      </c>
      <c r="AT14" s="78" t="str" cm="1">
        <f t="array" ref="AT14">IF(A14=0,"",_xlfn.IFNA(_xlfn.IFS(Poules!$E$213='Résultat club'!$A14,Poules!$F$213),""))</f>
        <v/>
      </c>
      <c r="AU14" s="77" t="str" cm="1">
        <f t="array" ref="AU14">IF(A14=0,"",_xlfn.IFNA(_xlfn.IFS(Poules!$E$214='Résultat club'!$A14,Poules!$F$214),""))</f>
        <v/>
      </c>
      <c r="AV14" s="77" t="str" cm="1">
        <f t="array" ref="AV14">IF(A14=0,"",_xlfn.IFNA(_xlfn.IFS(Poules!$E$215='Résultat club'!$A14,Poules!$F$215),""))</f>
        <v/>
      </c>
      <c r="AW14" s="83" t="str" cm="1">
        <f t="array" ref="AW14">IF(A14=0,"",_xlfn.IFNA(_xlfn.IFS(Poules!$E$216='Résultat club'!$A14,Poules!$F$216),""))</f>
        <v/>
      </c>
      <c r="AX14" s="78" t="str" cm="1">
        <f t="array" ref="AX14">IF(A14=0,"",_xlfn.IFNA(_xlfn.IFS(Poules!$E$231='Résultat club'!$A14,Poules!$F$231),""))</f>
        <v/>
      </c>
      <c r="AY14" s="77" t="str" cm="1">
        <f t="array" ref="AY14">IF(A14=0,"",_xlfn.IFNA(_xlfn.IFS(Poules!$E$232='Résultat club'!$A14,Poules!$F$232),""))</f>
        <v/>
      </c>
      <c r="AZ14" s="77" t="str" cm="1">
        <f t="array" ref="AZ14">IF(A14=0,"",_xlfn.IFNA(_xlfn.IFS(Poules!$E$233='Résultat club'!$A14,Poules!$F$233),""))</f>
        <v/>
      </c>
      <c r="BA14" s="83" t="str" cm="1">
        <f t="array" ref="BA14">IF(A14=0,"",_xlfn.IFNA(_xlfn.IFS(Poules!$E$234='Résultat club'!$A14,Poules!$F$234),""))</f>
        <v/>
      </c>
      <c r="BB14" s="78" t="str" cm="1">
        <f t="array" ref="BB14">IF(A14=0,"",_xlfn.IFNA(_xlfn.IFS(Poules!$E$249='Résultat club'!$A14,Poules!$F$249),""))</f>
        <v/>
      </c>
      <c r="BC14" s="77" t="str" cm="1">
        <f t="array" ref="BC14">IF(A14=0,"",_xlfn.IFNA(_xlfn.IFS(Poules!$E$250='Résultat club'!$A14,Poules!$F$250),""))</f>
        <v/>
      </c>
      <c r="BD14" s="77" t="str" cm="1">
        <f t="array" ref="BD14">IF(A14=0,"",_xlfn.IFNA(_xlfn.IFS(Poules!$E$251='Résultat club'!$A14,Poules!$F$251),""))</f>
        <v/>
      </c>
      <c r="BE14" s="83" t="str" cm="1">
        <f t="array" ref="BE14">IF(A14=0,"",_xlfn.IFNA(_xlfn.IFS(Poules!$E$252='Résultat club'!$A14,Poules!$F$252),""))</f>
        <v/>
      </c>
      <c r="BF14" s="78" t="str" cm="1">
        <f t="array" ref="BF14">IF(A14=0,"",_xlfn.IFNA(_xlfn.IFS(Poules!$E$267='Résultat club'!$A14,Poules!$F$267),""))</f>
        <v/>
      </c>
      <c r="BG14" s="77" t="str" cm="1">
        <f t="array" ref="BG14">IF(A14=0,"",_xlfn.IFNA(_xlfn.IFS(Poules!$E$268='Résultat club'!$A14,Poules!$F$268),""))</f>
        <v/>
      </c>
      <c r="BH14" s="77" t="str" cm="1">
        <f t="array" ref="BH14">IF($A14=0,"",_xlfn.IFNA(_xlfn.IFS(Poules!$E$269='Résultat club'!$A14,Poules!$F$269),""))</f>
        <v/>
      </c>
      <c r="BI14" s="79" t="str" cm="1">
        <f t="array" ref="BI14">IF($A14=0,"",_xlfn.IFNA(_xlfn.IFS(Poules!$E$270='Résultat club'!$A14,Poules!$F$270),""))</f>
        <v/>
      </c>
      <c r="BJ14" s="85" t="str" cm="1">
        <f t="array" ref="BJ14">IF($A14=0,"",_xlfn.IFNA(_xlfn.IFS(Poules!$E$285='Résultat club'!$A14,Poules!$F$285),""))</f>
        <v/>
      </c>
      <c r="BK14" s="77" t="str" cm="1">
        <f t="array" ref="BK14">IF($A14=0,"",_xlfn.IFNA(_xlfn.IFS(Poules!$E$286='Résultat club'!$A14,Poules!$F$286),""))</f>
        <v/>
      </c>
      <c r="BL14" s="77" t="str" cm="1">
        <f t="array" ref="BL14">IF($A14=0,"",_xlfn.IFNA(_xlfn.IFS(Poules!$E$287='Résultat club'!$A14,Poules!$F$287),""))</f>
        <v/>
      </c>
      <c r="BM14" s="83" t="str" cm="1">
        <f t="array" ref="BM14">IF($A14=0,"",_xlfn.IFNA(_xlfn.IFS(Poules!$E$288='Résultat club'!$A14,Poules!$F$288),""))</f>
        <v/>
      </c>
      <c r="BN14" s="105">
        <f t="shared" si="0"/>
        <v>0</v>
      </c>
      <c r="BO14" s="110" t="str">
        <f t="shared" si="1"/>
        <v>ST QUAY PORTRIEUX</v>
      </c>
      <c r="BP14" s="79">
        <f>COUNTIF('Listes poules triées'!$A$1:$B$60,$A14)</f>
        <v>2</v>
      </c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  <c r="IW14" s="4"/>
      <c r="IX14" s="4"/>
      <c r="IY14" s="4"/>
      <c r="IZ14" s="4"/>
      <c r="JA14" s="4"/>
      <c r="JB14" s="4"/>
      <c r="JC14" s="4"/>
      <c r="JD14" s="4"/>
      <c r="JE14" s="4"/>
      <c r="JF14" s="4"/>
      <c r="JG14" s="4"/>
      <c r="JH14" s="4"/>
      <c r="JI14" s="4"/>
      <c r="JJ14" s="4"/>
      <c r="JK14" s="4"/>
      <c r="JL14" s="4"/>
      <c r="JM14" s="4"/>
      <c r="JN14" s="4"/>
      <c r="JO14" s="4"/>
      <c r="JP14" s="4"/>
      <c r="JQ14" s="4"/>
      <c r="JR14" s="4"/>
      <c r="JS14" s="4"/>
      <c r="JT14" s="4"/>
      <c r="JU14" s="4"/>
      <c r="JV14" s="4"/>
      <c r="JW14" s="4"/>
      <c r="JX14" s="4"/>
      <c r="JY14" s="4"/>
      <c r="JZ14" s="4"/>
      <c r="KA14" s="4"/>
      <c r="KB14" s="4"/>
      <c r="KC14" s="4"/>
      <c r="KD14" s="4"/>
      <c r="KE14" s="4"/>
      <c r="KF14" s="4"/>
      <c r="KG14" s="4"/>
      <c r="KH14" s="4"/>
      <c r="KI14" s="4"/>
      <c r="KJ14" s="4"/>
      <c r="KK14" s="4"/>
      <c r="KL14" s="4"/>
      <c r="KM14" s="4"/>
      <c r="KN14" s="4"/>
      <c r="KO14" s="4"/>
      <c r="KP14" s="4"/>
      <c r="KQ14" s="4"/>
      <c r="KR14" s="4"/>
      <c r="KS14" s="4"/>
      <c r="KT14" s="4"/>
      <c r="KU14" s="4"/>
      <c r="KV14" s="4"/>
      <c r="KW14" s="4"/>
      <c r="KX14" s="4"/>
      <c r="KY14" s="4"/>
      <c r="KZ14" s="4"/>
      <c r="LA14" s="4"/>
      <c r="LB14" s="4"/>
      <c r="LC14" s="4"/>
      <c r="LD14" s="4"/>
      <c r="LE14" s="4"/>
      <c r="LF14" s="4"/>
      <c r="LG14" s="4"/>
      <c r="LH14" s="4"/>
      <c r="LI14" s="4"/>
      <c r="LJ14" s="4"/>
      <c r="LK14" s="4"/>
      <c r="LL14" s="4"/>
      <c r="LM14" s="4"/>
      <c r="LN14" s="4"/>
      <c r="LO14" s="4"/>
      <c r="LP14" s="4"/>
      <c r="LQ14" s="4"/>
      <c r="LR14" s="4"/>
      <c r="LS14" s="4"/>
      <c r="LT14" s="4"/>
      <c r="LU14" s="4"/>
      <c r="LV14" s="4"/>
      <c r="LW14" s="4"/>
      <c r="LX14" s="4"/>
      <c r="LY14" s="4"/>
      <c r="LZ14" s="4"/>
      <c r="MA14" s="4"/>
      <c r="MB14" s="4"/>
      <c r="MC14" s="4"/>
      <c r="MD14" s="4"/>
      <c r="ME14" s="4"/>
      <c r="MF14" s="4"/>
      <c r="MG14" s="4"/>
      <c r="MH14" s="4"/>
      <c r="MI14" s="4"/>
      <c r="MJ14" s="4"/>
      <c r="MK14" s="4"/>
      <c r="ML14" s="4"/>
      <c r="MM14" s="4"/>
      <c r="MN14" s="4"/>
      <c r="MO14" s="4"/>
      <c r="MP14" s="4"/>
      <c r="MQ14" s="4"/>
      <c r="MR14" s="4"/>
      <c r="MS14" s="4"/>
      <c r="MT14" s="4"/>
      <c r="MU14" s="4"/>
      <c r="MV14" s="4"/>
      <c r="MW14" s="4"/>
      <c r="MX14" s="4"/>
      <c r="MY14" s="4"/>
      <c r="MZ14" s="4"/>
      <c r="NA14" s="4"/>
      <c r="NB14" s="4"/>
      <c r="NC14" s="4"/>
      <c r="ND14" s="4"/>
      <c r="NE14" s="4"/>
      <c r="NF14" s="4"/>
      <c r="NG14" s="4"/>
      <c r="NH14" s="4"/>
      <c r="NI14" s="4"/>
      <c r="NJ14" s="4"/>
      <c r="NK14" s="4"/>
      <c r="NL14" s="4"/>
      <c r="NM14" s="4"/>
      <c r="NN14" s="4"/>
      <c r="NO14" s="4"/>
      <c r="NP14" s="4"/>
      <c r="NQ14" s="4"/>
      <c r="NR14" s="4"/>
      <c r="NS14" s="4"/>
      <c r="NT14" s="4"/>
      <c r="NU14" s="4"/>
      <c r="NV14" s="4"/>
      <c r="NW14" s="4"/>
      <c r="NX14" s="4"/>
      <c r="NY14" s="4"/>
      <c r="NZ14" s="4"/>
      <c r="OA14" s="4"/>
      <c r="OB14" s="4"/>
      <c r="OC14" s="4"/>
      <c r="OD14" s="4"/>
      <c r="OE14" s="4"/>
      <c r="OF14" s="4"/>
      <c r="OG14" s="4"/>
      <c r="OH14" s="4"/>
      <c r="OI14" s="4"/>
      <c r="OJ14" s="4"/>
      <c r="OK14" s="4"/>
      <c r="OL14" s="4"/>
      <c r="OM14" s="4"/>
      <c r="ON14" s="4"/>
      <c r="OO14" s="4"/>
      <c r="OP14" s="4"/>
      <c r="OQ14" s="4"/>
      <c r="OR14" s="4"/>
      <c r="OS14" s="4"/>
      <c r="OT14" s="4"/>
      <c r="OU14" s="4"/>
      <c r="OV14" s="4"/>
      <c r="OW14" s="4"/>
      <c r="OX14" s="4"/>
      <c r="OY14" s="4"/>
      <c r="OZ14" s="4"/>
      <c r="PA14" s="4"/>
      <c r="PB14" s="4"/>
      <c r="PC14" s="4"/>
      <c r="PD14" s="4"/>
      <c r="PE14" s="4"/>
      <c r="PF14" s="4"/>
      <c r="PG14" s="4"/>
      <c r="PH14" s="4"/>
      <c r="PI14" s="4"/>
      <c r="PJ14" s="4"/>
      <c r="PK14" s="4"/>
      <c r="PL14" s="4"/>
      <c r="PM14" s="4"/>
      <c r="PN14" s="4"/>
      <c r="PO14" s="4"/>
      <c r="PP14" s="4"/>
      <c r="PQ14" s="4"/>
      <c r="PR14" s="4"/>
      <c r="PS14" s="4"/>
      <c r="PT14" s="4"/>
      <c r="PU14" s="4"/>
      <c r="PV14" s="4"/>
      <c r="PW14" s="4"/>
      <c r="PX14" s="4"/>
      <c r="PY14" s="4"/>
      <c r="PZ14" s="4"/>
      <c r="QA14" s="4"/>
      <c r="QB14" s="4"/>
      <c r="QC14" s="4"/>
      <c r="QD14" s="4"/>
      <c r="QE14" s="4"/>
      <c r="QF14" s="4"/>
      <c r="QG14" s="4"/>
      <c r="QH14" s="4"/>
      <c r="QI14" s="4"/>
      <c r="QJ14" s="4"/>
      <c r="QK14" s="4"/>
      <c r="QL14" s="4"/>
      <c r="QM14" s="4"/>
      <c r="QN14" s="4"/>
      <c r="QO14" s="4"/>
      <c r="QP14" s="4"/>
      <c r="QQ14" s="4"/>
      <c r="QR14" s="4"/>
      <c r="QS14" s="4"/>
      <c r="QT14" s="4"/>
      <c r="QU14" s="4"/>
      <c r="QV14" s="4"/>
      <c r="QW14" s="4"/>
      <c r="QX14" s="4"/>
      <c r="QY14" s="4"/>
      <c r="QZ14" s="4"/>
      <c r="RA14" s="4"/>
      <c r="RB14" s="4"/>
      <c r="RC14" s="4"/>
      <c r="RD14" s="4"/>
      <c r="RE14" s="4"/>
      <c r="RF14" s="4"/>
      <c r="RG14" s="4"/>
      <c r="RH14" s="4"/>
      <c r="RI14" s="4"/>
      <c r="RJ14" s="4"/>
      <c r="RK14" s="4"/>
      <c r="RL14" s="4"/>
      <c r="RM14" s="4"/>
      <c r="RN14" s="4"/>
      <c r="RO14" s="4"/>
      <c r="RP14" s="4"/>
      <c r="RQ14" s="4"/>
      <c r="RR14" s="4"/>
      <c r="RS14" s="4"/>
      <c r="RT14" s="4"/>
      <c r="RU14" s="4"/>
      <c r="RV14" s="4"/>
      <c r="RW14" s="4"/>
      <c r="RX14" s="4"/>
      <c r="RY14" s="4"/>
      <c r="RZ14" s="4"/>
      <c r="SA14" s="4"/>
      <c r="SB14" s="4"/>
      <c r="SC14" s="4"/>
      <c r="SD14" s="4"/>
      <c r="SE14" s="4"/>
      <c r="SF14" s="4"/>
      <c r="SG14" s="4"/>
      <c r="SH14" s="4"/>
      <c r="SI14" s="4"/>
      <c r="SJ14" s="4"/>
      <c r="SK14" s="4"/>
      <c r="SL14" s="4"/>
      <c r="SM14" s="4"/>
      <c r="SN14" s="4"/>
      <c r="SO14" s="4"/>
      <c r="SP14" s="4"/>
      <c r="SQ14" s="4"/>
      <c r="SR14" s="4"/>
      <c r="SS14" s="4"/>
      <c r="ST14" s="4"/>
      <c r="SU14" s="4"/>
      <c r="SV14" s="4"/>
      <c r="SW14" s="4"/>
      <c r="SX14" s="4"/>
      <c r="SY14" s="4"/>
      <c r="SZ14" s="4"/>
      <c r="TA14" s="4"/>
      <c r="TB14" s="4"/>
      <c r="TC14" s="4"/>
      <c r="TD14" s="4"/>
      <c r="TE14" s="4"/>
      <c r="TF14" s="4"/>
      <c r="TG14" s="4"/>
      <c r="TH14" s="4"/>
      <c r="TI14" s="4"/>
      <c r="TJ14" s="4"/>
      <c r="TK14" s="4"/>
      <c r="TL14" s="4"/>
      <c r="TM14" s="4"/>
      <c r="TN14" s="4"/>
      <c r="TO14" s="4"/>
      <c r="TP14" s="4"/>
      <c r="TQ14" s="4"/>
      <c r="TR14" s="4"/>
      <c r="TS14" s="4"/>
      <c r="TT14" s="4"/>
      <c r="TU14" s="4"/>
      <c r="TV14" s="4"/>
      <c r="TW14" s="4"/>
      <c r="TX14" s="4"/>
      <c r="TY14" s="4"/>
      <c r="TZ14" s="4"/>
      <c r="UA14" s="4"/>
      <c r="UB14" s="4"/>
      <c r="UC14" s="4"/>
      <c r="UD14" s="4"/>
      <c r="UE14" s="4"/>
      <c r="UF14" s="4"/>
      <c r="UG14" s="4"/>
      <c r="UH14" s="4"/>
      <c r="UI14" s="4"/>
      <c r="UJ14" s="4"/>
      <c r="UK14" s="4"/>
      <c r="UL14" s="4"/>
      <c r="UM14" s="4"/>
      <c r="UN14" s="4"/>
      <c r="UO14" s="4"/>
      <c r="UP14" s="4"/>
      <c r="UQ14" s="4"/>
      <c r="UR14" s="4"/>
      <c r="US14" s="4"/>
      <c r="UT14" s="4"/>
      <c r="UU14" s="4"/>
      <c r="UV14" s="4"/>
      <c r="UW14" s="4"/>
      <c r="UX14" s="4"/>
      <c r="UY14" s="4"/>
      <c r="UZ14" s="4"/>
      <c r="VA14" s="4"/>
      <c r="VB14" s="4"/>
      <c r="VC14" s="4"/>
      <c r="VD14" s="4"/>
      <c r="VE14" s="4"/>
      <c r="VF14" s="4"/>
      <c r="VG14" s="4"/>
      <c r="VH14" s="4"/>
      <c r="VI14" s="4"/>
      <c r="VJ14" s="4"/>
      <c r="VK14" s="4"/>
      <c r="VL14" s="4"/>
      <c r="VM14" s="4"/>
      <c r="VN14" s="4"/>
      <c r="VO14" s="4"/>
      <c r="VP14" s="4"/>
      <c r="VQ14" s="4"/>
      <c r="VR14" s="4"/>
      <c r="VS14" s="4"/>
      <c r="VT14" s="4"/>
      <c r="VU14" s="4"/>
      <c r="VV14" s="4"/>
      <c r="VW14" s="4"/>
      <c r="VX14" s="4"/>
      <c r="VY14" s="4"/>
      <c r="VZ14" s="4"/>
      <c r="WA14" s="4"/>
      <c r="WB14" s="4"/>
      <c r="WC14" s="4"/>
      <c r="WD14" s="4"/>
      <c r="WE14" s="4"/>
      <c r="WF14" s="4"/>
      <c r="WG14" s="4"/>
      <c r="WH14" s="4"/>
      <c r="WI14" s="4"/>
      <c r="WJ14" s="4"/>
      <c r="WK14" s="4"/>
      <c r="WL14" s="4"/>
      <c r="WM14" s="4"/>
      <c r="WN14" s="4"/>
      <c r="WO14" s="4"/>
      <c r="WP14" s="4"/>
      <c r="WQ14" s="4"/>
      <c r="WR14" s="4"/>
      <c r="WS14" s="4"/>
      <c r="WT14" s="4"/>
      <c r="WU14" s="4"/>
      <c r="WV14" s="4"/>
      <c r="WW14" s="4"/>
      <c r="WX14" s="4"/>
      <c r="WY14" s="4"/>
      <c r="WZ14" s="4"/>
      <c r="XA14" s="4"/>
      <c r="XB14" s="4"/>
      <c r="XC14" s="4"/>
      <c r="XD14" s="4"/>
      <c r="XE14" s="4"/>
      <c r="XF14" s="4"/>
      <c r="XG14" s="4"/>
      <c r="XH14" s="4"/>
      <c r="XI14" s="4"/>
      <c r="XJ14" s="4"/>
      <c r="XK14" s="4"/>
      <c r="XL14" s="4"/>
      <c r="XM14" s="4"/>
      <c r="XN14" s="4"/>
      <c r="XO14" s="4"/>
      <c r="XP14" s="4"/>
      <c r="XQ14" s="4"/>
      <c r="XR14" s="4"/>
      <c r="XS14" s="4"/>
      <c r="XT14" s="4"/>
      <c r="XU14" s="4"/>
      <c r="XV14" s="4"/>
      <c r="XW14" s="4"/>
      <c r="XX14" s="4"/>
      <c r="XY14" s="4"/>
      <c r="XZ14" s="4"/>
      <c r="YA14" s="4"/>
      <c r="YB14" s="4"/>
      <c r="YC14" s="4"/>
      <c r="YD14" s="4"/>
      <c r="YE14" s="4"/>
      <c r="YF14" s="4"/>
      <c r="YG14" s="4"/>
      <c r="YH14" s="4"/>
      <c r="YI14" s="4"/>
      <c r="YJ14" s="4"/>
      <c r="YK14" s="4"/>
      <c r="YL14" s="4"/>
      <c r="YM14" s="4"/>
      <c r="YN14" s="4"/>
      <c r="YO14" s="4"/>
      <c r="YP14" s="4"/>
      <c r="YQ14" s="4"/>
      <c r="YR14" s="4"/>
      <c r="YS14" s="4"/>
      <c r="YT14" s="4"/>
      <c r="YU14" s="4"/>
      <c r="YV14" s="4"/>
      <c r="YW14" s="4"/>
      <c r="YX14" s="4"/>
      <c r="YY14" s="4"/>
      <c r="YZ14" s="4"/>
      <c r="ZA14" s="4"/>
      <c r="ZB14" s="4"/>
      <c r="ZC14" s="4"/>
      <c r="ZD14" s="4"/>
      <c r="ZE14" s="4"/>
      <c r="ZF14" s="4"/>
      <c r="ZG14" s="4"/>
      <c r="ZH14" s="4"/>
      <c r="ZI14" s="4"/>
      <c r="ZJ14" s="4"/>
      <c r="ZK14" s="4"/>
      <c r="ZL14" s="4"/>
      <c r="ZM14" s="4"/>
      <c r="ZN14" s="4"/>
      <c r="ZO14" s="4"/>
      <c r="ZP14" s="4"/>
      <c r="ZQ14" s="4"/>
      <c r="ZR14" s="4"/>
      <c r="ZS14" s="4"/>
      <c r="ZT14" s="4"/>
      <c r="ZU14" s="4"/>
      <c r="ZV14" s="4"/>
    </row>
    <row r="15" spans="1:698" s="104" customFormat="1" x14ac:dyDescent="0.25">
      <c r="A15" s="98" t="str">
        <f>'Liste des clubs'!A14</f>
        <v>GUICHEN</v>
      </c>
      <c r="B15" s="99" t="str" cm="1">
        <f t="array" ref="B15">IF(A15=0,"",_xlfn.IFNA(_xlfn.IFS(Poules!$E$15='Résultat club'!$A15,Poules!$F$15)," "))</f>
        <v xml:space="preserve"> </v>
      </c>
      <c r="C15" s="100" t="str" cm="1">
        <f t="array" ref="C15">IF(A15=0,"",_xlfn.IFNA(_xlfn.IFS(Poules!$E$16='Résultat club'!$A15,Poules!$F$16)," "))</f>
        <v xml:space="preserve"> </v>
      </c>
      <c r="D15" s="100" t="str" cm="1">
        <f t="array" ref="D15">IF(A15=0,"",_xlfn.IFNA(_xlfn.IFS(Poules!$E$17='Résultat club'!$A15,Poules!$F$17)," "))</f>
        <v xml:space="preserve"> </v>
      </c>
      <c r="E15" s="101" t="str" cm="1">
        <f t="array" ref="E15">IF(A15=0,"",_xlfn.IFNA(_xlfn.IFS(Poules!$E$18='Résultat club'!$A15,Poules!$F$18)," "))</f>
        <v xml:space="preserve"> </v>
      </c>
      <c r="F15" s="99" t="str" cm="1">
        <f t="array" ref="F15">IF(A15=0,"",_xlfn.IFNA(_xlfn.IFS(Poules!$E$33='Résultat club'!$A15,Poules!$F$33)," "))</f>
        <v xml:space="preserve"> </v>
      </c>
      <c r="G15" s="100" t="str" cm="1">
        <f t="array" ref="G15">IF(A15=0,"",_xlfn.IFNA(_xlfn.IFS(Poules!$E$34='Résultat club'!$A15,Poules!$F$34)," "))</f>
        <v xml:space="preserve"> </v>
      </c>
      <c r="H15" s="100" t="str" cm="1">
        <f t="array" ref="H15">IF(A15=0,"",_xlfn.IFNA(_xlfn.IFS(Poules!$E$35='Résultat club'!$A15,Poules!$F$35)," "))</f>
        <v xml:space="preserve"> </v>
      </c>
      <c r="I15" s="101" t="str" cm="1">
        <f t="array" ref="I15">IF(A15=0,"",_xlfn.IFNA(_xlfn.IFS(Poules!$E$36='Résultat club'!$A15,Poules!$F$36)," "))</f>
        <v xml:space="preserve"> </v>
      </c>
      <c r="J15" s="99" t="str" cm="1">
        <f t="array" ref="J15">IF(A15=0,"",_xlfn.IFNA(_xlfn.IFS(Poules!$E$51='Résultat club'!$A15,Poules!$F$51)," "))</f>
        <v xml:space="preserve"> </v>
      </c>
      <c r="K15" s="100" t="str" cm="1">
        <f t="array" ref="K15">IF(A15=0,"",_xlfn.IFNA(_xlfn.IFS(Poules!$E$52='Résultat club'!$A15,Poules!$F$52)," "))</f>
        <v xml:space="preserve"> </v>
      </c>
      <c r="L15" s="100" t="str" cm="1">
        <f t="array" ref="L15">IF(A15=0,"",_xlfn.IFNA(_xlfn.IFS(Poules!$E$53='Résultat club'!$A15,Poules!$F$53)," "))</f>
        <v xml:space="preserve"> </v>
      </c>
      <c r="M15" s="101" t="str" cm="1">
        <f t="array" ref="M15">IF(A15=0,"",_xlfn.IFNA(_xlfn.IFS(Poules!$E$54='Résultat club'!$A15,Poules!$F$54)," "))</f>
        <v xml:space="preserve"> </v>
      </c>
      <c r="N15" s="99" t="str" cm="1">
        <f t="array" ref="N15">IF(A15=0,"",_xlfn.IFNA(_xlfn.IFS(Poules!$E$69='Résultat club'!$A15,Poules!$F$69)," "))</f>
        <v xml:space="preserve"> </v>
      </c>
      <c r="O15" s="100" t="str" cm="1">
        <f t="array" ref="O15">IF(A15=0,"",_xlfn.IFNA(_xlfn.IFS(Poules!$E$70='Résultat club'!$A15,Poules!$F$70)," "))</f>
        <v xml:space="preserve"> </v>
      </c>
      <c r="P15" s="100" t="str" cm="1">
        <f t="array" ref="P15">IF(A15=0,"",_xlfn.IFNA(_xlfn.IFS(Poules!$E$71='Résultat club'!$A15,Poules!$F$71)," "))</f>
        <v xml:space="preserve"> </v>
      </c>
      <c r="Q15" s="101" t="str" cm="1">
        <f t="array" ref="Q15">IF(A15=0,"",_xlfn.IFNA(_xlfn.IFS(Poules!$E$72='Résultat club'!$A15,Poules!$F$72)," "))</f>
        <v xml:space="preserve"> </v>
      </c>
      <c r="R15" s="99" t="str" cm="1">
        <f t="array" ref="R15">IF(A15=0,"",_xlfn.IFNA(_xlfn.IFS(Poules!$E$87='Résultat club'!$A15,Poules!$F$87)," "))</f>
        <v xml:space="preserve"> </v>
      </c>
      <c r="S15" s="100" t="str" cm="1">
        <f t="array" ref="S15">IF(A15=0,"",_xlfn.IFNA(_xlfn.IFS(Poules!$E$88='Résultat club'!$A15,Poules!$F$88)," "))</f>
        <v xml:space="preserve"> </v>
      </c>
      <c r="T15" s="100" t="str" cm="1">
        <f t="array" ref="T15">IF(A15=0,"",_xlfn.IFNA(_xlfn.IFS(Poules!$E$89='Résultat club'!$A15,Poules!$F$89)," "))</f>
        <v xml:space="preserve"> </v>
      </c>
      <c r="U15" s="101" t="str" cm="1">
        <f t="array" ref="U15">IF(A15=0,"",_xlfn.IFNA(_xlfn.IFS(Poules!$E$90='Résultat club'!$A15,Poules!$F$90)," "))</f>
        <v xml:space="preserve"> </v>
      </c>
      <c r="V15" s="99" t="str" cm="1">
        <f t="array" ref="V15">IF(A15=0,"",_xlfn.IFNA(_xlfn.IFS(Poules!$E$105='Résultat club'!$A15,Poules!$F$105),""))</f>
        <v/>
      </c>
      <c r="W15" s="100" t="str" cm="1">
        <f t="array" ref="W15">IF(A15=0,"",_xlfn.IFNA(_xlfn.IFS(Poules!$E$106='Résultat club'!$A15,Poules!$F$106),""))</f>
        <v/>
      </c>
      <c r="X15" s="100" t="str" cm="1">
        <f t="array" ref="X15">IF(A15=0,"",_xlfn.IFNA(_xlfn.IFS(Poules!$E$107='Résultat club'!$A15,Poules!$F$107),""))</f>
        <v/>
      </c>
      <c r="Y15" s="101" t="str" cm="1">
        <f t="array" ref="Y15">IF(A15=0,"",_xlfn.IFNA(_xlfn.IFS(Poules!$E$108='Résultat club'!$A15,Poules!$F$108),""))</f>
        <v/>
      </c>
      <c r="Z15" s="99" t="str" cm="1">
        <f t="array" ref="Z15">IF(A15=0,"",_xlfn.IFNA(_xlfn.IFS(Poules!$E$123='Résultat club'!$A15,Poules!$F$123),""))</f>
        <v/>
      </c>
      <c r="AA15" s="100" t="str" cm="1">
        <f t="array" ref="AA15">IF(A15=0,"",_xlfn.IFNA(_xlfn.IFS(Poules!$E$124='Résultat club'!$A15,Poules!$F$124),""))</f>
        <v/>
      </c>
      <c r="AB15" s="100" t="str" cm="1">
        <f t="array" ref="AB15">IF(A15=0,"",_xlfn.IFNA(_xlfn.IFS(Poules!$E$125='Résultat club'!$A15,Poules!$F$125),""))</f>
        <v/>
      </c>
      <c r="AC15" s="101" t="str" cm="1">
        <f t="array" ref="AC15">IF(A15=0,"",_xlfn.IFNA(_xlfn.IFS(Poules!$E$126='Résultat club'!$A15,Poules!$F$126),""))</f>
        <v/>
      </c>
      <c r="AD15" s="99" t="str" cm="1">
        <f t="array" ref="AD15">IF(A15=0,"",_xlfn.IFNA(_xlfn.IFS(Poules!$E$141='Résultat club'!$A15,Poules!$F$141),""))</f>
        <v/>
      </c>
      <c r="AE15" s="100" cm="1">
        <f t="array" ref="AE15">IF(A15=0,"",_xlfn.IFNA(_xlfn.IFS(Poules!$E$142='Résultat club'!$A15,Poules!$F$142),""))</f>
        <v>9</v>
      </c>
      <c r="AF15" s="100" t="str" cm="1">
        <f t="array" ref="AF15">IF(A15=0,"",_xlfn.IFNA(_xlfn.IFS(Poules!$E$143='Résultat club'!$A15,Poules!$F$143),""))</f>
        <v/>
      </c>
      <c r="AG15" s="101" t="str" cm="1">
        <f t="array" ref="AG15">IF(A15=0,"",_xlfn.IFNA(_xlfn.IFS(Poules!$E$144='Résultat club'!$A15,Poules!$F$144),""))</f>
        <v/>
      </c>
      <c r="AH15" s="99" t="str" cm="1">
        <f t="array" ref="AH15">IF(A15=0,"",_xlfn.IFNA(_xlfn.IFS(Poules!$E$159='Résultat club'!$A15,Poules!$F$159),""))</f>
        <v/>
      </c>
      <c r="AI15" s="100" t="str" cm="1">
        <f t="array" ref="AI15">IF(A15=0,"",_xlfn.IFNA(_xlfn.IFS(Poules!$E$160='Résultat club'!$A15,Poules!$F$160),""))</f>
        <v/>
      </c>
      <c r="AJ15" s="100" t="str" cm="1">
        <f t="array" ref="AJ15">IF(A15=0,"",_xlfn.IFNA(_xlfn.IFS(Poules!$E$161='Résultat club'!$A15,Poules!$F$161),""))</f>
        <v/>
      </c>
      <c r="AK15" s="102" t="str" cm="1">
        <f t="array" ref="AK15">IF(A15=0,"",_xlfn.IFNA(_xlfn.IFS(Poules!$E$162='Résultat club'!$A15,Poules!$F$162),""))</f>
        <v/>
      </c>
      <c r="AL15" s="99" t="str" cm="1">
        <f t="array" ref="AL15">IF(A15=0,"",_xlfn.IFNA(_xlfn.IFS(Poules!$E$177='Résultat club'!$A15,Poules!$F$177),""))</f>
        <v/>
      </c>
      <c r="AM15" s="100" cm="1">
        <f t="array" ref="AM15">IF(A15=0,"",_xlfn.IFNA(_xlfn.IFS(Poules!$E$178='Résultat club'!$A15,Poules!$F$178),""))</f>
        <v>7</v>
      </c>
      <c r="AN15" s="100" t="str" cm="1">
        <f t="array" ref="AN15">IF(A15=0,"",_xlfn.IFNA(_xlfn.IFS(Poules!$E$179='Résultat club'!$A15,Poules!$F$179),""))</f>
        <v/>
      </c>
      <c r="AO15" s="102" t="str" cm="1">
        <f t="array" ref="AO15">IF(A15=0,"",_xlfn.IFNA(_xlfn.IFS(Poules!$E$180='Résultat club'!$A15,Poules!$F$180),""))</f>
        <v/>
      </c>
      <c r="AP15" s="99" t="str" cm="1">
        <f t="array" ref="AP15">IF(A15=0,"",_xlfn.IFNA(_xlfn.IFS(Poules!$E$195='Résultat club'!$A15,Poules!$F$195),""))</f>
        <v/>
      </c>
      <c r="AQ15" s="100" cm="1">
        <f t="array" ref="AQ15">IF(A15=0,"",_xlfn.IFNA(_xlfn.IFS(Poules!$E$196='Résultat club'!$A15,Poules!$F$196),""))</f>
        <v>6</v>
      </c>
      <c r="AR15" s="100" t="str" cm="1">
        <f t="array" ref="AR15">IF(A15=0,"",_xlfn.IFNA(_xlfn.IFS(Poules!$E$197='Résultat club'!$A15,Poules!$F$197),""))</f>
        <v/>
      </c>
      <c r="AS15" s="102" t="str" cm="1">
        <f t="array" ref="AS15">IF(A15=0,"",_xlfn.IFNA(_xlfn.IFS(Poules!$E$198='Résultat club'!$A15,Poules!$F$198),""))</f>
        <v/>
      </c>
      <c r="AT15" s="99" t="str" cm="1">
        <f t="array" ref="AT15">IF(A15=0,"",_xlfn.IFNA(_xlfn.IFS(Poules!$E$213='Résultat club'!$A15,Poules!$F$213),""))</f>
        <v/>
      </c>
      <c r="AU15" s="100" t="str" cm="1">
        <f t="array" ref="AU15">IF(A15=0,"",_xlfn.IFNA(_xlfn.IFS(Poules!$E$214='Résultat club'!$A15,Poules!$F$214),""))</f>
        <v/>
      </c>
      <c r="AV15" s="100" t="str" cm="1">
        <f t="array" ref="AV15">IF(A15=0,"",_xlfn.IFNA(_xlfn.IFS(Poules!$E$215='Résultat club'!$A15,Poules!$F$215),""))</f>
        <v/>
      </c>
      <c r="AW15" s="102" cm="1">
        <f t="array" ref="AW15">IF(A15=0,"",_xlfn.IFNA(_xlfn.IFS(Poules!$E$216='Résultat club'!$A15,Poules!$F$216),""))</f>
        <v>3</v>
      </c>
      <c r="AX15" s="99" t="str" cm="1">
        <f t="array" ref="AX15">IF(A15=0,"",_xlfn.IFNA(_xlfn.IFS(Poules!$E$231='Résultat club'!$A15,Poules!$F$231),""))</f>
        <v/>
      </c>
      <c r="AY15" s="100" t="str" cm="1">
        <f t="array" ref="AY15">IF(A15=0,"",_xlfn.IFNA(_xlfn.IFS(Poules!$E$232='Résultat club'!$A15,Poules!$F$232),""))</f>
        <v/>
      </c>
      <c r="AZ15" s="100" t="str" cm="1">
        <f t="array" ref="AZ15">IF(A15=0,"",_xlfn.IFNA(_xlfn.IFS(Poules!$E$233='Résultat club'!$A15,Poules!$F$233),""))</f>
        <v/>
      </c>
      <c r="BA15" s="102" t="str" cm="1">
        <f t="array" ref="BA15">IF(A15=0,"",_xlfn.IFNA(_xlfn.IFS(Poules!$E$234='Résultat club'!$A15,Poules!$F$234),""))</f>
        <v/>
      </c>
      <c r="BB15" s="99" t="str" cm="1">
        <f t="array" ref="BB15">IF(A15=0,"",_xlfn.IFNA(_xlfn.IFS(Poules!$E$249='Résultat club'!$A15,Poules!$F$249),""))</f>
        <v/>
      </c>
      <c r="BC15" s="100" t="str" cm="1">
        <f t="array" ref="BC15">IF(A15=0,"",_xlfn.IFNA(_xlfn.IFS(Poules!$E$250='Résultat club'!$A15,Poules!$F$250),""))</f>
        <v/>
      </c>
      <c r="BD15" s="100" t="str" cm="1">
        <f t="array" ref="BD15">IF(A15=0,"",_xlfn.IFNA(_xlfn.IFS(Poules!$E$251='Résultat club'!$A15,Poules!$F$251),""))</f>
        <v/>
      </c>
      <c r="BE15" s="102" t="str" cm="1">
        <f t="array" ref="BE15">IF(A15=0,"",_xlfn.IFNA(_xlfn.IFS(Poules!$E$252='Résultat club'!$A15,Poules!$F$252),""))</f>
        <v/>
      </c>
      <c r="BF15" s="99" t="str" cm="1">
        <f t="array" ref="BF15">IF(A15=0,"",_xlfn.IFNA(_xlfn.IFS(Poules!$E$267='Résultat club'!$A15,Poules!$F$267),""))</f>
        <v/>
      </c>
      <c r="BG15" s="100" t="str" cm="1">
        <f t="array" ref="BG15">IF(A15=0,"",_xlfn.IFNA(_xlfn.IFS(Poules!$E$268='Résultat club'!$A15,Poules!$F$268),""))</f>
        <v/>
      </c>
      <c r="BH15" s="100" t="str" cm="1">
        <f t="array" ref="BH15">IF($A15=0,"",_xlfn.IFNA(_xlfn.IFS(Poules!$E$269='Résultat club'!$A15,Poules!$F$269),""))</f>
        <v/>
      </c>
      <c r="BI15" s="101" t="str" cm="1">
        <f t="array" ref="BI15">IF($A15=0,"",_xlfn.IFNA(_xlfn.IFS(Poules!$E$270='Résultat club'!$A15,Poules!$F$270),""))</f>
        <v/>
      </c>
      <c r="BJ15" s="103" t="str" cm="1">
        <f t="array" ref="BJ15">IF($A15=0,"",_xlfn.IFNA(_xlfn.IFS(Poules!$E$285='Résultat club'!$A15,Poules!$F$285),""))</f>
        <v/>
      </c>
      <c r="BK15" s="100" t="str" cm="1">
        <f t="array" ref="BK15">IF($A15=0,"",_xlfn.IFNA(_xlfn.IFS(Poules!$E$286='Résultat club'!$A15,Poules!$F$286),""))</f>
        <v/>
      </c>
      <c r="BL15" s="100" t="str" cm="1">
        <f t="array" ref="BL15">IF($A15=0,"",_xlfn.IFNA(_xlfn.IFS(Poules!$E$287='Résultat club'!$A15,Poules!$F$287),""))</f>
        <v/>
      </c>
      <c r="BM15" s="102" t="str" cm="1">
        <f t="array" ref="BM15">IF($A15=0,"",_xlfn.IFNA(_xlfn.IFS(Poules!$E$288='Résultat club'!$A15,Poules!$F$288),""))</f>
        <v/>
      </c>
      <c r="BN15" s="106">
        <f t="shared" si="0"/>
        <v>22</v>
      </c>
      <c r="BO15" s="110" t="str">
        <f t="shared" si="1"/>
        <v>GUICHEN</v>
      </c>
      <c r="BP15" s="101">
        <f>COUNTIF('Listes poules triées'!$A$1:$B$60,$A15)</f>
        <v>4</v>
      </c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  <c r="IW15" s="4"/>
      <c r="IX15" s="4"/>
      <c r="IY15" s="4"/>
      <c r="IZ15" s="4"/>
      <c r="JA15" s="4"/>
      <c r="JB15" s="4"/>
      <c r="JC15" s="4"/>
      <c r="JD15" s="4"/>
      <c r="JE15" s="4"/>
      <c r="JF15" s="4"/>
      <c r="JG15" s="4"/>
      <c r="JH15" s="4"/>
      <c r="JI15" s="4"/>
      <c r="JJ15" s="4"/>
      <c r="JK15" s="4"/>
      <c r="JL15" s="4"/>
      <c r="JM15" s="4"/>
      <c r="JN15" s="4"/>
      <c r="JO15" s="4"/>
      <c r="JP15" s="4"/>
      <c r="JQ15" s="4"/>
      <c r="JR15" s="4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4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4"/>
      <c r="KS15" s="4"/>
      <c r="KT15" s="4"/>
      <c r="KU15" s="4"/>
      <c r="KV15" s="4"/>
      <c r="KW15" s="4"/>
      <c r="KX15" s="4"/>
      <c r="KY15" s="4"/>
      <c r="KZ15" s="4"/>
      <c r="LA15" s="4"/>
      <c r="LB15" s="4"/>
      <c r="LC15" s="4"/>
      <c r="LD15" s="4"/>
      <c r="LE15" s="4"/>
      <c r="LF15" s="4"/>
      <c r="LG15" s="4"/>
      <c r="LH15" s="4"/>
      <c r="LI15" s="4"/>
      <c r="LJ15" s="4"/>
      <c r="LK15" s="4"/>
      <c r="LL15" s="4"/>
      <c r="LM15" s="4"/>
      <c r="LN15" s="4"/>
      <c r="LO15" s="4"/>
      <c r="LP15" s="4"/>
      <c r="LQ15" s="4"/>
      <c r="LR15" s="4"/>
      <c r="LS15" s="4"/>
      <c r="LT15" s="4"/>
      <c r="LU15" s="4"/>
      <c r="LV15" s="4"/>
      <c r="LW15" s="4"/>
      <c r="LX15" s="4"/>
      <c r="LY15" s="4"/>
      <c r="LZ15" s="4"/>
      <c r="MA15" s="4"/>
      <c r="MB15" s="4"/>
      <c r="MC15" s="4"/>
      <c r="MD15" s="4"/>
      <c r="ME15" s="4"/>
      <c r="MF15" s="4"/>
      <c r="MG15" s="4"/>
      <c r="MH15" s="4"/>
      <c r="MI15" s="4"/>
      <c r="MJ15" s="4"/>
      <c r="MK15" s="4"/>
      <c r="ML15" s="4"/>
      <c r="MM15" s="4"/>
      <c r="MN15" s="4"/>
      <c r="MO15" s="4"/>
      <c r="MP15" s="4"/>
      <c r="MQ15" s="4"/>
      <c r="MR15" s="4"/>
      <c r="MS15" s="4"/>
      <c r="MT15" s="4"/>
      <c r="MU15" s="4"/>
      <c r="MV15" s="4"/>
      <c r="MW15" s="4"/>
      <c r="MX15" s="4"/>
      <c r="MY15" s="4"/>
      <c r="MZ15" s="4"/>
      <c r="NA15" s="4"/>
      <c r="NB15" s="4"/>
      <c r="NC15" s="4"/>
      <c r="ND15" s="4"/>
      <c r="NE15" s="4"/>
      <c r="NF15" s="4"/>
      <c r="NG15" s="4"/>
      <c r="NH15" s="4"/>
      <c r="NI15" s="4"/>
      <c r="NJ15" s="4"/>
      <c r="NK15" s="4"/>
      <c r="NL15" s="4"/>
      <c r="NM15" s="4"/>
      <c r="NN15" s="4"/>
      <c r="NO15" s="4"/>
      <c r="NP15" s="4"/>
      <c r="NQ15" s="4"/>
      <c r="NR15" s="4"/>
      <c r="NS15" s="4"/>
      <c r="NT15" s="4"/>
      <c r="NU15" s="4"/>
      <c r="NV15" s="4"/>
      <c r="NW15" s="4"/>
      <c r="NX15" s="4"/>
      <c r="NY15" s="4"/>
      <c r="NZ15" s="4"/>
      <c r="OA15" s="4"/>
      <c r="OB15" s="4"/>
      <c r="OC15" s="4"/>
      <c r="OD15" s="4"/>
      <c r="OE15" s="4"/>
      <c r="OF15" s="4"/>
      <c r="OG15" s="4"/>
      <c r="OH15" s="4"/>
      <c r="OI15" s="4"/>
      <c r="OJ15" s="4"/>
      <c r="OK15" s="4"/>
      <c r="OL15" s="4"/>
      <c r="OM15" s="4"/>
      <c r="ON15" s="4"/>
      <c r="OO15" s="4"/>
      <c r="OP15" s="4"/>
      <c r="OQ15" s="4"/>
      <c r="OR15" s="4"/>
      <c r="OS15" s="4"/>
      <c r="OT15" s="4"/>
      <c r="OU15" s="4"/>
      <c r="OV15" s="4"/>
      <c r="OW15" s="4"/>
      <c r="OX15" s="4"/>
      <c r="OY15" s="4"/>
      <c r="OZ15" s="4"/>
      <c r="PA15" s="4"/>
      <c r="PB15" s="4"/>
      <c r="PC15" s="4"/>
      <c r="PD15" s="4"/>
      <c r="PE15" s="4"/>
      <c r="PF15" s="4"/>
      <c r="PG15" s="4"/>
      <c r="PH15" s="4"/>
      <c r="PI15" s="4"/>
      <c r="PJ15" s="4"/>
      <c r="PK15" s="4"/>
      <c r="PL15" s="4"/>
      <c r="PM15" s="4"/>
      <c r="PN15" s="4"/>
      <c r="PO15" s="4"/>
      <c r="PP15" s="4"/>
      <c r="PQ15" s="4"/>
      <c r="PR15" s="4"/>
      <c r="PS15" s="4"/>
      <c r="PT15" s="4"/>
      <c r="PU15" s="4"/>
      <c r="PV15" s="4"/>
      <c r="PW15" s="4"/>
      <c r="PX15" s="4"/>
      <c r="PY15" s="4"/>
      <c r="PZ15" s="4"/>
      <c r="QA15" s="4"/>
      <c r="QB15" s="4"/>
      <c r="QC15" s="4"/>
      <c r="QD15" s="4"/>
      <c r="QE15" s="4"/>
      <c r="QF15" s="4"/>
      <c r="QG15" s="4"/>
      <c r="QH15" s="4"/>
      <c r="QI15" s="4"/>
      <c r="QJ15" s="4"/>
      <c r="QK15" s="4"/>
      <c r="QL15" s="4"/>
      <c r="QM15" s="4"/>
      <c r="QN15" s="4"/>
      <c r="QO15" s="4"/>
      <c r="QP15" s="4"/>
      <c r="QQ15" s="4"/>
      <c r="QR15" s="4"/>
      <c r="QS15" s="4"/>
      <c r="QT15" s="4"/>
      <c r="QU15" s="4"/>
      <c r="QV15" s="4"/>
      <c r="QW15" s="4"/>
      <c r="QX15" s="4"/>
      <c r="QY15" s="4"/>
      <c r="QZ15" s="4"/>
      <c r="RA15" s="4"/>
      <c r="RB15" s="4"/>
      <c r="RC15" s="4"/>
      <c r="RD15" s="4"/>
      <c r="RE15" s="4"/>
      <c r="RF15" s="4"/>
      <c r="RG15" s="4"/>
      <c r="RH15" s="4"/>
      <c r="RI15" s="4"/>
      <c r="RJ15" s="4"/>
      <c r="RK15" s="4"/>
      <c r="RL15" s="4"/>
      <c r="RM15" s="4"/>
      <c r="RN15" s="4"/>
      <c r="RO15" s="4"/>
      <c r="RP15" s="4"/>
      <c r="RQ15" s="4"/>
      <c r="RR15" s="4"/>
      <c r="RS15" s="4"/>
      <c r="RT15" s="4"/>
      <c r="RU15" s="4"/>
      <c r="RV15" s="4"/>
      <c r="RW15" s="4"/>
      <c r="RX15" s="4"/>
      <c r="RY15" s="4"/>
      <c r="RZ15" s="4"/>
      <c r="SA15" s="4"/>
      <c r="SB15" s="4"/>
      <c r="SC15" s="4"/>
      <c r="SD15" s="4"/>
      <c r="SE15" s="4"/>
      <c r="SF15" s="4"/>
      <c r="SG15" s="4"/>
      <c r="SH15" s="4"/>
      <c r="SI15" s="4"/>
      <c r="SJ15" s="4"/>
      <c r="SK15" s="4"/>
      <c r="SL15" s="4"/>
      <c r="SM15" s="4"/>
      <c r="SN15" s="4"/>
      <c r="SO15" s="4"/>
      <c r="SP15" s="4"/>
      <c r="SQ15" s="4"/>
      <c r="SR15" s="4"/>
      <c r="SS15" s="4"/>
      <c r="ST15" s="4"/>
      <c r="SU15" s="4"/>
      <c r="SV15" s="4"/>
      <c r="SW15" s="4"/>
      <c r="SX15" s="4"/>
      <c r="SY15" s="4"/>
      <c r="SZ15" s="4"/>
      <c r="TA15" s="4"/>
      <c r="TB15" s="4"/>
      <c r="TC15" s="4"/>
      <c r="TD15" s="4"/>
      <c r="TE15" s="4"/>
      <c r="TF15" s="4"/>
      <c r="TG15" s="4"/>
      <c r="TH15" s="4"/>
      <c r="TI15" s="4"/>
      <c r="TJ15" s="4"/>
      <c r="TK15" s="4"/>
      <c r="TL15" s="4"/>
      <c r="TM15" s="4"/>
      <c r="TN15" s="4"/>
      <c r="TO15" s="4"/>
      <c r="TP15" s="4"/>
      <c r="TQ15" s="4"/>
      <c r="TR15" s="4"/>
      <c r="TS15" s="4"/>
      <c r="TT15" s="4"/>
      <c r="TU15" s="4"/>
      <c r="TV15" s="4"/>
      <c r="TW15" s="4"/>
      <c r="TX15" s="4"/>
      <c r="TY15" s="4"/>
      <c r="TZ15" s="4"/>
      <c r="UA15" s="4"/>
      <c r="UB15" s="4"/>
      <c r="UC15" s="4"/>
      <c r="UD15" s="4"/>
      <c r="UE15" s="4"/>
      <c r="UF15" s="4"/>
      <c r="UG15" s="4"/>
      <c r="UH15" s="4"/>
      <c r="UI15" s="4"/>
      <c r="UJ15" s="4"/>
      <c r="UK15" s="4"/>
      <c r="UL15" s="4"/>
      <c r="UM15" s="4"/>
      <c r="UN15" s="4"/>
      <c r="UO15" s="4"/>
      <c r="UP15" s="4"/>
      <c r="UQ15" s="4"/>
      <c r="UR15" s="4"/>
      <c r="US15" s="4"/>
      <c r="UT15" s="4"/>
      <c r="UU15" s="4"/>
      <c r="UV15" s="4"/>
      <c r="UW15" s="4"/>
      <c r="UX15" s="4"/>
      <c r="UY15" s="4"/>
      <c r="UZ15" s="4"/>
      <c r="VA15" s="4"/>
      <c r="VB15" s="4"/>
      <c r="VC15" s="4"/>
      <c r="VD15" s="4"/>
      <c r="VE15" s="4"/>
      <c r="VF15" s="4"/>
      <c r="VG15" s="4"/>
      <c r="VH15" s="4"/>
      <c r="VI15" s="4"/>
      <c r="VJ15" s="4"/>
      <c r="VK15" s="4"/>
      <c r="VL15" s="4"/>
      <c r="VM15" s="4"/>
      <c r="VN15" s="4"/>
      <c r="VO15" s="4"/>
      <c r="VP15" s="4"/>
      <c r="VQ15" s="4"/>
      <c r="VR15" s="4"/>
      <c r="VS15" s="4"/>
      <c r="VT15" s="4"/>
      <c r="VU15" s="4"/>
      <c r="VV15" s="4"/>
      <c r="VW15" s="4"/>
      <c r="VX15" s="4"/>
      <c r="VY15" s="4"/>
      <c r="VZ15" s="4"/>
      <c r="WA15" s="4"/>
      <c r="WB15" s="4"/>
      <c r="WC15" s="4"/>
      <c r="WD15" s="4"/>
      <c r="WE15" s="4"/>
      <c r="WF15" s="4"/>
      <c r="WG15" s="4"/>
      <c r="WH15" s="4"/>
      <c r="WI15" s="4"/>
      <c r="WJ15" s="4"/>
      <c r="WK15" s="4"/>
      <c r="WL15" s="4"/>
      <c r="WM15" s="4"/>
      <c r="WN15" s="4"/>
      <c r="WO15" s="4"/>
      <c r="WP15" s="4"/>
      <c r="WQ15" s="4"/>
      <c r="WR15" s="4"/>
      <c r="WS15" s="4"/>
      <c r="WT15" s="4"/>
      <c r="WU15" s="4"/>
      <c r="WV15" s="4"/>
      <c r="WW15" s="4"/>
      <c r="WX15" s="4"/>
      <c r="WY15" s="4"/>
      <c r="WZ15" s="4"/>
      <c r="XA15" s="4"/>
      <c r="XB15" s="4"/>
      <c r="XC15" s="4"/>
      <c r="XD15" s="4"/>
      <c r="XE15" s="4"/>
      <c r="XF15" s="4"/>
      <c r="XG15" s="4"/>
      <c r="XH15" s="4"/>
      <c r="XI15" s="4"/>
      <c r="XJ15" s="4"/>
      <c r="XK15" s="4"/>
      <c r="XL15" s="4"/>
      <c r="XM15" s="4"/>
      <c r="XN15" s="4"/>
      <c r="XO15" s="4"/>
      <c r="XP15" s="4"/>
      <c r="XQ15" s="4"/>
      <c r="XR15" s="4"/>
      <c r="XS15" s="4"/>
      <c r="XT15" s="4"/>
      <c r="XU15" s="4"/>
      <c r="XV15" s="4"/>
      <c r="XW15" s="4"/>
      <c r="XX15" s="4"/>
      <c r="XY15" s="4"/>
      <c r="XZ15" s="4"/>
      <c r="YA15" s="4"/>
      <c r="YB15" s="4"/>
      <c r="YC15" s="4"/>
      <c r="YD15" s="4"/>
      <c r="YE15" s="4"/>
      <c r="YF15" s="4"/>
      <c r="YG15" s="4"/>
      <c r="YH15" s="4"/>
      <c r="YI15" s="4"/>
      <c r="YJ15" s="4"/>
      <c r="YK15" s="4"/>
      <c r="YL15" s="4"/>
      <c r="YM15" s="4"/>
      <c r="YN15" s="4"/>
      <c r="YO15" s="4"/>
      <c r="YP15" s="4"/>
      <c r="YQ15" s="4"/>
      <c r="YR15" s="4"/>
      <c r="YS15" s="4"/>
      <c r="YT15" s="4"/>
      <c r="YU15" s="4"/>
      <c r="YV15" s="4"/>
      <c r="YW15" s="4"/>
      <c r="YX15" s="4"/>
      <c r="YY15" s="4"/>
      <c r="YZ15" s="4"/>
      <c r="ZA15" s="4"/>
      <c r="ZB15" s="4"/>
      <c r="ZC15" s="4"/>
      <c r="ZD15" s="4"/>
      <c r="ZE15" s="4"/>
      <c r="ZF15" s="4"/>
      <c r="ZG15" s="4"/>
      <c r="ZH15" s="4"/>
      <c r="ZI15" s="4"/>
      <c r="ZJ15" s="4"/>
      <c r="ZK15" s="4"/>
      <c r="ZL15" s="4"/>
      <c r="ZM15" s="4"/>
      <c r="ZN15" s="4"/>
      <c r="ZO15" s="4"/>
      <c r="ZP15" s="4"/>
      <c r="ZQ15" s="4"/>
      <c r="ZR15" s="4"/>
      <c r="ZS15" s="4"/>
      <c r="ZT15" s="4"/>
      <c r="ZU15" s="4"/>
      <c r="ZV15" s="4"/>
    </row>
    <row r="16" spans="1:698" x14ac:dyDescent="0.25">
      <c r="A16" s="88" t="str">
        <f>'Liste des clubs'!A15</f>
        <v>ST RENAN</v>
      </c>
      <c r="B16" s="78" t="str" cm="1">
        <f t="array" ref="B16">IF(A16=0,"",_xlfn.IFNA(_xlfn.IFS(Poules!$E$15='Résultat club'!$A16,Poules!$F$15)," "))</f>
        <v xml:space="preserve"> </v>
      </c>
      <c r="C16" s="77" t="str" cm="1">
        <f t="array" ref="C16">IF(A16=0,"",_xlfn.IFNA(_xlfn.IFS(Poules!$E$16='Résultat club'!$A16,Poules!$F$16)," "))</f>
        <v xml:space="preserve"> </v>
      </c>
      <c r="D16" s="77" t="str" cm="1">
        <f t="array" ref="D16">IF(A16=0,"",_xlfn.IFNA(_xlfn.IFS(Poules!$E$17='Résultat club'!$A16,Poules!$F$17)," "))</f>
        <v xml:space="preserve"> </v>
      </c>
      <c r="E16" s="79" t="str" cm="1">
        <f t="array" ref="E16">IF(A16=0,"",_xlfn.IFNA(_xlfn.IFS(Poules!$E$18='Résultat club'!$A16,Poules!$F$18)," "))</f>
        <v xml:space="preserve"> </v>
      </c>
      <c r="F16" s="78" t="str" cm="1">
        <f t="array" ref="F16">IF(A16=0,"",_xlfn.IFNA(_xlfn.IFS(Poules!$E$33='Résultat club'!$A16,Poules!$F$33)," "))</f>
        <v xml:space="preserve"> </v>
      </c>
      <c r="G16" s="77" t="str" cm="1">
        <f t="array" ref="G16">IF(A16=0,"",_xlfn.IFNA(_xlfn.IFS(Poules!$E$34='Résultat club'!$A16,Poules!$F$34)," "))</f>
        <v xml:space="preserve"> </v>
      </c>
      <c r="H16" s="77" t="str" cm="1">
        <f t="array" ref="H16">IF(A16=0,"",_xlfn.IFNA(_xlfn.IFS(Poules!$E$35='Résultat club'!$A16,Poules!$F$35)," "))</f>
        <v xml:space="preserve"> </v>
      </c>
      <c r="I16" s="79" t="str" cm="1">
        <f t="array" ref="I16">IF(A16=0,"",_xlfn.IFNA(_xlfn.IFS(Poules!$E$36='Résultat club'!$A16,Poules!$F$36)," "))</f>
        <v xml:space="preserve"> </v>
      </c>
      <c r="J16" s="78" t="str" cm="1">
        <f t="array" ref="J16">IF(A16=0,"",_xlfn.IFNA(_xlfn.IFS(Poules!$E$51='Résultat club'!$A16,Poules!$F$51)," "))</f>
        <v xml:space="preserve"> </v>
      </c>
      <c r="K16" s="77" t="str" cm="1">
        <f t="array" ref="K16">IF(A16=0,"",_xlfn.IFNA(_xlfn.IFS(Poules!$E$52='Résultat club'!$A16,Poules!$F$52)," "))</f>
        <v xml:space="preserve"> </v>
      </c>
      <c r="L16" s="77" t="str" cm="1">
        <f t="array" ref="L16">IF(A16=0,"",_xlfn.IFNA(_xlfn.IFS(Poules!$E$53='Résultat club'!$A16,Poules!$F$53)," "))</f>
        <v xml:space="preserve"> </v>
      </c>
      <c r="M16" s="79" t="str" cm="1">
        <f t="array" ref="M16">IF(A16=0,"",_xlfn.IFNA(_xlfn.IFS(Poules!$E$54='Résultat club'!$A16,Poules!$F$54)," "))</f>
        <v xml:space="preserve"> </v>
      </c>
      <c r="N16" s="78" t="str" cm="1">
        <f t="array" ref="N16">IF(A16=0,"",_xlfn.IFNA(_xlfn.IFS(Poules!$E$69='Résultat club'!$A16,Poules!$F$69)," "))</f>
        <v xml:space="preserve"> </v>
      </c>
      <c r="O16" s="77" t="str" cm="1">
        <f t="array" ref="O16">IF(A16=0,"",_xlfn.IFNA(_xlfn.IFS(Poules!$E$70='Résultat club'!$A16,Poules!$F$70)," "))</f>
        <v xml:space="preserve"> </v>
      </c>
      <c r="P16" s="77" t="str" cm="1">
        <f t="array" ref="P16">IF(A16=0,"",_xlfn.IFNA(_xlfn.IFS(Poules!$E$71='Résultat club'!$A16,Poules!$F$71)," "))</f>
        <v xml:space="preserve"> </v>
      </c>
      <c r="Q16" s="79" t="str" cm="1">
        <f t="array" ref="Q16">IF(A16=0,"",_xlfn.IFNA(_xlfn.IFS(Poules!$E$72='Résultat club'!$A16,Poules!$F$72)," "))</f>
        <v xml:space="preserve"> </v>
      </c>
      <c r="R16" s="78" t="str" cm="1">
        <f t="array" ref="R16">IF(A16=0,"",_xlfn.IFNA(_xlfn.IFS(Poules!$E$87='Résultat club'!$A16,Poules!$F$87)," "))</f>
        <v xml:space="preserve"> </v>
      </c>
      <c r="S16" s="77" t="str" cm="1">
        <f t="array" ref="S16">IF(A16=0,"",_xlfn.IFNA(_xlfn.IFS(Poules!$E$88='Résultat club'!$A16,Poules!$F$88)," "))</f>
        <v xml:space="preserve"> </v>
      </c>
      <c r="T16" s="77" t="str" cm="1">
        <f t="array" ref="T16">IF(A16=0,"",_xlfn.IFNA(_xlfn.IFS(Poules!$E$89='Résultat club'!$A16,Poules!$F$89)," "))</f>
        <v xml:space="preserve"> </v>
      </c>
      <c r="U16" s="79" t="str" cm="1">
        <f t="array" ref="U16">IF(A16=0,"",_xlfn.IFNA(_xlfn.IFS(Poules!$E$90='Résultat club'!$A16,Poules!$F$90)," "))</f>
        <v xml:space="preserve"> </v>
      </c>
      <c r="V16" s="78" t="str" cm="1">
        <f t="array" ref="V16">IF(A16=0,"",_xlfn.IFNA(_xlfn.IFS(Poules!$E$105='Résultat club'!$A16,Poules!$F$105),""))</f>
        <v/>
      </c>
      <c r="W16" s="77" t="str" cm="1">
        <f t="array" ref="W16">IF(A16=0,"",_xlfn.IFNA(_xlfn.IFS(Poules!$E$106='Résultat club'!$A16,Poules!$F$106),""))</f>
        <v/>
      </c>
      <c r="X16" s="77" t="str" cm="1">
        <f t="array" ref="X16">IF(A16=0,"",_xlfn.IFNA(_xlfn.IFS(Poules!$E$107='Résultat club'!$A16,Poules!$F$107),""))</f>
        <v/>
      </c>
      <c r="Y16" s="79" t="str" cm="1">
        <f t="array" ref="Y16">IF(A16=0,"",_xlfn.IFNA(_xlfn.IFS(Poules!$E$108='Résultat club'!$A16,Poules!$F$108),""))</f>
        <v/>
      </c>
      <c r="Z16" s="78" t="str" cm="1">
        <f t="array" ref="Z16">IF(A16=0,"",_xlfn.IFNA(_xlfn.IFS(Poules!$E$123='Résultat club'!$A16,Poules!$F$123),""))</f>
        <v/>
      </c>
      <c r="AA16" s="77" t="str" cm="1">
        <f t="array" ref="AA16">IF(A16=0,"",_xlfn.IFNA(_xlfn.IFS(Poules!$E$124='Résultat club'!$A16,Poules!$F$124),""))</f>
        <v/>
      </c>
      <c r="AB16" s="77" t="str" cm="1">
        <f t="array" ref="AB16">IF(A16=0,"",_xlfn.IFNA(_xlfn.IFS(Poules!$E$125='Résultat club'!$A16,Poules!$F$125),""))</f>
        <v/>
      </c>
      <c r="AC16" s="79" t="str" cm="1">
        <f t="array" ref="AC16">IF(A16=0,"",_xlfn.IFNA(_xlfn.IFS(Poules!$E$126='Résultat club'!$A16,Poules!$F$126),""))</f>
        <v/>
      </c>
      <c r="AD16" s="78" t="str" cm="1">
        <f t="array" ref="AD16">IF(A16=0,"",_xlfn.IFNA(_xlfn.IFS(Poules!$E$141='Résultat club'!$A16,Poules!$F$141),""))</f>
        <v/>
      </c>
      <c r="AE16" s="77" t="str" cm="1">
        <f t="array" ref="AE16">IF(A16=0,"",_xlfn.IFNA(_xlfn.IFS(Poules!$E$142='Résultat club'!$A16,Poules!$F$142),""))</f>
        <v/>
      </c>
      <c r="AF16" s="77" t="str" cm="1">
        <f t="array" ref="AF16">IF(A16=0,"",_xlfn.IFNA(_xlfn.IFS(Poules!$E$143='Résultat club'!$A16,Poules!$F$143),""))</f>
        <v/>
      </c>
      <c r="AG16" s="79" t="str" cm="1">
        <f t="array" ref="AG16">IF(A16=0,"",_xlfn.IFNA(_xlfn.IFS(Poules!$E$144='Résultat club'!$A16,Poules!$F$144),""))</f>
        <v/>
      </c>
      <c r="AH16" s="78" t="str" cm="1">
        <f t="array" ref="AH16">IF(A16=0,"",_xlfn.IFNA(_xlfn.IFS(Poules!$E$159='Résultat club'!$A16,Poules!$F$159),""))</f>
        <v/>
      </c>
      <c r="AI16" s="77" t="str" cm="1">
        <f t="array" ref="AI16">IF(A16=0,"",_xlfn.IFNA(_xlfn.IFS(Poules!$E$160='Résultat club'!$A16,Poules!$F$160),""))</f>
        <v/>
      </c>
      <c r="AJ16" s="77" t="str" cm="1">
        <f t="array" ref="AJ16">IF(A16=0,"",_xlfn.IFNA(_xlfn.IFS(Poules!$E$161='Résultat club'!$A16,Poules!$F$161),""))</f>
        <v/>
      </c>
      <c r="AK16" s="83" t="str" cm="1">
        <f t="array" ref="AK16">IF(A16=0,"",_xlfn.IFNA(_xlfn.IFS(Poules!$E$162='Résultat club'!$A16,Poules!$F$162),""))</f>
        <v/>
      </c>
      <c r="AL16" s="78" cm="1">
        <f t="array" ref="AL16">IF(A16=0,"",_xlfn.IFNA(_xlfn.IFS(Poules!$E$177='Résultat club'!$A16,Poules!$F$177),""))</f>
        <v>9</v>
      </c>
      <c r="AM16" s="77" t="str" cm="1">
        <f t="array" ref="AM16">IF(A16=0,"",_xlfn.IFNA(_xlfn.IFS(Poules!$E$178='Résultat club'!$A16,Poules!$F$178),""))</f>
        <v/>
      </c>
      <c r="AN16" s="77" t="str" cm="1">
        <f t="array" ref="AN16">IF(A16=0,"",_xlfn.IFNA(_xlfn.IFS(Poules!$E$179='Résultat club'!$A16,Poules!$F$179),""))</f>
        <v/>
      </c>
      <c r="AO16" s="83" t="str" cm="1">
        <f t="array" ref="AO16">IF(A16=0,"",_xlfn.IFNA(_xlfn.IFS(Poules!$E$180='Résultat club'!$A16,Poules!$F$180),""))</f>
        <v/>
      </c>
      <c r="AP16" s="78" cm="1">
        <f t="array" ref="AP16">IF(A16=0,"",_xlfn.IFNA(_xlfn.IFS(Poules!$E$195='Résultat club'!$A16,Poules!$F$195),""))</f>
        <v>8</v>
      </c>
      <c r="AQ16" s="77" t="str" cm="1">
        <f t="array" ref="AQ16">IF(A16=0,"",_xlfn.IFNA(_xlfn.IFS(Poules!$E$196='Résultat club'!$A16,Poules!$F$196),""))</f>
        <v/>
      </c>
      <c r="AR16" s="77" t="str" cm="1">
        <f t="array" ref="AR16">IF(A16=0,"",_xlfn.IFNA(_xlfn.IFS(Poules!$E$197='Résultat club'!$A16,Poules!$F$197),""))</f>
        <v/>
      </c>
      <c r="AS16" s="83" t="str" cm="1">
        <f t="array" ref="AS16">IF(A16=0,"",_xlfn.IFNA(_xlfn.IFS(Poules!$E$198='Résultat club'!$A16,Poules!$F$198),""))</f>
        <v/>
      </c>
      <c r="AT16" s="78" cm="1">
        <f t="array" ref="AT16">IF(A16=0,"",_xlfn.IFNA(_xlfn.IFS(Poules!$E$213='Résultat club'!$A16,Poules!$F$213),""))</f>
        <v>7</v>
      </c>
      <c r="AU16" s="77" t="str" cm="1">
        <f t="array" ref="AU16">IF(A16=0,"",_xlfn.IFNA(_xlfn.IFS(Poules!$E$214='Résultat club'!$A16,Poules!$F$214),""))</f>
        <v/>
      </c>
      <c r="AV16" s="77" t="str" cm="1">
        <f t="array" ref="AV16">IF(A16=0,"",_xlfn.IFNA(_xlfn.IFS(Poules!$E$215='Résultat club'!$A16,Poules!$F$215),""))</f>
        <v/>
      </c>
      <c r="AW16" s="83" t="str" cm="1">
        <f t="array" ref="AW16">IF(A16=0,"",_xlfn.IFNA(_xlfn.IFS(Poules!$E$216='Résultat club'!$A16,Poules!$F$216),""))</f>
        <v/>
      </c>
      <c r="AX16" s="78" cm="1">
        <f t="array" ref="AX16">IF(A16=0,"",_xlfn.IFNA(_xlfn.IFS(Poules!$E$231='Résultat club'!$A16,Poules!$F$231),""))</f>
        <v>6</v>
      </c>
      <c r="AY16" s="77" t="str" cm="1">
        <f t="array" ref="AY16">IF(A16=0,"",_xlfn.IFNA(_xlfn.IFS(Poules!$E$232='Résultat club'!$A16,Poules!$F$232),""))</f>
        <v/>
      </c>
      <c r="AZ16" s="77" t="str" cm="1">
        <f t="array" ref="AZ16">IF(A16=0,"",_xlfn.IFNA(_xlfn.IFS(Poules!$E$233='Résultat club'!$A16,Poules!$F$233),""))</f>
        <v/>
      </c>
      <c r="BA16" s="83" t="str" cm="1">
        <f t="array" ref="BA16">IF(A16=0,"",_xlfn.IFNA(_xlfn.IFS(Poules!$E$234='Résultat club'!$A16,Poules!$F$234),""))</f>
        <v/>
      </c>
      <c r="BB16" s="78" t="str" cm="1">
        <f t="array" ref="BB16">IF(A16=0,"",_xlfn.IFNA(_xlfn.IFS(Poules!$E$249='Résultat club'!$A16,Poules!$F$249),""))</f>
        <v/>
      </c>
      <c r="BC16" s="77" t="str" cm="1">
        <f t="array" ref="BC16">IF(A16=0,"",_xlfn.IFNA(_xlfn.IFS(Poules!$E$250='Résultat club'!$A16,Poules!$F$250),""))</f>
        <v/>
      </c>
      <c r="BD16" s="77" t="str" cm="1">
        <f t="array" ref="BD16">IF(A16=0,"",_xlfn.IFNA(_xlfn.IFS(Poules!$E$251='Résultat club'!$A16,Poules!$F$251),""))</f>
        <v/>
      </c>
      <c r="BE16" s="83" t="str" cm="1">
        <f t="array" ref="BE16">IF(A16=0,"",_xlfn.IFNA(_xlfn.IFS(Poules!$E$252='Résultat club'!$A16,Poules!$F$252),""))</f>
        <v/>
      </c>
      <c r="BF16" s="78" t="str" cm="1">
        <f t="array" ref="BF16">IF(A16=0,"",_xlfn.IFNA(_xlfn.IFS(Poules!$E$267='Résultat club'!$A16,Poules!$F$267),""))</f>
        <v/>
      </c>
      <c r="BG16" s="77" t="str" cm="1">
        <f t="array" ref="BG16">IF(A16=0,"",_xlfn.IFNA(_xlfn.IFS(Poules!$E$268='Résultat club'!$A16,Poules!$F$268),""))</f>
        <v/>
      </c>
      <c r="BH16" s="77" t="str" cm="1">
        <f t="array" ref="BH16">IF($A16=0,"",_xlfn.IFNA(_xlfn.IFS(Poules!$E$269='Résultat club'!$A16,Poules!$F$269),""))</f>
        <v/>
      </c>
      <c r="BI16" s="79" t="str" cm="1">
        <f t="array" ref="BI16">IF($A16=0,"",_xlfn.IFNA(_xlfn.IFS(Poules!$E$270='Résultat club'!$A16,Poules!$F$270),""))</f>
        <v/>
      </c>
      <c r="BJ16" s="85" t="str" cm="1">
        <f t="array" ref="BJ16">IF($A16=0,"",_xlfn.IFNA(_xlfn.IFS(Poules!$E$285='Résultat club'!$A16,Poules!$F$285),""))</f>
        <v/>
      </c>
      <c r="BK16" s="77" t="str" cm="1">
        <f t="array" ref="BK16">IF($A16=0,"",_xlfn.IFNA(_xlfn.IFS(Poules!$E$286='Résultat club'!$A16,Poules!$F$286),""))</f>
        <v/>
      </c>
      <c r="BL16" s="77" t="str" cm="1">
        <f t="array" ref="BL16">IF($A16=0,"",_xlfn.IFNA(_xlfn.IFS(Poules!$E$287='Résultat club'!$A16,Poules!$F$287),""))</f>
        <v/>
      </c>
      <c r="BM16" s="83" t="str" cm="1">
        <f t="array" ref="BM16">IF($A16=0,"",_xlfn.IFNA(_xlfn.IFS(Poules!$E$288='Résultat club'!$A16,Poules!$F$288),""))</f>
        <v/>
      </c>
      <c r="BN16" s="105">
        <f t="shared" si="0"/>
        <v>24</v>
      </c>
      <c r="BO16" s="110" t="str">
        <f t="shared" si="1"/>
        <v>ST RENAN</v>
      </c>
      <c r="BP16" s="79">
        <f>COUNTIF('Listes poules triées'!$A$1:$B$60,$A16)</f>
        <v>4</v>
      </c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  <c r="IW16" s="4"/>
      <c r="IX16" s="4"/>
      <c r="IY16" s="4"/>
      <c r="IZ16" s="4"/>
      <c r="JA16" s="4"/>
      <c r="JB16" s="4"/>
      <c r="JC16" s="4"/>
      <c r="JD16" s="4"/>
      <c r="JE16" s="4"/>
      <c r="JF16" s="4"/>
      <c r="JG16" s="4"/>
      <c r="JH16" s="4"/>
      <c r="JI16" s="4"/>
      <c r="JJ16" s="4"/>
      <c r="JK16" s="4"/>
      <c r="JL16" s="4"/>
      <c r="JM16" s="4"/>
      <c r="JN16" s="4"/>
      <c r="JO16" s="4"/>
      <c r="JP16" s="4"/>
      <c r="JQ16" s="4"/>
      <c r="JR16" s="4"/>
      <c r="JS16" s="4"/>
      <c r="JT16" s="4"/>
      <c r="JU16" s="4"/>
      <c r="JV16" s="4"/>
      <c r="JW16" s="4"/>
      <c r="JX16" s="4"/>
      <c r="JY16" s="4"/>
      <c r="JZ16" s="4"/>
      <c r="KA16" s="4"/>
      <c r="KB16" s="4"/>
      <c r="KC16" s="4"/>
      <c r="KD16" s="4"/>
      <c r="KE16" s="4"/>
      <c r="KF16" s="4"/>
      <c r="KG16" s="4"/>
      <c r="KH16" s="4"/>
      <c r="KI16" s="4"/>
      <c r="KJ16" s="4"/>
      <c r="KK16" s="4"/>
      <c r="KL16" s="4"/>
      <c r="KM16" s="4"/>
      <c r="KN16" s="4"/>
      <c r="KO16" s="4"/>
      <c r="KP16" s="4"/>
      <c r="KQ16" s="4"/>
      <c r="KR16" s="4"/>
      <c r="KS16" s="4"/>
      <c r="KT16" s="4"/>
      <c r="KU16" s="4"/>
      <c r="KV16" s="4"/>
      <c r="KW16" s="4"/>
      <c r="KX16" s="4"/>
      <c r="KY16" s="4"/>
      <c r="KZ16" s="4"/>
      <c r="LA16" s="4"/>
      <c r="LB16" s="4"/>
      <c r="LC16" s="4"/>
      <c r="LD16" s="4"/>
      <c r="LE16" s="4"/>
      <c r="LF16" s="4"/>
      <c r="LG16" s="4"/>
      <c r="LH16" s="4"/>
      <c r="LI16" s="4"/>
      <c r="LJ16" s="4"/>
      <c r="LK16" s="4"/>
      <c r="LL16" s="4"/>
      <c r="LM16" s="4"/>
      <c r="LN16" s="4"/>
      <c r="LO16" s="4"/>
      <c r="LP16" s="4"/>
      <c r="LQ16" s="4"/>
      <c r="LR16" s="4"/>
      <c r="LS16" s="4"/>
      <c r="LT16" s="4"/>
      <c r="LU16" s="4"/>
      <c r="LV16" s="4"/>
      <c r="LW16" s="4"/>
      <c r="LX16" s="4"/>
      <c r="LY16" s="4"/>
      <c r="LZ16" s="4"/>
      <c r="MA16" s="4"/>
      <c r="MB16" s="4"/>
      <c r="MC16" s="4"/>
      <c r="MD16" s="4"/>
      <c r="ME16" s="4"/>
      <c r="MF16" s="4"/>
      <c r="MG16" s="4"/>
      <c r="MH16" s="4"/>
      <c r="MI16" s="4"/>
      <c r="MJ16" s="4"/>
      <c r="MK16" s="4"/>
      <c r="ML16" s="4"/>
      <c r="MM16" s="4"/>
      <c r="MN16" s="4"/>
      <c r="MO16" s="4"/>
      <c r="MP16" s="4"/>
      <c r="MQ16" s="4"/>
      <c r="MR16" s="4"/>
      <c r="MS16" s="4"/>
      <c r="MT16" s="4"/>
      <c r="MU16" s="4"/>
      <c r="MV16" s="4"/>
      <c r="MW16" s="4"/>
      <c r="MX16" s="4"/>
      <c r="MY16" s="4"/>
      <c r="MZ16" s="4"/>
      <c r="NA16" s="4"/>
      <c r="NB16" s="4"/>
      <c r="NC16" s="4"/>
      <c r="ND16" s="4"/>
      <c r="NE16" s="4"/>
      <c r="NF16" s="4"/>
      <c r="NG16" s="4"/>
      <c r="NH16" s="4"/>
      <c r="NI16" s="4"/>
      <c r="NJ16" s="4"/>
      <c r="NK16" s="4"/>
      <c r="NL16" s="4"/>
      <c r="NM16" s="4"/>
      <c r="NN16" s="4"/>
      <c r="NO16" s="4"/>
      <c r="NP16" s="4"/>
      <c r="NQ16" s="4"/>
      <c r="NR16" s="4"/>
      <c r="NS16" s="4"/>
      <c r="NT16" s="4"/>
      <c r="NU16" s="4"/>
      <c r="NV16" s="4"/>
      <c r="NW16" s="4"/>
      <c r="NX16" s="4"/>
      <c r="NY16" s="4"/>
      <c r="NZ16" s="4"/>
      <c r="OA16" s="4"/>
      <c r="OB16" s="4"/>
      <c r="OC16" s="4"/>
      <c r="OD16" s="4"/>
      <c r="OE16" s="4"/>
      <c r="OF16" s="4"/>
      <c r="OG16" s="4"/>
      <c r="OH16" s="4"/>
      <c r="OI16" s="4"/>
      <c r="OJ16" s="4"/>
      <c r="OK16" s="4"/>
      <c r="OL16" s="4"/>
      <c r="OM16" s="4"/>
      <c r="ON16" s="4"/>
      <c r="OO16" s="4"/>
      <c r="OP16" s="4"/>
      <c r="OQ16" s="4"/>
      <c r="OR16" s="4"/>
      <c r="OS16" s="4"/>
      <c r="OT16" s="4"/>
      <c r="OU16" s="4"/>
      <c r="OV16" s="4"/>
      <c r="OW16" s="4"/>
      <c r="OX16" s="4"/>
      <c r="OY16" s="4"/>
      <c r="OZ16" s="4"/>
      <c r="PA16" s="4"/>
      <c r="PB16" s="4"/>
      <c r="PC16" s="4"/>
      <c r="PD16" s="4"/>
      <c r="PE16" s="4"/>
      <c r="PF16" s="4"/>
      <c r="PG16" s="4"/>
      <c r="PH16" s="4"/>
      <c r="PI16" s="4"/>
      <c r="PJ16" s="4"/>
      <c r="PK16" s="4"/>
      <c r="PL16" s="4"/>
      <c r="PM16" s="4"/>
      <c r="PN16" s="4"/>
      <c r="PO16" s="4"/>
      <c r="PP16" s="4"/>
      <c r="PQ16" s="4"/>
      <c r="PR16" s="4"/>
      <c r="PS16" s="4"/>
      <c r="PT16" s="4"/>
      <c r="PU16" s="4"/>
      <c r="PV16" s="4"/>
      <c r="PW16" s="4"/>
      <c r="PX16" s="4"/>
      <c r="PY16" s="4"/>
      <c r="PZ16" s="4"/>
      <c r="QA16" s="4"/>
      <c r="QB16" s="4"/>
      <c r="QC16" s="4"/>
      <c r="QD16" s="4"/>
      <c r="QE16" s="4"/>
      <c r="QF16" s="4"/>
      <c r="QG16" s="4"/>
      <c r="QH16" s="4"/>
      <c r="QI16" s="4"/>
      <c r="QJ16" s="4"/>
      <c r="QK16" s="4"/>
      <c r="QL16" s="4"/>
      <c r="QM16" s="4"/>
      <c r="QN16" s="4"/>
      <c r="QO16" s="4"/>
      <c r="QP16" s="4"/>
      <c r="QQ16" s="4"/>
      <c r="QR16" s="4"/>
      <c r="QS16" s="4"/>
      <c r="QT16" s="4"/>
      <c r="QU16" s="4"/>
      <c r="QV16" s="4"/>
      <c r="QW16" s="4"/>
      <c r="QX16" s="4"/>
      <c r="QY16" s="4"/>
      <c r="QZ16" s="4"/>
      <c r="RA16" s="4"/>
      <c r="RB16" s="4"/>
      <c r="RC16" s="4"/>
      <c r="RD16" s="4"/>
      <c r="RE16" s="4"/>
      <c r="RF16" s="4"/>
      <c r="RG16" s="4"/>
      <c r="RH16" s="4"/>
      <c r="RI16" s="4"/>
      <c r="RJ16" s="4"/>
      <c r="RK16" s="4"/>
      <c r="RL16" s="4"/>
      <c r="RM16" s="4"/>
      <c r="RN16" s="4"/>
      <c r="RO16" s="4"/>
      <c r="RP16" s="4"/>
      <c r="RQ16" s="4"/>
      <c r="RR16" s="4"/>
      <c r="RS16" s="4"/>
      <c r="RT16" s="4"/>
      <c r="RU16" s="4"/>
      <c r="RV16" s="4"/>
      <c r="RW16" s="4"/>
      <c r="RX16" s="4"/>
      <c r="RY16" s="4"/>
      <c r="RZ16" s="4"/>
      <c r="SA16" s="4"/>
      <c r="SB16" s="4"/>
      <c r="SC16" s="4"/>
      <c r="SD16" s="4"/>
      <c r="SE16" s="4"/>
      <c r="SF16" s="4"/>
      <c r="SG16" s="4"/>
      <c r="SH16" s="4"/>
      <c r="SI16" s="4"/>
      <c r="SJ16" s="4"/>
      <c r="SK16" s="4"/>
      <c r="SL16" s="4"/>
      <c r="SM16" s="4"/>
      <c r="SN16" s="4"/>
      <c r="SO16" s="4"/>
      <c r="SP16" s="4"/>
      <c r="SQ16" s="4"/>
      <c r="SR16" s="4"/>
      <c r="SS16" s="4"/>
      <c r="ST16" s="4"/>
      <c r="SU16" s="4"/>
      <c r="SV16" s="4"/>
      <c r="SW16" s="4"/>
      <c r="SX16" s="4"/>
      <c r="SY16" s="4"/>
      <c r="SZ16" s="4"/>
      <c r="TA16" s="4"/>
      <c r="TB16" s="4"/>
      <c r="TC16" s="4"/>
      <c r="TD16" s="4"/>
      <c r="TE16" s="4"/>
      <c r="TF16" s="4"/>
      <c r="TG16" s="4"/>
      <c r="TH16" s="4"/>
      <c r="TI16" s="4"/>
      <c r="TJ16" s="4"/>
      <c r="TK16" s="4"/>
      <c r="TL16" s="4"/>
      <c r="TM16" s="4"/>
      <c r="TN16" s="4"/>
      <c r="TO16" s="4"/>
      <c r="TP16" s="4"/>
      <c r="TQ16" s="4"/>
      <c r="TR16" s="4"/>
      <c r="TS16" s="4"/>
      <c r="TT16" s="4"/>
      <c r="TU16" s="4"/>
      <c r="TV16" s="4"/>
      <c r="TW16" s="4"/>
      <c r="TX16" s="4"/>
      <c r="TY16" s="4"/>
      <c r="TZ16" s="4"/>
      <c r="UA16" s="4"/>
      <c r="UB16" s="4"/>
      <c r="UC16" s="4"/>
      <c r="UD16" s="4"/>
      <c r="UE16" s="4"/>
      <c r="UF16" s="4"/>
      <c r="UG16" s="4"/>
      <c r="UH16" s="4"/>
      <c r="UI16" s="4"/>
      <c r="UJ16" s="4"/>
      <c r="UK16" s="4"/>
      <c r="UL16" s="4"/>
      <c r="UM16" s="4"/>
      <c r="UN16" s="4"/>
      <c r="UO16" s="4"/>
      <c r="UP16" s="4"/>
      <c r="UQ16" s="4"/>
      <c r="UR16" s="4"/>
      <c r="US16" s="4"/>
      <c r="UT16" s="4"/>
      <c r="UU16" s="4"/>
      <c r="UV16" s="4"/>
      <c r="UW16" s="4"/>
      <c r="UX16" s="4"/>
      <c r="UY16" s="4"/>
      <c r="UZ16" s="4"/>
      <c r="VA16" s="4"/>
      <c r="VB16" s="4"/>
      <c r="VC16" s="4"/>
      <c r="VD16" s="4"/>
      <c r="VE16" s="4"/>
      <c r="VF16" s="4"/>
      <c r="VG16" s="4"/>
      <c r="VH16" s="4"/>
      <c r="VI16" s="4"/>
      <c r="VJ16" s="4"/>
      <c r="VK16" s="4"/>
      <c r="VL16" s="4"/>
      <c r="VM16" s="4"/>
      <c r="VN16" s="4"/>
      <c r="VO16" s="4"/>
      <c r="VP16" s="4"/>
      <c r="VQ16" s="4"/>
      <c r="VR16" s="4"/>
      <c r="VS16" s="4"/>
      <c r="VT16" s="4"/>
      <c r="VU16" s="4"/>
      <c r="VV16" s="4"/>
      <c r="VW16" s="4"/>
      <c r="VX16" s="4"/>
      <c r="VY16" s="4"/>
      <c r="VZ16" s="4"/>
      <c r="WA16" s="4"/>
      <c r="WB16" s="4"/>
      <c r="WC16" s="4"/>
      <c r="WD16" s="4"/>
      <c r="WE16" s="4"/>
      <c r="WF16" s="4"/>
      <c r="WG16" s="4"/>
      <c r="WH16" s="4"/>
      <c r="WI16" s="4"/>
      <c r="WJ16" s="4"/>
      <c r="WK16" s="4"/>
      <c r="WL16" s="4"/>
      <c r="WM16" s="4"/>
      <c r="WN16" s="4"/>
      <c r="WO16" s="4"/>
      <c r="WP16" s="4"/>
      <c r="WQ16" s="4"/>
      <c r="WR16" s="4"/>
      <c r="WS16" s="4"/>
      <c r="WT16" s="4"/>
      <c r="WU16" s="4"/>
      <c r="WV16" s="4"/>
      <c r="WW16" s="4"/>
      <c r="WX16" s="4"/>
      <c r="WY16" s="4"/>
      <c r="WZ16" s="4"/>
      <c r="XA16" s="4"/>
      <c r="XB16" s="4"/>
      <c r="XC16" s="4"/>
      <c r="XD16" s="4"/>
      <c r="XE16" s="4"/>
      <c r="XF16" s="4"/>
      <c r="XG16" s="4"/>
      <c r="XH16" s="4"/>
      <c r="XI16" s="4"/>
      <c r="XJ16" s="4"/>
      <c r="XK16" s="4"/>
      <c r="XL16" s="4"/>
      <c r="XM16" s="4"/>
      <c r="XN16" s="4"/>
      <c r="XO16" s="4"/>
      <c r="XP16" s="4"/>
      <c r="XQ16" s="4"/>
      <c r="XR16" s="4"/>
      <c r="XS16" s="4"/>
      <c r="XT16" s="4"/>
      <c r="XU16" s="4"/>
      <c r="XV16" s="4"/>
      <c r="XW16" s="4"/>
      <c r="XX16" s="4"/>
      <c r="XY16" s="4"/>
      <c r="XZ16" s="4"/>
      <c r="YA16" s="4"/>
      <c r="YB16" s="4"/>
      <c r="YC16" s="4"/>
      <c r="YD16" s="4"/>
      <c r="YE16" s="4"/>
      <c r="YF16" s="4"/>
      <c r="YG16" s="4"/>
      <c r="YH16" s="4"/>
      <c r="YI16" s="4"/>
      <c r="YJ16" s="4"/>
      <c r="YK16" s="4"/>
      <c r="YL16" s="4"/>
      <c r="YM16" s="4"/>
      <c r="YN16" s="4"/>
      <c r="YO16" s="4"/>
      <c r="YP16" s="4"/>
      <c r="YQ16" s="4"/>
      <c r="YR16" s="4"/>
      <c r="YS16" s="4"/>
      <c r="YT16" s="4"/>
      <c r="YU16" s="4"/>
      <c r="YV16" s="4"/>
      <c r="YW16" s="4"/>
      <c r="YX16" s="4"/>
      <c r="YY16" s="4"/>
      <c r="YZ16" s="4"/>
      <c r="ZA16" s="4"/>
      <c r="ZB16" s="4"/>
      <c r="ZC16" s="4"/>
      <c r="ZD16" s="4"/>
      <c r="ZE16" s="4"/>
      <c r="ZF16" s="4"/>
      <c r="ZG16" s="4"/>
      <c r="ZH16" s="4"/>
      <c r="ZI16" s="4"/>
      <c r="ZJ16" s="4"/>
      <c r="ZK16" s="4"/>
      <c r="ZL16" s="4"/>
      <c r="ZM16" s="4"/>
      <c r="ZN16" s="4"/>
      <c r="ZO16" s="4"/>
      <c r="ZP16" s="4"/>
      <c r="ZQ16" s="4"/>
      <c r="ZR16" s="4"/>
      <c r="ZS16" s="4"/>
      <c r="ZT16" s="4"/>
      <c r="ZU16" s="4"/>
      <c r="ZV16" s="4"/>
    </row>
    <row r="17" spans="1:698" s="104" customFormat="1" x14ac:dyDescent="0.25">
      <c r="A17" s="98"/>
      <c r="B17" s="99" t="str" cm="1">
        <f t="array" ref="B17">IF(A17=0,"",_xlfn.IFNA(_xlfn.IFS(Poules!$E$15='Résultat club'!$A17,Poules!$F$15)," "))</f>
        <v/>
      </c>
      <c r="C17" s="100" t="str" cm="1">
        <f t="array" ref="C17">IF(A17=0,"",_xlfn.IFNA(_xlfn.IFS(Poules!$E$16='Résultat club'!$A17,Poules!$F$16)," "))</f>
        <v/>
      </c>
      <c r="D17" s="100" t="str" cm="1">
        <f t="array" ref="D17">IF(A17=0,"",_xlfn.IFNA(_xlfn.IFS(Poules!$E$17='Résultat club'!$A17,Poules!$F$17)," "))</f>
        <v/>
      </c>
      <c r="E17" s="101" t="str" cm="1">
        <f t="array" ref="E17">IF(A17=0,"",_xlfn.IFNA(_xlfn.IFS(Poules!$E$18='Résultat club'!$A17,Poules!$F$18)," "))</f>
        <v/>
      </c>
      <c r="F17" s="99" t="str" cm="1">
        <f t="array" ref="F17">IF(A17=0,"",_xlfn.IFNA(_xlfn.IFS(Poules!$E$33='Résultat club'!$A17,Poules!$F$33)," "))</f>
        <v/>
      </c>
      <c r="G17" s="100" t="str" cm="1">
        <f t="array" ref="G17">IF(A17=0,"",_xlfn.IFNA(_xlfn.IFS(Poules!$E$34='Résultat club'!$A17,Poules!$F$34)," "))</f>
        <v/>
      </c>
      <c r="H17" s="100" t="str" cm="1">
        <f t="array" ref="H17">IF(A17=0,"",_xlfn.IFNA(_xlfn.IFS(Poules!$E$35='Résultat club'!$A17,Poules!$F$35)," "))</f>
        <v/>
      </c>
      <c r="I17" s="101" t="str" cm="1">
        <f t="array" ref="I17">IF(A17=0,"",_xlfn.IFNA(_xlfn.IFS(Poules!$E$36='Résultat club'!$A17,Poules!$F$36)," "))</f>
        <v/>
      </c>
      <c r="J17" s="99" t="str" cm="1">
        <f t="array" ref="J17">IF(A17=0,"",_xlfn.IFNA(_xlfn.IFS(Poules!$E$51='Résultat club'!$A17,Poules!$F$51)," "))</f>
        <v/>
      </c>
      <c r="K17" s="100" t="str" cm="1">
        <f t="array" ref="K17">IF(A17=0,"",_xlfn.IFNA(_xlfn.IFS(Poules!$E$52='Résultat club'!$A17,Poules!$F$52)," "))</f>
        <v/>
      </c>
      <c r="L17" s="100" t="str" cm="1">
        <f t="array" ref="L17">IF(A17=0,"",_xlfn.IFNA(_xlfn.IFS(Poules!$E$53='Résultat club'!$A17,Poules!$F$53)," "))</f>
        <v/>
      </c>
      <c r="M17" s="101" t="str" cm="1">
        <f t="array" ref="M17">IF(A17=0,"",_xlfn.IFNA(_xlfn.IFS(Poules!$E$54='Résultat club'!$A17,Poules!$F$54)," "))</f>
        <v/>
      </c>
      <c r="N17" s="99" t="str" cm="1">
        <f t="array" ref="N17">IF(A17=0,"",_xlfn.IFNA(_xlfn.IFS(Poules!$E$69='Résultat club'!$A17,Poules!$F$69)," "))</f>
        <v/>
      </c>
      <c r="O17" s="100" t="str" cm="1">
        <f t="array" ref="O17">IF(A17=0,"",_xlfn.IFNA(_xlfn.IFS(Poules!$E$70='Résultat club'!$A17,Poules!$F$70)," "))</f>
        <v/>
      </c>
      <c r="P17" s="100" t="str" cm="1">
        <f t="array" ref="P17">IF(A17=0,"",_xlfn.IFNA(_xlfn.IFS(Poules!$E$71='Résultat club'!$A17,Poules!$F$71)," "))</f>
        <v/>
      </c>
      <c r="Q17" s="101" t="str" cm="1">
        <f t="array" ref="Q17">IF(A17=0,"",_xlfn.IFNA(_xlfn.IFS(Poules!$E$72='Résultat club'!$A17,Poules!$F$72)," "))</f>
        <v/>
      </c>
      <c r="R17" s="99" t="str" cm="1">
        <f t="array" ref="R17">IF(A17=0,"",_xlfn.IFNA(_xlfn.IFS(Poules!$E$87='Résultat club'!$A17,Poules!$F$87)," "))</f>
        <v/>
      </c>
      <c r="S17" s="100" t="str" cm="1">
        <f t="array" ref="S17">IF(A17=0,"",_xlfn.IFNA(_xlfn.IFS(Poules!$E$88='Résultat club'!$A17,Poules!$F$88)," "))</f>
        <v/>
      </c>
      <c r="T17" s="100" t="str" cm="1">
        <f t="array" ref="T17">IF(A17=0,"",_xlfn.IFNA(_xlfn.IFS(Poules!$E$89='Résultat club'!$A17,Poules!$F$89)," "))</f>
        <v/>
      </c>
      <c r="U17" s="101" t="str" cm="1">
        <f t="array" ref="U17">IF(A17=0,"",_xlfn.IFNA(_xlfn.IFS(Poules!$E$90='Résultat club'!$A17,Poules!$F$90)," "))</f>
        <v/>
      </c>
      <c r="V17" s="99" t="str" cm="1">
        <f t="array" ref="V17">IF(A17=0,"",_xlfn.IFNA(_xlfn.IFS(Poules!$E$105='Résultat club'!$A17,Poules!$F$105),""))</f>
        <v/>
      </c>
      <c r="W17" s="100" t="str" cm="1">
        <f t="array" ref="W17">IF(A17=0,"",_xlfn.IFNA(_xlfn.IFS(Poules!$E$106='Résultat club'!$A17,Poules!$F$106),""))</f>
        <v/>
      </c>
      <c r="X17" s="100" t="str" cm="1">
        <f t="array" ref="X17">IF(A17=0,"",_xlfn.IFNA(_xlfn.IFS(Poules!$E$107='Résultat club'!$A17,Poules!$F$107),""))</f>
        <v/>
      </c>
      <c r="Y17" s="101" t="str" cm="1">
        <f t="array" ref="Y17">IF(A17=0,"",_xlfn.IFNA(_xlfn.IFS(Poules!$E$108='Résultat club'!$A17,Poules!$F$108),""))</f>
        <v/>
      </c>
      <c r="Z17" s="99" t="str" cm="1">
        <f t="array" ref="Z17">IF(A17=0,"",_xlfn.IFNA(_xlfn.IFS(Poules!$E$123='Résultat club'!$A17,Poules!$F$123),""))</f>
        <v/>
      </c>
      <c r="AA17" s="100" t="str" cm="1">
        <f t="array" ref="AA17">IF(A17=0,"",_xlfn.IFNA(_xlfn.IFS(Poules!$E$124='Résultat club'!$A17,Poules!$F$124),""))</f>
        <v/>
      </c>
      <c r="AB17" s="100" t="str" cm="1">
        <f t="array" ref="AB17">IF(A17=0,"",_xlfn.IFNA(_xlfn.IFS(Poules!$E$125='Résultat club'!$A17,Poules!$F$125),""))</f>
        <v/>
      </c>
      <c r="AC17" s="101" t="str" cm="1">
        <f t="array" ref="AC17">IF(A17=0,"",_xlfn.IFNA(_xlfn.IFS(Poules!$E$126='Résultat club'!$A17,Poules!$F$126),""))</f>
        <v/>
      </c>
      <c r="AD17" s="99" t="str" cm="1">
        <f t="array" ref="AD17">IF(A17=0,"",_xlfn.IFNA(_xlfn.IFS(Poules!$E$141='Résultat club'!$A17,Poules!$F$141),""))</f>
        <v/>
      </c>
      <c r="AE17" s="100" t="str" cm="1">
        <f t="array" ref="AE17">IF(A17=0,"",_xlfn.IFNA(_xlfn.IFS(Poules!$E$142='Résultat club'!$A17,Poules!$F$142),""))</f>
        <v/>
      </c>
      <c r="AF17" s="100" t="str" cm="1">
        <f t="array" ref="AF17">IF(A17=0,"",_xlfn.IFNA(_xlfn.IFS(Poules!$E$143='Résultat club'!$A17,Poules!$F$143),""))</f>
        <v/>
      </c>
      <c r="AG17" s="101" t="str" cm="1">
        <f t="array" ref="AG17">IF(A17=0,"",_xlfn.IFNA(_xlfn.IFS(Poules!$E$144='Résultat club'!$A17,Poules!$F$144),""))</f>
        <v/>
      </c>
      <c r="AH17" s="99" t="str" cm="1">
        <f t="array" ref="AH17">IF(A17=0,"",_xlfn.IFNA(_xlfn.IFS(Poules!$E$159='Résultat club'!$A17,Poules!$F$159),""))</f>
        <v/>
      </c>
      <c r="AI17" s="100" t="str" cm="1">
        <f t="array" ref="AI17">IF(A17=0,"",_xlfn.IFNA(_xlfn.IFS(Poules!$E$160='Résultat club'!$A17,Poules!$F$160),""))</f>
        <v/>
      </c>
      <c r="AJ17" s="100" t="str" cm="1">
        <f t="array" ref="AJ17">IF(A17=0,"",_xlfn.IFNA(_xlfn.IFS(Poules!$E$161='Résultat club'!$A17,Poules!$F$161),""))</f>
        <v/>
      </c>
      <c r="AK17" s="102" t="str" cm="1">
        <f t="array" ref="AK17">IF(A17=0,"",_xlfn.IFNA(_xlfn.IFS(Poules!$E$162='Résultat club'!$A17,Poules!$F$162),""))</f>
        <v/>
      </c>
      <c r="AL17" s="99" t="str" cm="1">
        <f t="array" ref="AL17">IF(A17=0,"",_xlfn.IFNA(_xlfn.IFS(Poules!$E$177='Résultat club'!$A17,Poules!$F$177),""))</f>
        <v/>
      </c>
      <c r="AM17" s="100" t="str" cm="1">
        <f t="array" ref="AM17">IF(A17=0,"",_xlfn.IFNA(_xlfn.IFS(Poules!$E$178='Résultat club'!$A17,Poules!$F$178),""))</f>
        <v/>
      </c>
      <c r="AN17" s="100" t="str" cm="1">
        <f t="array" ref="AN17">IF(A17=0,"",_xlfn.IFNA(_xlfn.IFS(Poules!$E$179='Résultat club'!$A17,Poules!$F$179),""))</f>
        <v/>
      </c>
      <c r="AO17" s="102" t="str" cm="1">
        <f t="array" ref="AO17">IF(A17=0,"",_xlfn.IFNA(_xlfn.IFS(Poules!$E$180='Résultat club'!$A17,Poules!$F$180),""))</f>
        <v/>
      </c>
      <c r="AP17" s="99" t="str" cm="1">
        <f t="array" ref="AP17">IF(A17=0,"",_xlfn.IFNA(_xlfn.IFS(Poules!$E$195='Résultat club'!$A17,Poules!$F$195),""))</f>
        <v/>
      </c>
      <c r="AQ17" s="100" t="str" cm="1">
        <f t="array" ref="AQ17">IF(A17=0,"",_xlfn.IFNA(_xlfn.IFS(Poules!$E$196='Résultat club'!$A17,Poules!$F$196),""))</f>
        <v/>
      </c>
      <c r="AR17" s="100" t="str" cm="1">
        <f t="array" ref="AR17">IF(A17=0,"",_xlfn.IFNA(_xlfn.IFS(Poules!$E$197='Résultat club'!$A17,Poules!$F$197),""))</f>
        <v/>
      </c>
      <c r="AS17" s="102" t="str" cm="1">
        <f t="array" ref="AS17">IF(A17=0,"",_xlfn.IFNA(_xlfn.IFS(Poules!$E$198='Résultat club'!$A17,Poules!$F$198),""))</f>
        <v/>
      </c>
      <c r="AT17" s="99" t="str" cm="1">
        <f t="array" ref="AT17">IF(A17=0,"",_xlfn.IFNA(_xlfn.IFS(Poules!$E$213='Résultat club'!$A17,Poules!$F$213),""))</f>
        <v/>
      </c>
      <c r="AU17" s="100" t="str" cm="1">
        <f t="array" ref="AU17">IF(A17=0,"",_xlfn.IFNA(_xlfn.IFS(Poules!$E$214='Résultat club'!$A17,Poules!$F$214),""))</f>
        <v/>
      </c>
      <c r="AV17" s="100" t="str" cm="1">
        <f t="array" ref="AV17">IF(A17=0,"",_xlfn.IFNA(_xlfn.IFS(Poules!$E$215='Résultat club'!$A17,Poules!$F$215),""))</f>
        <v/>
      </c>
      <c r="AW17" s="102" t="str" cm="1">
        <f t="array" ref="AW17">IF(A17=0,"",_xlfn.IFNA(_xlfn.IFS(Poules!$E$216='Résultat club'!$A17,Poules!$F$216),""))</f>
        <v/>
      </c>
      <c r="AX17" s="99" t="str" cm="1">
        <f t="array" ref="AX17">IF(A17=0,"",_xlfn.IFNA(_xlfn.IFS(Poules!$E$231='Résultat club'!$A17,Poules!$F$231),""))</f>
        <v/>
      </c>
      <c r="AY17" s="100" t="str" cm="1">
        <f t="array" ref="AY17">IF(A17=0,"",_xlfn.IFNA(_xlfn.IFS(Poules!$E$232='Résultat club'!$A17,Poules!$F$232),""))</f>
        <v/>
      </c>
      <c r="AZ17" s="100" t="str" cm="1">
        <f t="array" ref="AZ17">IF(A17=0,"",_xlfn.IFNA(_xlfn.IFS(Poules!$E$233='Résultat club'!$A17,Poules!$F$233),""))</f>
        <v/>
      </c>
      <c r="BA17" s="102" t="str" cm="1">
        <f t="array" ref="BA17">IF(A17=0,"",_xlfn.IFNA(_xlfn.IFS(Poules!$E$234='Résultat club'!$A17,Poules!$F$234),""))</f>
        <v/>
      </c>
      <c r="BB17" s="99" t="str" cm="1">
        <f t="array" ref="BB17">IF(A17=0,"",_xlfn.IFNA(_xlfn.IFS(Poules!$E$249='Résultat club'!$A17,Poules!$F$249),""))</f>
        <v/>
      </c>
      <c r="BC17" s="100" t="str" cm="1">
        <f t="array" ref="BC17">IF(A17=0,"",_xlfn.IFNA(_xlfn.IFS(Poules!$E$250='Résultat club'!$A17,Poules!$F$250),""))</f>
        <v/>
      </c>
      <c r="BD17" s="100" t="str" cm="1">
        <f t="array" ref="BD17">IF(A17=0,"",_xlfn.IFNA(_xlfn.IFS(Poules!$E$251='Résultat club'!$A17,Poules!$F$251),""))</f>
        <v/>
      </c>
      <c r="BE17" s="102" t="str" cm="1">
        <f t="array" ref="BE17">IF(A17=0,"",_xlfn.IFNA(_xlfn.IFS(Poules!$E$252='Résultat club'!$A17,Poules!$F$252),""))</f>
        <v/>
      </c>
      <c r="BF17" s="99" t="str" cm="1">
        <f t="array" ref="BF17">IF(A17=0,"",_xlfn.IFNA(_xlfn.IFS(Poules!$E$267='Résultat club'!$A17,Poules!$F$267),""))</f>
        <v/>
      </c>
      <c r="BG17" s="100" t="str" cm="1">
        <f t="array" ref="BG17">IF(A17=0,"",_xlfn.IFNA(_xlfn.IFS(Poules!$E$268='Résultat club'!$A17,Poules!$F$268),""))</f>
        <v/>
      </c>
      <c r="BH17" s="100" t="str" cm="1">
        <f t="array" ref="BH17">IF($A17=0,"",_xlfn.IFNA(_xlfn.IFS(Poules!$E$269='Résultat club'!$A17,Poules!$F$269),""))</f>
        <v/>
      </c>
      <c r="BI17" s="101" t="str" cm="1">
        <f t="array" ref="BI17">IF($A17=0,"",_xlfn.IFNA(_xlfn.IFS(Poules!$E$270='Résultat club'!$A17,Poules!$F$270),""))</f>
        <v/>
      </c>
      <c r="BJ17" s="103" t="str" cm="1">
        <f t="array" ref="BJ17">IF($A17=0,"",_xlfn.IFNA(_xlfn.IFS(Poules!$E$285='Résultat club'!$A17,Poules!$F$285),""))</f>
        <v/>
      </c>
      <c r="BK17" s="100" t="str" cm="1">
        <f t="array" ref="BK17">IF($A17=0,"",_xlfn.IFNA(_xlfn.IFS(Poules!$E$286='Résultat club'!$A17,Poules!$F$286),""))</f>
        <v/>
      </c>
      <c r="BL17" s="100" t="str" cm="1">
        <f t="array" ref="BL17">IF($A17=0,"",_xlfn.IFNA(_xlfn.IFS(Poules!$E$287='Résultat club'!$A17,Poules!$F$287),""))</f>
        <v/>
      </c>
      <c r="BM17" s="102" t="str" cm="1">
        <f t="array" ref="BM17">IF($A17=0,"",_xlfn.IFNA(_xlfn.IFS(Poules!$E$288='Résultat club'!$A17,Poules!$F$288),""))</f>
        <v/>
      </c>
      <c r="BN17" s="99"/>
      <c r="BO17" s="110">
        <f t="shared" si="1"/>
        <v>0</v>
      </c>
      <c r="BP17" s="101">
        <f>COUNTIF('Listes poules triées'!$A$1:$B$60,$A17)</f>
        <v>0</v>
      </c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4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4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  <c r="LK17" s="4"/>
      <c r="LL17" s="4"/>
      <c r="LM17" s="4"/>
      <c r="LN17" s="4"/>
      <c r="LO17" s="4"/>
      <c r="LP17" s="4"/>
      <c r="LQ17" s="4"/>
      <c r="LR17" s="4"/>
      <c r="LS17" s="4"/>
      <c r="LT17" s="4"/>
      <c r="LU17" s="4"/>
      <c r="LV17" s="4"/>
      <c r="LW17" s="4"/>
      <c r="LX17" s="4"/>
      <c r="LY17" s="4"/>
      <c r="LZ17" s="4"/>
      <c r="MA17" s="4"/>
      <c r="MB17" s="4"/>
      <c r="MC17" s="4"/>
      <c r="MD17" s="4"/>
      <c r="ME17" s="4"/>
      <c r="MF17" s="4"/>
      <c r="MG17" s="4"/>
      <c r="MH17" s="4"/>
      <c r="MI17" s="4"/>
      <c r="MJ17" s="4"/>
      <c r="MK17" s="4"/>
      <c r="ML17" s="4"/>
      <c r="MM17" s="4"/>
      <c r="MN17" s="4"/>
      <c r="MO17" s="4"/>
      <c r="MP17" s="4"/>
      <c r="MQ17" s="4"/>
      <c r="MR17" s="4"/>
      <c r="MS17" s="4"/>
      <c r="MT17" s="4"/>
      <c r="MU17" s="4"/>
      <c r="MV17" s="4"/>
      <c r="MW17" s="4"/>
      <c r="MX17" s="4"/>
      <c r="MY17" s="4"/>
      <c r="MZ17" s="4"/>
      <c r="NA17" s="4"/>
      <c r="NB17" s="4"/>
      <c r="NC17" s="4"/>
      <c r="ND17" s="4"/>
      <c r="NE17" s="4"/>
      <c r="NF17" s="4"/>
      <c r="NG17" s="4"/>
      <c r="NH17" s="4"/>
      <c r="NI17" s="4"/>
      <c r="NJ17" s="4"/>
      <c r="NK17" s="4"/>
      <c r="NL17" s="4"/>
      <c r="NM17" s="4"/>
      <c r="NN17" s="4"/>
      <c r="NO17" s="4"/>
      <c r="NP17" s="4"/>
      <c r="NQ17" s="4"/>
      <c r="NR17" s="4"/>
      <c r="NS17" s="4"/>
      <c r="NT17" s="4"/>
      <c r="NU17" s="4"/>
      <c r="NV17" s="4"/>
      <c r="NW17" s="4"/>
      <c r="NX17" s="4"/>
      <c r="NY17" s="4"/>
      <c r="NZ17" s="4"/>
      <c r="OA17" s="4"/>
      <c r="OB17" s="4"/>
      <c r="OC17" s="4"/>
      <c r="OD17" s="4"/>
      <c r="OE17" s="4"/>
      <c r="OF17" s="4"/>
      <c r="OG17" s="4"/>
      <c r="OH17" s="4"/>
      <c r="OI17" s="4"/>
      <c r="OJ17" s="4"/>
      <c r="OK17" s="4"/>
      <c r="OL17" s="4"/>
      <c r="OM17" s="4"/>
      <c r="ON17" s="4"/>
      <c r="OO17" s="4"/>
      <c r="OP17" s="4"/>
      <c r="OQ17" s="4"/>
      <c r="OR17" s="4"/>
      <c r="OS17" s="4"/>
      <c r="OT17" s="4"/>
      <c r="OU17" s="4"/>
      <c r="OV17" s="4"/>
      <c r="OW17" s="4"/>
      <c r="OX17" s="4"/>
      <c r="OY17" s="4"/>
      <c r="OZ17" s="4"/>
      <c r="PA17" s="4"/>
      <c r="PB17" s="4"/>
      <c r="PC17" s="4"/>
      <c r="PD17" s="4"/>
      <c r="PE17" s="4"/>
      <c r="PF17" s="4"/>
      <c r="PG17" s="4"/>
      <c r="PH17" s="4"/>
      <c r="PI17" s="4"/>
      <c r="PJ17" s="4"/>
      <c r="PK17" s="4"/>
      <c r="PL17" s="4"/>
      <c r="PM17" s="4"/>
      <c r="PN17" s="4"/>
      <c r="PO17" s="4"/>
      <c r="PP17" s="4"/>
      <c r="PQ17" s="4"/>
      <c r="PR17" s="4"/>
      <c r="PS17" s="4"/>
      <c r="PT17" s="4"/>
      <c r="PU17" s="4"/>
      <c r="PV17" s="4"/>
      <c r="PW17" s="4"/>
      <c r="PX17" s="4"/>
      <c r="PY17" s="4"/>
      <c r="PZ17" s="4"/>
      <c r="QA17" s="4"/>
      <c r="QB17" s="4"/>
      <c r="QC17" s="4"/>
      <c r="QD17" s="4"/>
      <c r="QE17" s="4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4"/>
      <c r="RF17" s="4"/>
      <c r="RG17" s="4"/>
      <c r="RH17" s="4"/>
      <c r="RI17" s="4"/>
      <c r="RJ17" s="4"/>
      <c r="RK17" s="4"/>
      <c r="RL17" s="4"/>
      <c r="RM17" s="4"/>
      <c r="RN17" s="4"/>
      <c r="RO17" s="4"/>
      <c r="RP17" s="4"/>
      <c r="RQ17" s="4"/>
      <c r="RR17" s="4"/>
      <c r="RS17" s="4"/>
      <c r="RT17" s="4"/>
      <c r="RU17" s="4"/>
      <c r="RV17" s="4"/>
      <c r="RW17" s="4"/>
      <c r="RX17" s="4"/>
      <c r="RY17" s="4"/>
      <c r="RZ17" s="4"/>
      <c r="SA17" s="4"/>
      <c r="SB17" s="4"/>
      <c r="SC17" s="4"/>
      <c r="SD17" s="4"/>
      <c r="SE17" s="4"/>
      <c r="SF17" s="4"/>
      <c r="SG17" s="4"/>
      <c r="SH17" s="4"/>
      <c r="SI17" s="4"/>
      <c r="SJ17" s="4"/>
      <c r="SK17" s="4"/>
      <c r="SL17" s="4"/>
      <c r="SM17" s="4"/>
      <c r="SN17" s="4"/>
      <c r="SO17" s="4"/>
      <c r="SP17" s="4"/>
      <c r="SQ17" s="4"/>
      <c r="SR17" s="4"/>
      <c r="SS17" s="4"/>
      <c r="ST17" s="4"/>
      <c r="SU17" s="4"/>
      <c r="SV17" s="4"/>
      <c r="SW17" s="4"/>
      <c r="SX17" s="4"/>
      <c r="SY17" s="4"/>
      <c r="SZ17" s="4"/>
      <c r="TA17" s="4"/>
      <c r="TB17" s="4"/>
      <c r="TC17" s="4"/>
      <c r="TD17" s="4"/>
      <c r="TE17" s="4"/>
      <c r="TF17" s="4"/>
      <c r="TG17" s="4"/>
      <c r="TH17" s="4"/>
      <c r="TI17" s="4"/>
      <c r="TJ17" s="4"/>
      <c r="TK17" s="4"/>
      <c r="TL17" s="4"/>
      <c r="TM17" s="4"/>
      <c r="TN17" s="4"/>
      <c r="TO17" s="4"/>
      <c r="TP17" s="4"/>
      <c r="TQ17" s="4"/>
      <c r="TR17" s="4"/>
      <c r="TS17" s="4"/>
      <c r="TT17" s="4"/>
      <c r="TU17" s="4"/>
      <c r="TV17" s="4"/>
      <c r="TW17" s="4"/>
      <c r="TX17" s="4"/>
      <c r="TY17" s="4"/>
      <c r="TZ17" s="4"/>
      <c r="UA17" s="4"/>
      <c r="UB17" s="4"/>
      <c r="UC17" s="4"/>
      <c r="UD17" s="4"/>
      <c r="UE17" s="4"/>
      <c r="UF17" s="4"/>
      <c r="UG17" s="4"/>
      <c r="UH17" s="4"/>
      <c r="UI17" s="4"/>
      <c r="UJ17" s="4"/>
      <c r="UK17" s="4"/>
      <c r="UL17" s="4"/>
      <c r="UM17" s="4"/>
      <c r="UN17" s="4"/>
      <c r="UO17" s="4"/>
      <c r="UP17" s="4"/>
      <c r="UQ17" s="4"/>
      <c r="UR17" s="4"/>
      <c r="US17" s="4"/>
      <c r="UT17" s="4"/>
      <c r="UU17" s="4"/>
      <c r="UV17" s="4"/>
      <c r="UW17" s="4"/>
      <c r="UX17" s="4"/>
      <c r="UY17" s="4"/>
      <c r="UZ17" s="4"/>
      <c r="VA17" s="4"/>
      <c r="VB17" s="4"/>
      <c r="VC17" s="4"/>
      <c r="VD17" s="4"/>
      <c r="VE17" s="4"/>
      <c r="VF17" s="4"/>
      <c r="VG17" s="4"/>
      <c r="VH17" s="4"/>
      <c r="VI17" s="4"/>
      <c r="VJ17" s="4"/>
      <c r="VK17" s="4"/>
      <c r="VL17" s="4"/>
      <c r="VM17" s="4"/>
      <c r="VN17" s="4"/>
      <c r="VO17" s="4"/>
      <c r="VP17" s="4"/>
      <c r="VQ17" s="4"/>
      <c r="VR17" s="4"/>
      <c r="VS17" s="4"/>
      <c r="VT17" s="4"/>
      <c r="VU17" s="4"/>
      <c r="VV17" s="4"/>
      <c r="VW17" s="4"/>
      <c r="VX17" s="4"/>
      <c r="VY17" s="4"/>
      <c r="VZ17" s="4"/>
      <c r="WA17" s="4"/>
      <c r="WB17" s="4"/>
      <c r="WC17" s="4"/>
      <c r="WD17" s="4"/>
      <c r="WE17" s="4"/>
      <c r="WF17" s="4"/>
      <c r="WG17" s="4"/>
      <c r="WH17" s="4"/>
      <c r="WI17" s="4"/>
      <c r="WJ17" s="4"/>
      <c r="WK17" s="4"/>
      <c r="WL17" s="4"/>
      <c r="WM17" s="4"/>
      <c r="WN17" s="4"/>
      <c r="WO17" s="4"/>
      <c r="WP17" s="4"/>
      <c r="WQ17" s="4"/>
      <c r="WR17" s="4"/>
      <c r="WS17" s="4"/>
      <c r="WT17" s="4"/>
      <c r="WU17" s="4"/>
      <c r="WV17" s="4"/>
      <c r="WW17" s="4"/>
      <c r="WX17" s="4"/>
      <c r="WY17" s="4"/>
      <c r="WZ17" s="4"/>
      <c r="XA17" s="4"/>
      <c r="XB17" s="4"/>
      <c r="XC17" s="4"/>
      <c r="XD17" s="4"/>
      <c r="XE17" s="4"/>
      <c r="XF17" s="4"/>
      <c r="XG17" s="4"/>
      <c r="XH17" s="4"/>
      <c r="XI17" s="4"/>
      <c r="XJ17" s="4"/>
      <c r="XK17" s="4"/>
      <c r="XL17" s="4"/>
      <c r="XM17" s="4"/>
      <c r="XN17" s="4"/>
      <c r="XO17" s="4"/>
      <c r="XP17" s="4"/>
      <c r="XQ17" s="4"/>
      <c r="XR17" s="4"/>
      <c r="XS17" s="4"/>
      <c r="XT17" s="4"/>
      <c r="XU17" s="4"/>
      <c r="XV17" s="4"/>
      <c r="XW17" s="4"/>
      <c r="XX17" s="4"/>
      <c r="XY17" s="4"/>
      <c r="XZ17" s="4"/>
      <c r="YA17" s="4"/>
      <c r="YB17" s="4"/>
      <c r="YC17" s="4"/>
      <c r="YD17" s="4"/>
      <c r="YE17" s="4"/>
      <c r="YF17" s="4"/>
      <c r="YG17" s="4"/>
      <c r="YH17" s="4"/>
      <c r="YI17" s="4"/>
      <c r="YJ17" s="4"/>
      <c r="YK17" s="4"/>
      <c r="YL17" s="4"/>
      <c r="YM17" s="4"/>
      <c r="YN17" s="4"/>
      <c r="YO17" s="4"/>
      <c r="YP17" s="4"/>
      <c r="YQ17" s="4"/>
      <c r="YR17" s="4"/>
      <c r="YS17" s="4"/>
      <c r="YT17" s="4"/>
      <c r="YU17" s="4"/>
      <c r="YV17" s="4"/>
      <c r="YW17" s="4"/>
      <c r="YX17" s="4"/>
      <c r="YY17" s="4"/>
      <c r="YZ17" s="4"/>
      <c r="ZA17" s="4"/>
      <c r="ZB17" s="4"/>
      <c r="ZC17" s="4"/>
      <c r="ZD17" s="4"/>
      <c r="ZE17" s="4"/>
      <c r="ZF17" s="4"/>
      <c r="ZG17" s="4"/>
      <c r="ZH17" s="4"/>
      <c r="ZI17" s="4"/>
      <c r="ZJ17" s="4"/>
      <c r="ZK17" s="4"/>
      <c r="ZL17" s="4"/>
      <c r="ZM17" s="4"/>
      <c r="ZN17" s="4"/>
      <c r="ZO17" s="4"/>
      <c r="ZP17" s="4"/>
      <c r="ZQ17" s="4"/>
      <c r="ZR17" s="4"/>
      <c r="ZS17" s="4"/>
      <c r="ZT17" s="4"/>
      <c r="ZU17" s="4"/>
      <c r="ZV17" s="4"/>
    </row>
    <row r="18" spans="1:698" x14ac:dyDescent="0.25">
      <c r="A18" s="88"/>
      <c r="B18" s="78" t="str" cm="1">
        <f t="array" ref="B18">IF(A18=0,"",_xlfn.IFNA(_xlfn.IFS(Poules!$E$15='Résultat club'!$A18,Poules!$F$15)," "))</f>
        <v/>
      </c>
      <c r="C18" s="77" t="str" cm="1">
        <f t="array" ref="C18">IF(A18=0,"",_xlfn.IFNA(_xlfn.IFS(Poules!$E$16='Résultat club'!$A18,Poules!$F$16)," "))</f>
        <v/>
      </c>
      <c r="D18" s="77" t="str" cm="1">
        <f t="array" ref="D18">IF(A18=0,"",_xlfn.IFNA(_xlfn.IFS(Poules!$E$17='Résultat club'!$A18,Poules!$F$17)," "))</f>
        <v/>
      </c>
      <c r="E18" s="79" t="str" cm="1">
        <f t="array" ref="E18">IF(A18=0,"",_xlfn.IFNA(_xlfn.IFS(Poules!$E$18='Résultat club'!$A18,Poules!$F$18)," "))</f>
        <v/>
      </c>
      <c r="F18" s="78" t="str" cm="1">
        <f t="array" ref="F18">IF(A18=0,"",_xlfn.IFNA(_xlfn.IFS(Poules!$E$33='Résultat club'!$A18,Poules!$F$33)," "))</f>
        <v/>
      </c>
      <c r="G18" s="77" t="str" cm="1">
        <f t="array" ref="G18">IF(A18=0,"",_xlfn.IFNA(_xlfn.IFS(Poules!$E$34='Résultat club'!$A18,Poules!$F$34)," "))</f>
        <v/>
      </c>
      <c r="H18" s="77" t="str" cm="1">
        <f t="array" ref="H18">IF(A18=0,"",_xlfn.IFNA(_xlfn.IFS(Poules!$E$35='Résultat club'!$A18,Poules!$F$35)," "))</f>
        <v/>
      </c>
      <c r="I18" s="79" t="str" cm="1">
        <f t="array" ref="I18">IF(A18=0,"",_xlfn.IFNA(_xlfn.IFS(Poules!$E$36='Résultat club'!$A18,Poules!$F$36)," "))</f>
        <v/>
      </c>
      <c r="J18" s="78" t="str" cm="1">
        <f t="array" ref="J18">IF(A18=0,"",_xlfn.IFNA(_xlfn.IFS(Poules!$E$51='Résultat club'!$A18,Poules!$F$51)," "))</f>
        <v/>
      </c>
      <c r="K18" s="77" t="str" cm="1">
        <f t="array" ref="K18">IF(A18=0,"",_xlfn.IFNA(_xlfn.IFS(Poules!$E$52='Résultat club'!$A18,Poules!$F$52)," "))</f>
        <v/>
      </c>
      <c r="L18" s="77" t="str" cm="1">
        <f t="array" ref="L18">IF(A18=0,"",_xlfn.IFNA(_xlfn.IFS(Poules!$E$53='Résultat club'!$A18,Poules!$F$53)," "))</f>
        <v/>
      </c>
      <c r="M18" s="79" t="str" cm="1">
        <f t="array" ref="M18">IF(A18=0,"",_xlfn.IFNA(_xlfn.IFS(Poules!$E$54='Résultat club'!$A18,Poules!$F$54)," "))</f>
        <v/>
      </c>
      <c r="N18" s="78" t="str" cm="1">
        <f t="array" ref="N18">IF(A18=0,"",_xlfn.IFNA(_xlfn.IFS(Poules!$E$69='Résultat club'!$A18,Poules!$F$69)," "))</f>
        <v/>
      </c>
      <c r="O18" s="77" t="str" cm="1">
        <f t="array" ref="O18">IF(A18=0,"",_xlfn.IFNA(_xlfn.IFS(Poules!$E$70='Résultat club'!$A18,Poules!$F$70)," "))</f>
        <v/>
      </c>
      <c r="P18" s="77" t="str" cm="1">
        <f t="array" ref="P18">IF(A18=0,"",_xlfn.IFNA(_xlfn.IFS(Poules!$E$71='Résultat club'!$A18,Poules!$F$71)," "))</f>
        <v/>
      </c>
      <c r="Q18" s="79" t="str" cm="1">
        <f t="array" ref="Q18">IF(A18=0,"",_xlfn.IFNA(_xlfn.IFS(Poules!$E$72='Résultat club'!$A18,Poules!$F$72)," "))</f>
        <v/>
      </c>
      <c r="R18" s="78" t="str" cm="1">
        <f t="array" ref="R18">IF(A18=0,"",_xlfn.IFNA(_xlfn.IFS(Poules!$E$87='Résultat club'!$A18,Poules!$F$87)," "))</f>
        <v/>
      </c>
      <c r="S18" s="77" t="str" cm="1">
        <f t="array" ref="S18">IF(A18=0,"",_xlfn.IFNA(_xlfn.IFS(Poules!$E$88='Résultat club'!$A18,Poules!$F$88)," "))</f>
        <v/>
      </c>
      <c r="T18" s="77" t="str" cm="1">
        <f t="array" ref="T18">IF(A18=0,"",_xlfn.IFNA(_xlfn.IFS(Poules!$E$89='Résultat club'!$A18,Poules!$F$89)," "))</f>
        <v/>
      </c>
      <c r="U18" s="79" t="str" cm="1">
        <f t="array" ref="U18">IF(A18=0,"",_xlfn.IFNA(_xlfn.IFS(Poules!$E$90='Résultat club'!$A18,Poules!$F$90)," "))</f>
        <v/>
      </c>
      <c r="V18" s="78" t="str" cm="1">
        <f t="array" ref="V18">IF(A18=0,"",_xlfn.IFNA(_xlfn.IFS(Poules!$E$105='Résultat club'!$A18,Poules!$F$105),""))</f>
        <v/>
      </c>
      <c r="W18" s="77" t="str" cm="1">
        <f t="array" ref="W18">IF(A18=0,"",_xlfn.IFNA(_xlfn.IFS(Poules!$E$106='Résultat club'!$A18,Poules!$F$106),""))</f>
        <v/>
      </c>
      <c r="X18" s="77" t="str" cm="1">
        <f t="array" ref="X18">IF(A18=0,"",_xlfn.IFNA(_xlfn.IFS(Poules!$E$107='Résultat club'!$A18,Poules!$F$107),""))</f>
        <v/>
      </c>
      <c r="Y18" s="79" t="str" cm="1">
        <f t="array" ref="Y18">IF(A18=0,"",_xlfn.IFNA(_xlfn.IFS(Poules!$E$108='Résultat club'!$A18,Poules!$F$108),""))</f>
        <v/>
      </c>
      <c r="Z18" s="78" t="str" cm="1">
        <f t="array" ref="Z18">IF(A18=0,"",_xlfn.IFNA(_xlfn.IFS(Poules!$E$123='Résultat club'!$A18,Poules!$F$123),""))</f>
        <v/>
      </c>
      <c r="AA18" s="77" t="str" cm="1">
        <f t="array" ref="AA18">IF(A18=0,"",_xlfn.IFNA(_xlfn.IFS(Poules!$E$124='Résultat club'!$A18,Poules!$F$124),""))</f>
        <v/>
      </c>
      <c r="AB18" s="77" t="str" cm="1">
        <f t="array" ref="AB18">IF(A18=0,"",_xlfn.IFNA(_xlfn.IFS(Poules!$E$125='Résultat club'!$A18,Poules!$F$125),""))</f>
        <v/>
      </c>
      <c r="AC18" s="79" t="str" cm="1">
        <f t="array" ref="AC18">IF(A18=0,"",_xlfn.IFNA(_xlfn.IFS(Poules!$E$126='Résultat club'!$A18,Poules!$F$126),""))</f>
        <v/>
      </c>
      <c r="AD18" s="78" t="str" cm="1">
        <f t="array" ref="AD18">IF(A18=0,"",_xlfn.IFNA(_xlfn.IFS(Poules!$E$141='Résultat club'!$A18,Poules!$F$141),""))</f>
        <v/>
      </c>
      <c r="AE18" s="77" t="str" cm="1">
        <f t="array" ref="AE18">IF(A18=0,"",_xlfn.IFNA(_xlfn.IFS(Poules!$E$142='Résultat club'!$A18,Poules!$F$142),""))</f>
        <v/>
      </c>
      <c r="AF18" s="77" t="str" cm="1">
        <f t="array" ref="AF18">IF(A18=0,"",_xlfn.IFNA(_xlfn.IFS(Poules!$E$143='Résultat club'!$A18,Poules!$F$143),""))</f>
        <v/>
      </c>
      <c r="AG18" s="79" t="str" cm="1">
        <f t="array" ref="AG18">IF(A18=0,"",_xlfn.IFNA(_xlfn.IFS(Poules!$E$144='Résultat club'!$A18,Poules!$F$144),""))</f>
        <v/>
      </c>
      <c r="AH18" s="78" t="str" cm="1">
        <f t="array" ref="AH18">IF(A18=0,"",_xlfn.IFNA(_xlfn.IFS(Poules!$E$159='Résultat club'!$A18,Poules!$F$159),""))</f>
        <v/>
      </c>
      <c r="AI18" s="77" t="str" cm="1">
        <f t="array" ref="AI18">IF(A18=0,"",_xlfn.IFNA(_xlfn.IFS(Poules!$E$160='Résultat club'!$A18,Poules!$F$160),""))</f>
        <v/>
      </c>
      <c r="AJ18" s="77" t="str" cm="1">
        <f t="array" ref="AJ18">IF(A18=0,"",_xlfn.IFNA(_xlfn.IFS(Poules!$E$161='Résultat club'!$A18,Poules!$F$161),""))</f>
        <v/>
      </c>
      <c r="AK18" s="83" t="str" cm="1">
        <f t="array" ref="AK18">IF(A18=0,"",_xlfn.IFNA(_xlfn.IFS(Poules!$E$162='Résultat club'!$A18,Poules!$F$162),""))</f>
        <v/>
      </c>
      <c r="AL18" s="78" t="str" cm="1">
        <f t="array" ref="AL18">IF(A18=0,"",_xlfn.IFNA(_xlfn.IFS(Poules!$E$177='Résultat club'!$A18,Poules!$F$177),""))</f>
        <v/>
      </c>
      <c r="AM18" s="77" t="str" cm="1">
        <f t="array" ref="AM18">IF(A18=0,"",_xlfn.IFNA(_xlfn.IFS(Poules!$E$178='Résultat club'!$A18,Poules!$F$178),""))</f>
        <v/>
      </c>
      <c r="AN18" s="77" t="str" cm="1">
        <f t="array" ref="AN18">IF(A18=0,"",_xlfn.IFNA(_xlfn.IFS(Poules!$E$179='Résultat club'!$A18,Poules!$F$179),""))</f>
        <v/>
      </c>
      <c r="AO18" s="83" t="str" cm="1">
        <f t="array" ref="AO18">IF(A18=0,"",_xlfn.IFNA(_xlfn.IFS(Poules!$E$180='Résultat club'!$A18,Poules!$F$180),""))</f>
        <v/>
      </c>
      <c r="AP18" s="78" t="str" cm="1">
        <f t="array" ref="AP18">IF(A18=0,"",_xlfn.IFNA(_xlfn.IFS(Poules!$E$195='Résultat club'!$A18,Poules!$F$195),""))</f>
        <v/>
      </c>
      <c r="AQ18" s="77" t="str" cm="1">
        <f t="array" ref="AQ18">IF(A18=0,"",_xlfn.IFNA(_xlfn.IFS(Poules!$E$196='Résultat club'!$A18,Poules!$F$196),""))</f>
        <v/>
      </c>
      <c r="AR18" s="77" t="str" cm="1">
        <f t="array" ref="AR18">IF(A18=0,"",_xlfn.IFNA(_xlfn.IFS(Poules!$E$197='Résultat club'!$A18,Poules!$F$197),""))</f>
        <v/>
      </c>
      <c r="AS18" s="83" t="str" cm="1">
        <f t="array" ref="AS18">IF(A18=0,"",_xlfn.IFNA(_xlfn.IFS(Poules!$E$198='Résultat club'!$A18,Poules!$F$198),""))</f>
        <v/>
      </c>
      <c r="AT18" s="78" t="str" cm="1">
        <f t="array" ref="AT18">IF(A18=0,"",_xlfn.IFNA(_xlfn.IFS(Poules!$E$213='Résultat club'!$A18,Poules!$F$213),""))</f>
        <v/>
      </c>
      <c r="AU18" s="77" t="str" cm="1">
        <f t="array" ref="AU18">IF(A18=0,"",_xlfn.IFNA(_xlfn.IFS(Poules!$E$214='Résultat club'!$A18,Poules!$F$214),""))</f>
        <v/>
      </c>
      <c r="AV18" s="77" t="str" cm="1">
        <f t="array" ref="AV18">IF(A18=0,"",_xlfn.IFNA(_xlfn.IFS(Poules!$E$215='Résultat club'!$A18,Poules!$F$215),""))</f>
        <v/>
      </c>
      <c r="AW18" s="83" t="str" cm="1">
        <f t="array" ref="AW18">IF(A18=0,"",_xlfn.IFNA(_xlfn.IFS(Poules!$E$216='Résultat club'!$A18,Poules!$F$216),""))</f>
        <v/>
      </c>
      <c r="AX18" s="78" t="str" cm="1">
        <f t="array" ref="AX18">IF(A18=0,"",_xlfn.IFNA(_xlfn.IFS(Poules!$E$231='Résultat club'!$A18,Poules!$F$231),""))</f>
        <v/>
      </c>
      <c r="AY18" s="77" t="str" cm="1">
        <f t="array" ref="AY18">IF(A18=0,"",_xlfn.IFNA(_xlfn.IFS(Poules!$E$232='Résultat club'!$A18,Poules!$F$232),""))</f>
        <v/>
      </c>
      <c r="AZ18" s="77" t="str" cm="1">
        <f t="array" ref="AZ18">IF(A18=0,"",_xlfn.IFNA(_xlfn.IFS(Poules!$E$233='Résultat club'!$A18,Poules!$F$233),""))</f>
        <v/>
      </c>
      <c r="BA18" s="83" t="str" cm="1">
        <f t="array" ref="BA18">IF(A18=0,"",_xlfn.IFNA(_xlfn.IFS(Poules!$E$234='Résultat club'!$A18,Poules!$F$234),""))</f>
        <v/>
      </c>
      <c r="BB18" s="78" t="str" cm="1">
        <f t="array" ref="BB18">IF(A18=0,"",_xlfn.IFNA(_xlfn.IFS(Poules!$E$249='Résultat club'!$A18,Poules!$F$249),""))</f>
        <v/>
      </c>
      <c r="BC18" s="77" t="str" cm="1">
        <f t="array" ref="BC18">IF(A18=0,"",_xlfn.IFNA(_xlfn.IFS(Poules!$E$250='Résultat club'!$A18,Poules!$F$250),""))</f>
        <v/>
      </c>
      <c r="BD18" s="77" t="str" cm="1">
        <f t="array" ref="BD18">IF(A18=0,"",_xlfn.IFNA(_xlfn.IFS(Poules!$E$251='Résultat club'!$A18,Poules!$F$251),""))</f>
        <v/>
      </c>
      <c r="BE18" s="83" t="str" cm="1">
        <f t="array" ref="BE18">IF(A18=0,"",_xlfn.IFNA(_xlfn.IFS(Poules!$E$252='Résultat club'!$A18,Poules!$F$252),""))</f>
        <v/>
      </c>
      <c r="BF18" s="78" t="str" cm="1">
        <f t="array" ref="BF18">IF(A18=0,"",_xlfn.IFNA(_xlfn.IFS(Poules!$E$267='Résultat club'!$A18,Poules!$F$267),""))</f>
        <v/>
      </c>
      <c r="BG18" s="77" t="str" cm="1">
        <f t="array" ref="BG18">IF(A18=0,"",_xlfn.IFNA(_xlfn.IFS(Poules!$E$268='Résultat club'!$A18,Poules!$F$268),""))</f>
        <v/>
      </c>
      <c r="BH18" s="77" t="str" cm="1">
        <f t="array" ref="BH18">IF($A18=0,"",_xlfn.IFNA(_xlfn.IFS(Poules!$E$269='Résultat club'!$A18,Poules!$F$269),""))</f>
        <v/>
      </c>
      <c r="BI18" s="79" t="str" cm="1">
        <f t="array" ref="BI18">IF($A18=0,"",_xlfn.IFNA(_xlfn.IFS(Poules!$E$270='Résultat club'!$A18,Poules!$F$270),""))</f>
        <v/>
      </c>
      <c r="BJ18" s="85" t="str" cm="1">
        <f t="array" ref="BJ18">IF($A18=0,"",_xlfn.IFNA(_xlfn.IFS(Poules!$E$285='Résultat club'!$A18,Poules!$F$285),""))</f>
        <v/>
      </c>
      <c r="BK18" s="77" t="str" cm="1">
        <f t="array" ref="BK18">IF($A18=0,"",_xlfn.IFNA(_xlfn.IFS(Poules!$E$286='Résultat club'!$A18,Poules!$F$286),""))</f>
        <v/>
      </c>
      <c r="BL18" s="77" t="str" cm="1">
        <f t="array" ref="BL18">IF($A18=0,"",_xlfn.IFNA(_xlfn.IFS(Poules!$E$287='Résultat club'!$A18,Poules!$F$287),""))</f>
        <v/>
      </c>
      <c r="BM18" s="83" t="str" cm="1">
        <f t="array" ref="BM18">IF($A18=0,"",_xlfn.IFNA(_xlfn.IFS(Poules!$E$288='Résultat club'!$A18,Poules!$F$288),""))</f>
        <v/>
      </c>
      <c r="BN18" s="78"/>
      <c r="BO18" s="110">
        <f t="shared" si="1"/>
        <v>0</v>
      </c>
      <c r="BP18" s="79">
        <f>COUNTIF('Listes poules triées'!$A$1:$B$60,$A18)</f>
        <v>0</v>
      </c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  <c r="IW18" s="4"/>
      <c r="IX18" s="4"/>
      <c r="IY18" s="4"/>
      <c r="IZ18" s="4"/>
      <c r="JA18" s="4"/>
      <c r="JB18" s="4"/>
      <c r="JC18" s="4"/>
      <c r="JD18" s="4"/>
      <c r="JE18" s="4"/>
      <c r="JF18" s="4"/>
      <c r="JG18" s="4"/>
      <c r="JH18" s="4"/>
      <c r="JI18" s="4"/>
      <c r="JJ18" s="4"/>
      <c r="JK18" s="4"/>
      <c r="JL18" s="4"/>
      <c r="JM18" s="4"/>
      <c r="JN18" s="4"/>
      <c r="JO18" s="4"/>
      <c r="JP18" s="4"/>
      <c r="JQ18" s="4"/>
      <c r="JR18" s="4"/>
      <c r="JS18" s="4"/>
      <c r="JT18" s="4"/>
      <c r="JU18" s="4"/>
      <c r="JV18" s="4"/>
      <c r="JW18" s="4"/>
      <c r="JX18" s="4"/>
      <c r="JY18" s="4"/>
      <c r="JZ18" s="4"/>
      <c r="KA18" s="4"/>
      <c r="KB18" s="4"/>
      <c r="KC18" s="4"/>
      <c r="KD18" s="4"/>
      <c r="KE18" s="4"/>
      <c r="KF18" s="4"/>
      <c r="KG18" s="4"/>
      <c r="KH18" s="4"/>
      <c r="KI18" s="4"/>
      <c r="KJ18" s="4"/>
      <c r="KK18" s="4"/>
      <c r="KL18" s="4"/>
      <c r="KM18" s="4"/>
      <c r="KN18" s="4"/>
      <c r="KO18" s="4"/>
      <c r="KP18" s="4"/>
      <c r="KQ18" s="4"/>
      <c r="KR18" s="4"/>
      <c r="KS18" s="4"/>
      <c r="KT18" s="4"/>
      <c r="KU18" s="4"/>
      <c r="KV18" s="4"/>
      <c r="KW18" s="4"/>
      <c r="KX18" s="4"/>
      <c r="KY18" s="4"/>
      <c r="KZ18" s="4"/>
      <c r="LA18" s="4"/>
      <c r="LB18" s="4"/>
      <c r="LC18" s="4"/>
      <c r="LD18" s="4"/>
      <c r="LE18" s="4"/>
      <c r="LF18" s="4"/>
      <c r="LG18" s="4"/>
      <c r="LH18" s="4"/>
      <c r="LI18" s="4"/>
      <c r="LJ18" s="4"/>
      <c r="LK18" s="4"/>
      <c r="LL18" s="4"/>
      <c r="LM18" s="4"/>
      <c r="LN18" s="4"/>
      <c r="LO18" s="4"/>
      <c r="LP18" s="4"/>
      <c r="LQ18" s="4"/>
      <c r="LR18" s="4"/>
      <c r="LS18" s="4"/>
      <c r="LT18" s="4"/>
      <c r="LU18" s="4"/>
      <c r="LV18" s="4"/>
      <c r="LW18" s="4"/>
      <c r="LX18" s="4"/>
      <c r="LY18" s="4"/>
      <c r="LZ18" s="4"/>
      <c r="MA18" s="4"/>
      <c r="MB18" s="4"/>
      <c r="MC18" s="4"/>
      <c r="MD18" s="4"/>
      <c r="ME18" s="4"/>
      <c r="MF18" s="4"/>
      <c r="MG18" s="4"/>
      <c r="MH18" s="4"/>
      <c r="MI18" s="4"/>
      <c r="MJ18" s="4"/>
      <c r="MK18" s="4"/>
      <c r="ML18" s="4"/>
      <c r="MM18" s="4"/>
      <c r="MN18" s="4"/>
      <c r="MO18" s="4"/>
      <c r="MP18" s="4"/>
      <c r="MQ18" s="4"/>
      <c r="MR18" s="4"/>
      <c r="MS18" s="4"/>
      <c r="MT18" s="4"/>
      <c r="MU18" s="4"/>
      <c r="MV18" s="4"/>
      <c r="MW18" s="4"/>
      <c r="MX18" s="4"/>
      <c r="MY18" s="4"/>
      <c r="MZ18" s="4"/>
      <c r="NA18" s="4"/>
      <c r="NB18" s="4"/>
      <c r="NC18" s="4"/>
      <c r="ND18" s="4"/>
      <c r="NE18" s="4"/>
      <c r="NF18" s="4"/>
      <c r="NG18" s="4"/>
      <c r="NH18" s="4"/>
      <c r="NI18" s="4"/>
      <c r="NJ18" s="4"/>
      <c r="NK18" s="4"/>
      <c r="NL18" s="4"/>
      <c r="NM18" s="4"/>
      <c r="NN18" s="4"/>
      <c r="NO18" s="4"/>
      <c r="NP18" s="4"/>
      <c r="NQ18" s="4"/>
      <c r="NR18" s="4"/>
      <c r="NS18" s="4"/>
      <c r="NT18" s="4"/>
      <c r="NU18" s="4"/>
      <c r="NV18" s="4"/>
      <c r="NW18" s="4"/>
      <c r="NX18" s="4"/>
      <c r="NY18" s="4"/>
      <c r="NZ18" s="4"/>
      <c r="OA18" s="4"/>
      <c r="OB18" s="4"/>
      <c r="OC18" s="4"/>
      <c r="OD18" s="4"/>
      <c r="OE18" s="4"/>
      <c r="OF18" s="4"/>
      <c r="OG18" s="4"/>
      <c r="OH18" s="4"/>
      <c r="OI18" s="4"/>
      <c r="OJ18" s="4"/>
      <c r="OK18" s="4"/>
      <c r="OL18" s="4"/>
      <c r="OM18" s="4"/>
      <c r="ON18" s="4"/>
      <c r="OO18" s="4"/>
      <c r="OP18" s="4"/>
      <c r="OQ18" s="4"/>
      <c r="OR18" s="4"/>
      <c r="OS18" s="4"/>
      <c r="OT18" s="4"/>
      <c r="OU18" s="4"/>
      <c r="OV18" s="4"/>
      <c r="OW18" s="4"/>
      <c r="OX18" s="4"/>
      <c r="OY18" s="4"/>
      <c r="OZ18" s="4"/>
      <c r="PA18" s="4"/>
      <c r="PB18" s="4"/>
      <c r="PC18" s="4"/>
      <c r="PD18" s="4"/>
      <c r="PE18" s="4"/>
      <c r="PF18" s="4"/>
      <c r="PG18" s="4"/>
      <c r="PH18" s="4"/>
      <c r="PI18" s="4"/>
      <c r="PJ18" s="4"/>
      <c r="PK18" s="4"/>
      <c r="PL18" s="4"/>
      <c r="PM18" s="4"/>
      <c r="PN18" s="4"/>
      <c r="PO18" s="4"/>
      <c r="PP18" s="4"/>
      <c r="PQ18" s="4"/>
      <c r="PR18" s="4"/>
      <c r="PS18" s="4"/>
      <c r="PT18" s="4"/>
      <c r="PU18" s="4"/>
      <c r="PV18" s="4"/>
      <c r="PW18" s="4"/>
      <c r="PX18" s="4"/>
      <c r="PY18" s="4"/>
      <c r="PZ18" s="4"/>
      <c r="QA18" s="4"/>
      <c r="QB18" s="4"/>
      <c r="QC18" s="4"/>
      <c r="QD18" s="4"/>
      <c r="QE18" s="4"/>
      <c r="QF18" s="4"/>
      <c r="QG18" s="4"/>
      <c r="QH18" s="4"/>
      <c r="QI18" s="4"/>
      <c r="QJ18" s="4"/>
      <c r="QK18" s="4"/>
      <c r="QL18" s="4"/>
      <c r="QM18" s="4"/>
      <c r="QN18" s="4"/>
      <c r="QO18" s="4"/>
      <c r="QP18" s="4"/>
      <c r="QQ18" s="4"/>
      <c r="QR18" s="4"/>
      <c r="QS18" s="4"/>
      <c r="QT18" s="4"/>
      <c r="QU18" s="4"/>
      <c r="QV18" s="4"/>
      <c r="QW18" s="4"/>
      <c r="QX18" s="4"/>
      <c r="QY18" s="4"/>
      <c r="QZ18" s="4"/>
      <c r="RA18" s="4"/>
      <c r="RB18" s="4"/>
      <c r="RC18" s="4"/>
      <c r="RD18" s="4"/>
      <c r="RE18" s="4"/>
      <c r="RF18" s="4"/>
      <c r="RG18" s="4"/>
      <c r="RH18" s="4"/>
      <c r="RI18" s="4"/>
      <c r="RJ18" s="4"/>
      <c r="RK18" s="4"/>
      <c r="RL18" s="4"/>
      <c r="RM18" s="4"/>
      <c r="RN18" s="4"/>
      <c r="RO18" s="4"/>
      <c r="RP18" s="4"/>
      <c r="RQ18" s="4"/>
      <c r="RR18" s="4"/>
      <c r="RS18" s="4"/>
      <c r="RT18" s="4"/>
      <c r="RU18" s="4"/>
      <c r="RV18" s="4"/>
      <c r="RW18" s="4"/>
      <c r="RX18" s="4"/>
      <c r="RY18" s="4"/>
      <c r="RZ18" s="4"/>
      <c r="SA18" s="4"/>
      <c r="SB18" s="4"/>
      <c r="SC18" s="4"/>
      <c r="SD18" s="4"/>
      <c r="SE18" s="4"/>
      <c r="SF18" s="4"/>
      <c r="SG18" s="4"/>
      <c r="SH18" s="4"/>
      <c r="SI18" s="4"/>
      <c r="SJ18" s="4"/>
      <c r="SK18" s="4"/>
      <c r="SL18" s="4"/>
      <c r="SM18" s="4"/>
      <c r="SN18" s="4"/>
      <c r="SO18" s="4"/>
      <c r="SP18" s="4"/>
      <c r="SQ18" s="4"/>
      <c r="SR18" s="4"/>
      <c r="SS18" s="4"/>
      <c r="ST18" s="4"/>
      <c r="SU18" s="4"/>
      <c r="SV18" s="4"/>
      <c r="SW18" s="4"/>
      <c r="SX18" s="4"/>
      <c r="SY18" s="4"/>
      <c r="SZ18" s="4"/>
      <c r="TA18" s="4"/>
      <c r="TB18" s="4"/>
      <c r="TC18" s="4"/>
      <c r="TD18" s="4"/>
      <c r="TE18" s="4"/>
      <c r="TF18" s="4"/>
      <c r="TG18" s="4"/>
      <c r="TH18" s="4"/>
      <c r="TI18" s="4"/>
      <c r="TJ18" s="4"/>
      <c r="TK18" s="4"/>
      <c r="TL18" s="4"/>
      <c r="TM18" s="4"/>
      <c r="TN18" s="4"/>
      <c r="TO18" s="4"/>
      <c r="TP18" s="4"/>
      <c r="TQ18" s="4"/>
      <c r="TR18" s="4"/>
      <c r="TS18" s="4"/>
      <c r="TT18" s="4"/>
      <c r="TU18" s="4"/>
      <c r="TV18" s="4"/>
      <c r="TW18" s="4"/>
      <c r="TX18" s="4"/>
      <c r="TY18" s="4"/>
      <c r="TZ18" s="4"/>
      <c r="UA18" s="4"/>
      <c r="UB18" s="4"/>
      <c r="UC18" s="4"/>
      <c r="UD18" s="4"/>
      <c r="UE18" s="4"/>
      <c r="UF18" s="4"/>
      <c r="UG18" s="4"/>
      <c r="UH18" s="4"/>
      <c r="UI18" s="4"/>
      <c r="UJ18" s="4"/>
      <c r="UK18" s="4"/>
      <c r="UL18" s="4"/>
      <c r="UM18" s="4"/>
      <c r="UN18" s="4"/>
      <c r="UO18" s="4"/>
      <c r="UP18" s="4"/>
      <c r="UQ18" s="4"/>
      <c r="UR18" s="4"/>
      <c r="US18" s="4"/>
      <c r="UT18" s="4"/>
      <c r="UU18" s="4"/>
      <c r="UV18" s="4"/>
      <c r="UW18" s="4"/>
      <c r="UX18" s="4"/>
      <c r="UY18" s="4"/>
      <c r="UZ18" s="4"/>
      <c r="VA18" s="4"/>
      <c r="VB18" s="4"/>
      <c r="VC18" s="4"/>
      <c r="VD18" s="4"/>
      <c r="VE18" s="4"/>
      <c r="VF18" s="4"/>
      <c r="VG18" s="4"/>
      <c r="VH18" s="4"/>
      <c r="VI18" s="4"/>
      <c r="VJ18" s="4"/>
      <c r="VK18" s="4"/>
      <c r="VL18" s="4"/>
      <c r="VM18" s="4"/>
      <c r="VN18" s="4"/>
      <c r="VO18" s="4"/>
      <c r="VP18" s="4"/>
      <c r="VQ18" s="4"/>
      <c r="VR18" s="4"/>
      <c r="VS18" s="4"/>
      <c r="VT18" s="4"/>
      <c r="VU18" s="4"/>
      <c r="VV18" s="4"/>
      <c r="VW18" s="4"/>
      <c r="VX18" s="4"/>
      <c r="VY18" s="4"/>
      <c r="VZ18" s="4"/>
      <c r="WA18" s="4"/>
      <c r="WB18" s="4"/>
      <c r="WC18" s="4"/>
      <c r="WD18" s="4"/>
      <c r="WE18" s="4"/>
      <c r="WF18" s="4"/>
      <c r="WG18" s="4"/>
      <c r="WH18" s="4"/>
      <c r="WI18" s="4"/>
      <c r="WJ18" s="4"/>
      <c r="WK18" s="4"/>
      <c r="WL18" s="4"/>
      <c r="WM18" s="4"/>
      <c r="WN18" s="4"/>
      <c r="WO18" s="4"/>
      <c r="WP18" s="4"/>
      <c r="WQ18" s="4"/>
      <c r="WR18" s="4"/>
      <c r="WS18" s="4"/>
      <c r="WT18" s="4"/>
      <c r="WU18" s="4"/>
      <c r="WV18" s="4"/>
      <c r="WW18" s="4"/>
      <c r="WX18" s="4"/>
      <c r="WY18" s="4"/>
      <c r="WZ18" s="4"/>
      <c r="XA18" s="4"/>
      <c r="XB18" s="4"/>
      <c r="XC18" s="4"/>
      <c r="XD18" s="4"/>
      <c r="XE18" s="4"/>
      <c r="XF18" s="4"/>
      <c r="XG18" s="4"/>
      <c r="XH18" s="4"/>
      <c r="XI18" s="4"/>
      <c r="XJ18" s="4"/>
      <c r="XK18" s="4"/>
      <c r="XL18" s="4"/>
      <c r="XM18" s="4"/>
      <c r="XN18" s="4"/>
      <c r="XO18" s="4"/>
      <c r="XP18" s="4"/>
      <c r="XQ18" s="4"/>
      <c r="XR18" s="4"/>
      <c r="XS18" s="4"/>
      <c r="XT18" s="4"/>
      <c r="XU18" s="4"/>
      <c r="XV18" s="4"/>
      <c r="XW18" s="4"/>
      <c r="XX18" s="4"/>
      <c r="XY18" s="4"/>
      <c r="XZ18" s="4"/>
      <c r="YA18" s="4"/>
      <c r="YB18" s="4"/>
      <c r="YC18" s="4"/>
      <c r="YD18" s="4"/>
      <c r="YE18" s="4"/>
      <c r="YF18" s="4"/>
      <c r="YG18" s="4"/>
      <c r="YH18" s="4"/>
      <c r="YI18" s="4"/>
      <c r="YJ18" s="4"/>
      <c r="YK18" s="4"/>
      <c r="YL18" s="4"/>
      <c r="YM18" s="4"/>
      <c r="YN18" s="4"/>
      <c r="YO18" s="4"/>
      <c r="YP18" s="4"/>
      <c r="YQ18" s="4"/>
      <c r="YR18" s="4"/>
      <c r="YS18" s="4"/>
      <c r="YT18" s="4"/>
      <c r="YU18" s="4"/>
      <c r="YV18" s="4"/>
      <c r="YW18" s="4"/>
      <c r="YX18" s="4"/>
      <c r="YY18" s="4"/>
      <c r="YZ18" s="4"/>
      <c r="ZA18" s="4"/>
      <c r="ZB18" s="4"/>
      <c r="ZC18" s="4"/>
      <c r="ZD18" s="4"/>
      <c r="ZE18" s="4"/>
      <c r="ZF18" s="4"/>
      <c r="ZG18" s="4"/>
      <c r="ZH18" s="4"/>
      <c r="ZI18" s="4"/>
      <c r="ZJ18" s="4"/>
      <c r="ZK18" s="4"/>
      <c r="ZL18" s="4"/>
      <c r="ZM18" s="4"/>
      <c r="ZN18" s="4"/>
      <c r="ZO18" s="4"/>
      <c r="ZP18" s="4"/>
      <c r="ZQ18" s="4"/>
      <c r="ZR18" s="4"/>
      <c r="ZS18" s="4"/>
      <c r="ZT18" s="4"/>
      <c r="ZU18" s="4"/>
      <c r="ZV18" s="4"/>
    </row>
    <row r="19" spans="1:698" s="104" customFormat="1" x14ac:dyDescent="0.25">
      <c r="A19" s="98"/>
      <c r="B19" s="99" t="str" cm="1">
        <f t="array" ref="B19">IF(A19=0,"",_xlfn.IFNA(_xlfn.IFS(Poules!$E$15='Résultat club'!$A19,Poules!$F$15)," "))</f>
        <v/>
      </c>
      <c r="C19" s="100" t="str" cm="1">
        <f t="array" ref="C19">IF(A19=0,"",_xlfn.IFNA(_xlfn.IFS(Poules!$E$16='Résultat club'!$A19,Poules!$F$16)," "))</f>
        <v/>
      </c>
      <c r="D19" s="100" t="str" cm="1">
        <f t="array" ref="D19">IF(A19=0,"",_xlfn.IFNA(_xlfn.IFS(Poules!$E$17='Résultat club'!$A19,Poules!$F$17)," "))</f>
        <v/>
      </c>
      <c r="E19" s="101" t="str" cm="1">
        <f t="array" ref="E19">IF(A19=0,"",_xlfn.IFNA(_xlfn.IFS(Poules!$E$18='Résultat club'!$A19,Poules!$F$18)," "))</f>
        <v/>
      </c>
      <c r="F19" s="99" t="str" cm="1">
        <f t="array" ref="F19">IF(A19=0,"",_xlfn.IFNA(_xlfn.IFS(Poules!$E$33='Résultat club'!$A19,Poules!$F$33)," "))</f>
        <v/>
      </c>
      <c r="G19" s="100" t="str" cm="1">
        <f t="array" ref="G19">IF(A19=0,"",_xlfn.IFNA(_xlfn.IFS(Poules!$E$34='Résultat club'!$A19,Poules!$F$34)," "))</f>
        <v/>
      </c>
      <c r="H19" s="100" t="str" cm="1">
        <f t="array" ref="H19">IF(A19=0,"",_xlfn.IFNA(_xlfn.IFS(Poules!$E$35='Résultat club'!$A19,Poules!$F$35)," "))</f>
        <v/>
      </c>
      <c r="I19" s="101" t="str" cm="1">
        <f t="array" ref="I19">IF(A19=0,"",_xlfn.IFNA(_xlfn.IFS(Poules!$E$36='Résultat club'!$A19,Poules!$F$36)," "))</f>
        <v/>
      </c>
      <c r="J19" s="99" t="str" cm="1">
        <f t="array" ref="J19">IF(A19=0,"",_xlfn.IFNA(_xlfn.IFS(Poules!$E$51='Résultat club'!$A19,Poules!$F$51)," "))</f>
        <v/>
      </c>
      <c r="K19" s="100" t="str" cm="1">
        <f t="array" ref="K19">IF(A19=0,"",_xlfn.IFNA(_xlfn.IFS(Poules!$E$52='Résultat club'!$A19,Poules!$F$52)," "))</f>
        <v/>
      </c>
      <c r="L19" s="100" t="str" cm="1">
        <f t="array" ref="L19">IF(A19=0,"",_xlfn.IFNA(_xlfn.IFS(Poules!$E$53='Résultat club'!$A19,Poules!$F$53)," "))</f>
        <v/>
      </c>
      <c r="M19" s="101" t="str" cm="1">
        <f t="array" ref="M19">IF(A19=0,"",_xlfn.IFNA(_xlfn.IFS(Poules!$E$54='Résultat club'!$A19,Poules!$F$54)," "))</f>
        <v/>
      </c>
      <c r="N19" s="99" t="str" cm="1">
        <f t="array" ref="N19">IF(A19=0,"",_xlfn.IFNA(_xlfn.IFS(Poules!$E$69='Résultat club'!$A19,Poules!$F$69)," "))</f>
        <v/>
      </c>
      <c r="O19" s="100" t="str" cm="1">
        <f t="array" ref="O19">IF(A19=0,"",_xlfn.IFNA(_xlfn.IFS(Poules!$E$70='Résultat club'!$A19,Poules!$F$70)," "))</f>
        <v/>
      </c>
      <c r="P19" s="100" t="str" cm="1">
        <f t="array" ref="P19">IF(A19=0,"",_xlfn.IFNA(_xlfn.IFS(Poules!$E$71='Résultat club'!$A19,Poules!$F$71)," "))</f>
        <v/>
      </c>
      <c r="Q19" s="101" t="str" cm="1">
        <f t="array" ref="Q19">IF(A19=0,"",_xlfn.IFNA(_xlfn.IFS(Poules!$E$72='Résultat club'!$A19,Poules!$F$72)," "))</f>
        <v/>
      </c>
      <c r="R19" s="99" t="str" cm="1">
        <f t="array" ref="R19">IF(A19=0,"",_xlfn.IFNA(_xlfn.IFS(Poules!$E$87='Résultat club'!$A19,Poules!$F$87)," "))</f>
        <v/>
      </c>
      <c r="S19" s="100" t="str" cm="1">
        <f t="array" ref="S19">IF(A19=0,"",_xlfn.IFNA(_xlfn.IFS(Poules!$E$88='Résultat club'!$A19,Poules!$F$88)," "))</f>
        <v/>
      </c>
      <c r="T19" s="100" t="str" cm="1">
        <f t="array" ref="T19">IF(A19=0,"",_xlfn.IFNA(_xlfn.IFS(Poules!$E$89='Résultat club'!$A19,Poules!$F$89)," "))</f>
        <v/>
      </c>
      <c r="U19" s="101" t="str" cm="1">
        <f t="array" ref="U19">IF(A19=0,"",_xlfn.IFNA(_xlfn.IFS(Poules!$E$90='Résultat club'!$A19,Poules!$F$90)," "))</f>
        <v/>
      </c>
      <c r="V19" s="99" t="str" cm="1">
        <f t="array" ref="V19">IF(A19=0,"",_xlfn.IFNA(_xlfn.IFS(Poules!$E$105='Résultat club'!$A19,Poules!$F$105),""))</f>
        <v/>
      </c>
      <c r="W19" s="100" t="str" cm="1">
        <f t="array" ref="W19">IF(A19=0,"",_xlfn.IFNA(_xlfn.IFS(Poules!$E$106='Résultat club'!$A19,Poules!$F$106),""))</f>
        <v/>
      </c>
      <c r="X19" s="100" t="str" cm="1">
        <f t="array" ref="X19">IF(A19=0,"",_xlfn.IFNA(_xlfn.IFS(Poules!$E$107='Résultat club'!$A19,Poules!$F$107),""))</f>
        <v/>
      </c>
      <c r="Y19" s="101" t="str" cm="1">
        <f t="array" ref="Y19">IF(A19=0,"",_xlfn.IFNA(_xlfn.IFS(Poules!$E$108='Résultat club'!$A19,Poules!$F$108),""))</f>
        <v/>
      </c>
      <c r="Z19" s="99" t="str" cm="1">
        <f t="array" ref="Z19">IF(A19=0,"",_xlfn.IFNA(_xlfn.IFS(Poules!$E$123='Résultat club'!$A19,Poules!$F$123),""))</f>
        <v/>
      </c>
      <c r="AA19" s="100" t="str" cm="1">
        <f t="array" ref="AA19">IF(A19=0,"",_xlfn.IFNA(_xlfn.IFS(Poules!$E$124='Résultat club'!$A19,Poules!$F$124),""))</f>
        <v/>
      </c>
      <c r="AB19" s="100" t="str" cm="1">
        <f t="array" ref="AB19">IF(A19=0,"",_xlfn.IFNA(_xlfn.IFS(Poules!$E$125='Résultat club'!$A19,Poules!$F$125),""))</f>
        <v/>
      </c>
      <c r="AC19" s="101" t="str" cm="1">
        <f t="array" ref="AC19">IF(A19=0,"",_xlfn.IFNA(_xlfn.IFS(Poules!$E$126='Résultat club'!$A19,Poules!$F$126),""))</f>
        <v/>
      </c>
      <c r="AD19" s="99" t="str" cm="1">
        <f t="array" ref="AD19">IF(A19=0,"",_xlfn.IFNA(_xlfn.IFS(Poules!$E$141='Résultat club'!$A19,Poules!$F$141),""))</f>
        <v/>
      </c>
      <c r="AE19" s="100" t="str" cm="1">
        <f t="array" ref="AE19">IF(A19=0,"",_xlfn.IFNA(_xlfn.IFS(Poules!$E$142='Résultat club'!$A19,Poules!$F$142),""))</f>
        <v/>
      </c>
      <c r="AF19" s="100" t="str" cm="1">
        <f t="array" ref="AF19">IF(A19=0,"",_xlfn.IFNA(_xlfn.IFS(Poules!$E$143='Résultat club'!$A19,Poules!$F$143),""))</f>
        <v/>
      </c>
      <c r="AG19" s="101" t="str" cm="1">
        <f t="array" ref="AG19">IF(A19=0,"",_xlfn.IFNA(_xlfn.IFS(Poules!$E$144='Résultat club'!$A19,Poules!$F$144),""))</f>
        <v/>
      </c>
      <c r="AH19" s="99" t="str" cm="1">
        <f t="array" ref="AH19">IF(A19=0,"",_xlfn.IFNA(_xlfn.IFS(Poules!$E$159='Résultat club'!$A19,Poules!$F$159),""))</f>
        <v/>
      </c>
      <c r="AI19" s="100" t="str" cm="1">
        <f t="array" ref="AI19">IF(A19=0,"",_xlfn.IFNA(_xlfn.IFS(Poules!$E$160='Résultat club'!$A19,Poules!$F$160),""))</f>
        <v/>
      </c>
      <c r="AJ19" s="100" t="str" cm="1">
        <f t="array" ref="AJ19">IF(A19=0,"",_xlfn.IFNA(_xlfn.IFS(Poules!$E$161='Résultat club'!$A19,Poules!$F$161),""))</f>
        <v/>
      </c>
      <c r="AK19" s="102" t="str" cm="1">
        <f t="array" ref="AK19">IF(A19=0,"",_xlfn.IFNA(_xlfn.IFS(Poules!$E$162='Résultat club'!$A19,Poules!$F$162),""))</f>
        <v/>
      </c>
      <c r="AL19" s="99" t="str" cm="1">
        <f t="array" ref="AL19">IF(A19=0,"",_xlfn.IFNA(_xlfn.IFS(Poules!$E$177='Résultat club'!$A19,Poules!$F$177),""))</f>
        <v/>
      </c>
      <c r="AM19" s="100" t="str" cm="1">
        <f t="array" ref="AM19">IF(A19=0,"",_xlfn.IFNA(_xlfn.IFS(Poules!$E$178='Résultat club'!$A19,Poules!$F$178),""))</f>
        <v/>
      </c>
      <c r="AN19" s="100" t="str" cm="1">
        <f t="array" ref="AN19">IF(A19=0,"",_xlfn.IFNA(_xlfn.IFS(Poules!$E$179='Résultat club'!$A19,Poules!$F$179),""))</f>
        <v/>
      </c>
      <c r="AO19" s="102" t="str" cm="1">
        <f t="array" ref="AO19">IF(A19=0,"",_xlfn.IFNA(_xlfn.IFS(Poules!$E$180='Résultat club'!$A19,Poules!$F$180),""))</f>
        <v/>
      </c>
      <c r="AP19" s="99" t="str" cm="1">
        <f t="array" ref="AP19">IF(A19=0,"",_xlfn.IFNA(_xlfn.IFS(Poules!$E$195='Résultat club'!$A19,Poules!$F$195),""))</f>
        <v/>
      </c>
      <c r="AQ19" s="100" t="str" cm="1">
        <f t="array" ref="AQ19">IF(A19=0,"",_xlfn.IFNA(_xlfn.IFS(Poules!$E$196='Résultat club'!$A19,Poules!$F$196),""))</f>
        <v/>
      </c>
      <c r="AR19" s="100" t="str" cm="1">
        <f t="array" ref="AR19">IF(A19=0,"",_xlfn.IFNA(_xlfn.IFS(Poules!$E$197='Résultat club'!$A19,Poules!$F$197),""))</f>
        <v/>
      </c>
      <c r="AS19" s="102" t="str" cm="1">
        <f t="array" ref="AS19">IF(A19=0,"",_xlfn.IFNA(_xlfn.IFS(Poules!$E$198='Résultat club'!$A19,Poules!$F$198),""))</f>
        <v/>
      </c>
      <c r="AT19" s="99" t="str" cm="1">
        <f t="array" ref="AT19">IF(A19=0,"",_xlfn.IFNA(_xlfn.IFS(Poules!$E$213='Résultat club'!$A19,Poules!$F$213),""))</f>
        <v/>
      </c>
      <c r="AU19" s="100" t="str" cm="1">
        <f t="array" ref="AU19">IF(A19=0,"",_xlfn.IFNA(_xlfn.IFS(Poules!$E$214='Résultat club'!$A19,Poules!$F$214),""))</f>
        <v/>
      </c>
      <c r="AV19" s="100" t="str" cm="1">
        <f t="array" ref="AV19">IF(A19=0,"",_xlfn.IFNA(_xlfn.IFS(Poules!$E$215='Résultat club'!$A19,Poules!$F$215),""))</f>
        <v/>
      </c>
      <c r="AW19" s="102" t="str" cm="1">
        <f t="array" ref="AW19">IF(A19=0,"",_xlfn.IFNA(_xlfn.IFS(Poules!$E$216='Résultat club'!$A19,Poules!$F$216),""))</f>
        <v/>
      </c>
      <c r="AX19" s="99" t="str" cm="1">
        <f t="array" ref="AX19">IF(A19=0,"",_xlfn.IFNA(_xlfn.IFS(Poules!$E$231='Résultat club'!$A19,Poules!$F$231),""))</f>
        <v/>
      </c>
      <c r="AY19" s="100" t="str" cm="1">
        <f t="array" ref="AY19">IF(A19=0,"",_xlfn.IFNA(_xlfn.IFS(Poules!$E$232='Résultat club'!$A19,Poules!$F$232),""))</f>
        <v/>
      </c>
      <c r="AZ19" s="100" t="str" cm="1">
        <f t="array" ref="AZ19">IF(A19=0,"",_xlfn.IFNA(_xlfn.IFS(Poules!$E$233='Résultat club'!$A19,Poules!$F$233),""))</f>
        <v/>
      </c>
      <c r="BA19" s="102" t="str" cm="1">
        <f t="array" ref="BA19">IF(A19=0,"",_xlfn.IFNA(_xlfn.IFS(Poules!$E$234='Résultat club'!$A19,Poules!$F$234),""))</f>
        <v/>
      </c>
      <c r="BB19" s="99" t="str" cm="1">
        <f t="array" ref="BB19">IF(A19=0,"",_xlfn.IFNA(_xlfn.IFS(Poules!$E$249='Résultat club'!$A19,Poules!$F$249),""))</f>
        <v/>
      </c>
      <c r="BC19" s="100" t="str" cm="1">
        <f t="array" ref="BC19">IF(A19=0,"",_xlfn.IFNA(_xlfn.IFS(Poules!$E$250='Résultat club'!$A19,Poules!$F$250),""))</f>
        <v/>
      </c>
      <c r="BD19" s="100" t="str" cm="1">
        <f t="array" ref="BD19">IF(A19=0,"",_xlfn.IFNA(_xlfn.IFS(Poules!$E$251='Résultat club'!$A19,Poules!$F$251),""))</f>
        <v/>
      </c>
      <c r="BE19" s="102" t="str" cm="1">
        <f t="array" ref="BE19">IF(A19=0,"",_xlfn.IFNA(_xlfn.IFS(Poules!$E$252='Résultat club'!$A19,Poules!$F$252),""))</f>
        <v/>
      </c>
      <c r="BF19" s="99" t="str" cm="1">
        <f t="array" ref="BF19">IF(A19=0,"",_xlfn.IFNA(_xlfn.IFS(Poules!$E$267='Résultat club'!$A19,Poules!$F$267),""))</f>
        <v/>
      </c>
      <c r="BG19" s="100" t="str" cm="1">
        <f t="array" ref="BG19">IF(A19=0,"",_xlfn.IFNA(_xlfn.IFS(Poules!$E$268='Résultat club'!$A19,Poules!$F$268),""))</f>
        <v/>
      </c>
      <c r="BH19" s="100" t="str" cm="1">
        <f t="array" ref="BH19">IF($A19=0,"",_xlfn.IFNA(_xlfn.IFS(Poules!$E$269='Résultat club'!$A19,Poules!$F$269),""))</f>
        <v/>
      </c>
      <c r="BI19" s="101" t="str" cm="1">
        <f t="array" ref="BI19">IF($A19=0,"",_xlfn.IFNA(_xlfn.IFS(Poules!$E$270='Résultat club'!$A19,Poules!$F$270),""))</f>
        <v/>
      </c>
      <c r="BJ19" s="103" t="str" cm="1">
        <f t="array" ref="BJ19">IF($A19=0,"",_xlfn.IFNA(_xlfn.IFS(Poules!$E$285='Résultat club'!$A19,Poules!$F$285),""))</f>
        <v/>
      </c>
      <c r="BK19" s="100" t="str" cm="1">
        <f t="array" ref="BK19">IF($A19=0,"",_xlfn.IFNA(_xlfn.IFS(Poules!$E$286='Résultat club'!$A19,Poules!$F$286),""))</f>
        <v/>
      </c>
      <c r="BL19" s="100" t="str" cm="1">
        <f t="array" ref="BL19">IF($A19=0,"",_xlfn.IFNA(_xlfn.IFS(Poules!$E$287='Résultat club'!$A19,Poules!$F$287),""))</f>
        <v/>
      </c>
      <c r="BM19" s="102" t="str" cm="1">
        <f t="array" ref="BM19">IF($A19=0,"",_xlfn.IFNA(_xlfn.IFS(Poules!$E$288='Résultat club'!$A19,Poules!$F$288),""))</f>
        <v/>
      </c>
      <c r="BN19" s="99"/>
      <c r="BO19" s="110">
        <f t="shared" si="1"/>
        <v>0</v>
      </c>
      <c r="BP19" s="101">
        <f>COUNTIF('Listes poules triées'!$A$1:$B$60,$A19)</f>
        <v>0</v>
      </c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4"/>
      <c r="IV19" s="4"/>
      <c r="IW19" s="4"/>
      <c r="IX19" s="4"/>
      <c r="IY19" s="4"/>
      <c r="IZ19" s="4"/>
      <c r="JA19" s="4"/>
      <c r="JB19" s="4"/>
      <c r="JC19" s="4"/>
      <c r="JD19" s="4"/>
      <c r="JE19" s="4"/>
      <c r="JF19" s="4"/>
      <c r="JG19" s="4"/>
      <c r="JH19" s="4"/>
      <c r="JI19" s="4"/>
      <c r="JJ19" s="4"/>
      <c r="JK19" s="4"/>
      <c r="JL19" s="4"/>
      <c r="JM19" s="4"/>
      <c r="JN19" s="4"/>
      <c r="JO19" s="4"/>
      <c r="JP19" s="4"/>
      <c r="JQ19" s="4"/>
      <c r="JR19" s="4"/>
      <c r="JS19" s="4"/>
      <c r="JT19" s="4"/>
      <c r="JU19" s="4"/>
      <c r="JV19" s="4"/>
      <c r="JW19" s="4"/>
      <c r="JX19" s="4"/>
      <c r="JY19" s="4"/>
      <c r="JZ19" s="4"/>
      <c r="KA19" s="4"/>
      <c r="KB19" s="4"/>
      <c r="KC19" s="4"/>
      <c r="KD19" s="4"/>
      <c r="KE19" s="4"/>
      <c r="KF19" s="4"/>
      <c r="KG19" s="4"/>
      <c r="KH19" s="4"/>
      <c r="KI19" s="4"/>
      <c r="KJ19" s="4"/>
      <c r="KK19" s="4"/>
      <c r="KL19" s="4"/>
      <c r="KM19" s="4"/>
      <c r="KN19" s="4"/>
      <c r="KO19" s="4"/>
      <c r="KP19" s="4"/>
      <c r="KQ19" s="4"/>
      <c r="KR19" s="4"/>
      <c r="KS19" s="4"/>
      <c r="KT19" s="4"/>
      <c r="KU19" s="4"/>
      <c r="KV19" s="4"/>
      <c r="KW19" s="4"/>
      <c r="KX19" s="4"/>
      <c r="KY19" s="4"/>
      <c r="KZ19" s="4"/>
      <c r="LA19" s="4"/>
      <c r="LB19" s="4"/>
      <c r="LC19" s="4"/>
      <c r="LD19" s="4"/>
      <c r="LE19" s="4"/>
      <c r="LF19" s="4"/>
      <c r="LG19" s="4"/>
      <c r="LH19" s="4"/>
      <c r="LI19" s="4"/>
      <c r="LJ19" s="4"/>
      <c r="LK19" s="4"/>
      <c r="LL19" s="4"/>
      <c r="LM19" s="4"/>
      <c r="LN19" s="4"/>
      <c r="LO19" s="4"/>
      <c r="LP19" s="4"/>
      <c r="LQ19" s="4"/>
      <c r="LR19" s="4"/>
      <c r="LS19" s="4"/>
      <c r="LT19" s="4"/>
      <c r="LU19" s="4"/>
      <c r="LV19" s="4"/>
      <c r="LW19" s="4"/>
      <c r="LX19" s="4"/>
      <c r="LY19" s="4"/>
      <c r="LZ19" s="4"/>
      <c r="MA19" s="4"/>
      <c r="MB19" s="4"/>
      <c r="MC19" s="4"/>
      <c r="MD19" s="4"/>
      <c r="ME19" s="4"/>
      <c r="MF19" s="4"/>
      <c r="MG19" s="4"/>
      <c r="MH19" s="4"/>
      <c r="MI19" s="4"/>
      <c r="MJ19" s="4"/>
      <c r="MK19" s="4"/>
      <c r="ML19" s="4"/>
      <c r="MM19" s="4"/>
      <c r="MN19" s="4"/>
      <c r="MO19" s="4"/>
      <c r="MP19" s="4"/>
      <c r="MQ19" s="4"/>
      <c r="MR19" s="4"/>
      <c r="MS19" s="4"/>
      <c r="MT19" s="4"/>
      <c r="MU19" s="4"/>
      <c r="MV19" s="4"/>
      <c r="MW19" s="4"/>
      <c r="MX19" s="4"/>
      <c r="MY19" s="4"/>
      <c r="MZ19" s="4"/>
      <c r="NA19" s="4"/>
      <c r="NB19" s="4"/>
      <c r="NC19" s="4"/>
      <c r="ND19" s="4"/>
      <c r="NE19" s="4"/>
      <c r="NF19" s="4"/>
      <c r="NG19" s="4"/>
      <c r="NH19" s="4"/>
      <c r="NI19" s="4"/>
      <c r="NJ19" s="4"/>
      <c r="NK19" s="4"/>
      <c r="NL19" s="4"/>
      <c r="NM19" s="4"/>
      <c r="NN19" s="4"/>
      <c r="NO19" s="4"/>
      <c r="NP19" s="4"/>
      <c r="NQ19" s="4"/>
      <c r="NR19" s="4"/>
      <c r="NS19" s="4"/>
      <c r="NT19" s="4"/>
      <c r="NU19" s="4"/>
      <c r="NV19" s="4"/>
      <c r="NW19" s="4"/>
      <c r="NX19" s="4"/>
      <c r="NY19" s="4"/>
      <c r="NZ19" s="4"/>
      <c r="OA19" s="4"/>
      <c r="OB19" s="4"/>
      <c r="OC19" s="4"/>
      <c r="OD19" s="4"/>
      <c r="OE19" s="4"/>
      <c r="OF19" s="4"/>
      <c r="OG19" s="4"/>
      <c r="OH19" s="4"/>
      <c r="OI19" s="4"/>
      <c r="OJ19" s="4"/>
      <c r="OK19" s="4"/>
      <c r="OL19" s="4"/>
      <c r="OM19" s="4"/>
      <c r="ON19" s="4"/>
      <c r="OO19" s="4"/>
      <c r="OP19" s="4"/>
      <c r="OQ19" s="4"/>
      <c r="OR19" s="4"/>
      <c r="OS19" s="4"/>
      <c r="OT19" s="4"/>
      <c r="OU19" s="4"/>
      <c r="OV19" s="4"/>
      <c r="OW19" s="4"/>
      <c r="OX19" s="4"/>
      <c r="OY19" s="4"/>
      <c r="OZ19" s="4"/>
      <c r="PA19" s="4"/>
      <c r="PB19" s="4"/>
      <c r="PC19" s="4"/>
      <c r="PD19" s="4"/>
      <c r="PE19" s="4"/>
      <c r="PF19" s="4"/>
      <c r="PG19" s="4"/>
      <c r="PH19" s="4"/>
      <c r="PI19" s="4"/>
      <c r="PJ19" s="4"/>
      <c r="PK19" s="4"/>
      <c r="PL19" s="4"/>
      <c r="PM19" s="4"/>
      <c r="PN19" s="4"/>
      <c r="PO19" s="4"/>
      <c r="PP19" s="4"/>
      <c r="PQ19" s="4"/>
      <c r="PR19" s="4"/>
      <c r="PS19" s="4"/>
      <c r="PT19" s="4"/>
      <c r="PU19" s="4"/>
      <c r="PV19" s="4"/>
      <c r="PW19" s="4"/>
      <c r="PX19" s="4"/>
      <c r="PY19" s="4"/>
      <c r="PZ19" s="4"/>
      <c r="QA19" s="4"/>
      <c r="QB19" s="4"/>
      <c r="QC19" s="4"/>
      <c r="QD19" s="4"/>
      <c r="QE19" s="4"/>
      <c r="QF19" s="4"/>
      <c r="QG19" s="4"/>
      <c r="QH19" s="4"/>
      <c r="QI19" s="4"/>
      <c r="QJ19" s="4"/>
      <c r="QK19" s="4"/>
      <c r="QL19" s="4"/>
      <c r="QM19" s="4"/>
      <c r="QN19" s="4"/>
      <c r="QO19" s="4"/>
      <c r="QP19" s="4"/>
      <c r="QQ19" s="4"/>
      <c r="QR19" s="4"/>
      <c r="QS19" s="4"/>
      <c r="QT19" s="4"/>
      <c r="QU19" s="4"/>
      <c r="QV19" s="4"/>
      <c r="QW19" s="4"/>
      <c r="QX19" s="4"/>
      <c r="QY19" s="4"/>
      <c r="QZ19" s="4"/>
      <c r="RA19" s="4"/>
      <c r="RB19" s="4"/>
      <c r="RC19" s="4"/>
      <c r="RD19" s="4"/>
      <c r="RE19" s="4"/>
      <c r="RF19" s="4"/>
      <c r="RG19" s="4"/>
      <c r="RH19" s="4"/>
      <c r="RI19" s="4"/>
      <c r="RJ19" s="4"/>
      <c r="RK19" s="4"/>
      <c r="RL19" s="4"/>
      <c r="RM19" s="4"/>
      <c r="RN19" s="4"/>
      <c r="RO19" s="4"/>
      <c r="RP19" s="4"/>
      <c r="RQ19" s="4"/>
      <c r="RR19" s="4"/>
      <c r="RS19" s="4"/>
      <c r="RT19" s="4"/>
      <c r="RU19" s="4"/>
      <c r="RV19" s="4"/>
      <c r="RW19" s="4"/>
      <c r="RX19" s="4"/>
      <c r="RY19" s="4"/>
      <c r="RZ19" s="4"/>
      <c r="SA19" s="4"/>
      <c r="SB19" s="4"/>
      <c r="SC19" s="4"/>
      <c r="SD19" s="4"/>
      <c r="SE19" s="4"/>
      <c r="SF19" s="4"/>
      <c r="SG19" s="4"/>
      <c r="SH19" s="4"/>
      <c r="SI19" s="4"/>
      <c r="SJ19" s="4"/>
      <c r="SK19" s="4"/>
      <c r="SL19" s="4"/>
      <c r="SM19" s="4"/>
      <c r="SN19" s="4"/>
      <c r="SO19" s="4"/>
      <c r="SP19" s="4"/>
      <c r="SQ19" s="4"/>
      <c r="SR19" s="4"/>
      <c r="SS19" s="4"/>
      <c r="ST19" s="4"/>
      <c r="SU19" s="4"/>
      <c r="SV19" s="4"/>
      <c r="SW19" s="4"/>
      <c r="SX19" s="4"/>
      <c r="SY19" s="4"/>
      <c r="SZ19" s="4"/>
      <c r="TA19" s="4"/>
      <c r="TB19" s="4"/>
      <c r="TC19" s="4"/>
      <c r="TD19" s="4"/>
      <c r="TE19" s="4"/>
      <c r="TF19" s="4"/>
      <c r="TG19" s="4"/>
      <c r="TH19" s="4"/>
      <c r="TI19" s="4"/>
      <c r="TJ19" s="4"/>
      <c r="TK19" s="4"/>
      <c r="TL19" s="4"/>
      <c r="TM19" s="4"/>
      <c r="TN19" s="4"/>
      <c r="TO19" s="4"/>
      <c r="TP19" s="4"/>
      <c r="TQ19" s="4"/>
      <c r="TR19" s="4"/>
      <c r="TS19" s="4"/>
      <c r="TT19" s="4"/>
      <c r="TU19" s="4"/>
      <c r="TV19" s="4"/>
      <c r="TW19" s="4"/>
      <c r="TX19" s="4"/>
      <c r="TY19" s="4"/>
      <c r="TZ19" s="4"/>
      <c r="UA19" s="4"/>
      <c r="UB19" s="4"/>
      <c r="UC19" s="4"/>
      <c r="UD19" s="4"/>
      <c r="UE19" s="4"/>
      <c r="UF19" s="4"/>
      <c r="UG19" s="4"/>
      <c r="UH19" s="4"/>
      <c r="UI19" s="4"/>
      <c r="UJ19" s="4"/>
      <c r="UK19" s="4"/>
      <c r="UL19" s="4"/>
      <c r="UM19" s="4"/>
      <c r="UN19" s="4"/>
      <c r="UO19" s="4"/>
      <c r="UP19" s="4"/>
      <c r="UQ19" s="4"/>
      <c r="UR19" s="4"/>
      <c r="US19" s="4"/>
      <c r="UT19" s="4"/>
      <c r="UU19" s="4"/>
      <c r="UV19" s="4"/>
      <c r="UW19" s="4"/>
      <c r="UX19" s="4"/>
      <c r="UY19" s="4"/>
      <c r="UZ19" s="4"/>
      <c r="VA19" s="4"/>
      <c r="VB19" s="4"/>
      <c r="VC19" s="4"/>
      <c r="VD19" s="4"/>
      <c r="VE19" s="4"/>
      <c r="VF19" s="4"/>
      <c r="VG19" s="4"/>
      <c r="VH19" s="4"/>
      <c r="VI19" s="4"/>
      <c r="VJ19" s="4"/>
      <c r="VK19" s="4"/>
      <c r="VL19" s="4"/>
      <c r="VM19" s="4"/>
      <c r="VN19" s="4"/>
      <c r="VO19" s="4"/>
      <c r="VP19" s="4"/>
      <c r="VQ19" s="4"/>
      <c r="VR19" s="4"/>
      <c r="VS19" s="4"/>
      <c r="VT19" s="4"/>
      <c r="VU19" s="4"/>
      <c r="VV19" s="4"/>
      <c r="VW19" s="4"/>
      <c r="VX19" s="4"/>
      <c r="VY19" s="4"/>
      <c r="VZ19" s="4"/>
      <c r="WA19" s="4"/>
      <c r="WB19" s="4"/>
      <c r="WC19" s="4"/>
      <c r="WD19" s="4"/>
      <c r="WE19" s="4"/>
      <c r="WF19" s="4"/>
      <c r="WG19" s="4"/>
      <c r="WH19" s="4"/>
      <c r="WI19" s="4"/>
      <c r="WJ19" s="4"/>
      <c r="WK19" s="4"/>
      <c r="WL19" s="4"/>
      <c r="WM19" s="4"/>
      <c r="WN19" s="4"/>
      <c r="WO19" s="4"/>
      <c r="WP19" s="4"/>
      <c r="WQ19" s="4"/>
      <c r="WR19" s="4"/>
      <c r="WS19" s="4"/>
      <c r="WT19" s="4"/>
      <c r="WU19" s="4"/>
      <c r="WV19" s="4"/>
      <c r="WW19" s="4"/>
      <c r="WX19" s="4"/>
      <c r="WY19" s="4"/>
      <c r="WZ19" s="4"/>
      <c r="XA19" s="4"/>
      <c r="XB19" s="4"/>
      <c r="XC19" s="4"/>
      <c r="XD19" s="4"/>
      <c r="XE19" s="4"/>
      <c r="XF19" s="4"/>
      <c r="XG19" s="4"/>
      <c r="XH19" s="4"/>
      <c r="XI19" s="4"/>
      <c r="XJ19" s="4"/>
      <c r="XK19" s="4"/>
      <c r="XL19" s="4"/>
      <c r="XM19" s="4"/>
      <c r="XN19" s="4"/>
      <c r="XO19" s="4"/>
      <c r="XP19" s="4"/>
      <c r="XQ19" s="4"/>
      <c r="XR19" s="4"/>
      <c r="XS19" s="4"/>
      <c r="XT19" s="4"/>
      <c r="XU19" s="4"/>
      <c r="XV19" s="4"/>
      <c r="XW19" s="4"/>
      <c r="XX19" s="4"/>
      <c r="XY19" s="4"/>
      <c r="XZ19" s="4"/>
      <c r="YA19" s="4"/>
      <c r="YB19" s="4"/>
      <c r="YC19" s="4"/>
      <c r="YD19" s="4"/>
      <c r="YE19" s="4"/>
      <c r="YF19" s="4"/>
      <c r="YG19" s="4"/>
      <c r="YH19" s="4"/>
      <c r="YI19" s="4"/>
      <c r="YJ19" s="4"/>
      <c r="YK19" s="4"/>
      <c r="YL19" s="4"/>
      <c r="YM19" s="4"/>
      <c r="YN19" s="4"/>
      <c r="YO19" s="4"/>
      <c r="YP19" s="4"/>
      <c r="YQ19" s="4"/>
      <c r="YR19" s="4"/>
      <c r="YS19" s="4"/>
      <c r="YT19" s="4"/>
      <c r="YU19" s="4"/>
      <c r="YV19" s="4"/>
      <c r="YW19" s="4"/>
      <c r="YX19" s="4"/>
      <c r="YY19" s="4"/>
      <c r="YZ19" s="4"/>
      <c r="ZA19" s="4"/>
      <c r="ZB19" s="4"/>
      <c r="ZC19" s="4"/>
      <c r="ZD19" s="4"/>
      <c r="ZE19" s="4"/>
      <c r="ZF19" s="4"/>
      <c r="ZG19" s="4"/>
      <c r="ZH19" s="4"/>
      <c r="ZI19" s="4"/>
      <c r="ZJ19" s="4"/>
      <c r="ZK19" s="4"/>
      <c r="ZL19" s="4"/>
      <c r="ZM19" s="4"/>
      <c r="ZN19" s="4"/>
      <c r="ZO19" s="4"/>
      <c r="ZP19" s="4"/>
      <c r="ZQ19" s="4"/>
      <c r="ZR19" s="4"/>
      <c r="ZS19" s="4"/>
      <c r="ZT19" s="4"/>
      <c r="ZU19" s="4"/>
      <c r="ZV19" s="4"/>
    </row>
    <row r="20" spans="1:698" x14ac:dyDescent="0.25">
      <c r="A20" s="88"/>
      <c r="B20" s="78" t="str" cm="1">
        <f t="array" ref="B20">IF(A20=0,"",_xlfn.IFNA(_xlfn.IFS(Poules!$E$15='Résultat club'!$A20,Poules!$F$15)," "))</f>
        <v/>
      </c>
      <c r="C20" s="77" t="str" cm="1">
        <f t="array" ref="C20">IF(A20=0,"",_xlfn.IFNA(_xlfn.IFS(Poules!$E$16='Résultat club'!$A20,Poules!$F$16)," "))</f>
        <v/>
      </c>
      <c r="D20" s="77" t="str" cm="1">
        <f t="array" ref="D20">IF(A20=0,"",_xlfn.IFNA(_xlfn.IFS(Poules!$E$17='Résultat club'!$A20,Poules!$F$17)," "))</f>
        <v/>
      </c>
      <c r="E20" s="79" t="str" cm="1">
        <f t="array" ref="E20">IF(A20=0,"",_xlfn.IFNA(_xlfn.IFS(Poules!$E$18='Résultat club'!$A20,Poules!$F$18)," "))</f>
        <v/>
      </c>
      <c r="F20" s="78" t="str" cm="1">
        <f t="array" ref="F20">IF(A20=0,"",_xlfn.IFNA(_xlfn.IFS(Poules!$E$33='Résultat club'!$A20,Poules!$F$33)," "))</f>
        <v/>
      </c>
      <c r="G20" s="77" t="str" cm="1">
        <f t="array" ref="G20">IF(A20=0,"",_xlfn.IFNA(_xlfn.IFS(Poules!$E$34='Résultat club'!$A20,Poules!$F$34)," "))</f>
        <v/>
      </c>
      <c r="H20" s="77" t="str" cm="1">
        <f t="array" ref="H20">IF(A20=0,"",_xlfn.IFNA(_xlfn.IFS(Poules!$E$35='Résultat club'!$A20,Poules!$F$35)," "))</f>
        <v/>
      </c>
      <c r="I20" s="79" t="str" cm="1">
        <f t="array" ref="I20">IF(A20=0,"",_xlfn.IFNA(_xlfn.IFS(Poules!$E$36='Résultat club'!$A20,Poules!$F$36)," "))</f>
        <v/>
      </c>
      <c r="J20" s="78" t="str" cm="1">
        <f t="array" ref="J20">IF(A20=0,"",_xlfn.IFNA(_xlfn.IFS(Poules!$E$51='Résultat club'!$A20,Poules!$F$51)," "))</f>
        <v/>
      </c>
      <c r="K20" s="77" t="str" cm="1">
        <f t="array" ref="K20">IF(A20=0,"",_xlfn.IFNA(_xlfn.IFS(Poules!$E$52='Résultat club'!$A20,Poules!$F$52)," "))</f>
        <v/>
      </c>
      <c r="L20" s="77" t="str" cm="1">
        <f t="array" ref="L20">IF(A20=0,"",_xlfn.IFNA(_xlfn.IFS(Poules!$E$53='Résultat club'!$A20,Poules!$F$53)," "))</f>
        <v/>
      </c>
      <c r="M20" s="79" t="str" cm="1">
        <f t="array" ref="M20">IF(A20=0,"",_xlfn.IFNA(_xlfn.IFS(Poules!$E$54='Résultat club'!$A20,Poules!$F$54)," "))</f>
        <v/>
      </c>
      <c r="N20" s="78" t="str" cm="1">
        <f t="array" ref="N20">IF(A20=0,"",_xlfn.IFNA(_xlfn.IFS(Poules!$E$69='Résultat club'!$A20,Poules!$F$69)," "))</f>
        <v/>
      </c>
      <c r="O20" s="77" t="str" cm="1">
        <f t="array" ref="O20">IF(A20=0,"",_xlfn.IFNA(_xlfn.IFS(Poules!$E$70='Résultat club'!$A20,Poules!$F$70)," "))</f>
        <v/>
      </c>
      <c r="P20" s="77" t="str" cm="1">
        <f t="array" ref="P20">IF(A20=0,"",_xlfn.IFNA(_xlfn.IFS(Poules!$E$71='Résultat club'!$A20,Poules!$F$71)," "))</f>
        <v/>
      </c>
      <c r="Q20" s="79" t="str" cm="1">
        <f t="array" ref="Q20">IF(A20=0,"",_xlfn.IFNA(_xlfn.IFS(Poules!$E$72='Résultat club'!$A20,Poules!$F$72)," "))</f>
        <v/>
      </c>
      <c r="R20" s="78" t="str" cm="1">
        <f t="array" ref="R20">IF(A20=0,"",_xlfn.IFNA(_xlfn.IFS(Poules!$E$87='Résultat club'!$A20,Poules!$F$87)," "))</f>
        <v/>
      </c>
      <c r="S20" s="77" t="str" cm="1">
        <f t="array" ref="S20">IF(A20=0,"",_xlfn.IFNA(_xlfn.IFS(Poules!$E$88='Résultat club'!$A20,Poules!$F$88)," "))</f>
        <v/>
      </c>
      <c r="T20" s="77" t="str" cm="1">
        <f t="array" ref="T20">IF(A20=0,"",_xlfn.IFNA(_xlfn.IFS(Poules!$E$89='Résultat club'!$A20,Poules!$F$89)," "))</f>
        <v/>
      </c>
      <c r="U20" s="79" t="str" cm="1">
        <f t="array" ref="U20">IF(A20=0,"",_xlfn.IFNA(_xlfn.IFS(Poules!$E$90='Résultat club'!$A20,Poules!$F$90)," "))</f>
        <v/>
      </c>
      <c r="V20" s="78" t="str" cm="1">
        <f t="array" ref="V20">IF(A20=0,"",_xlfn.IFNA(_xlfn.IFS(Poules!$E$105='Résultat club'!$A20,Poules!$F$105),""))</f>
        <v/>
      </c>
      <c r="W20" s="77" t="str" cm="1">
        <f t="array" ref="W20">IF(A20=0,"",_xlfn.IFNA(_xlfn.IFS(Poules!$E$106='Résultat club'!$A20,Poules!$F$106),""))</f>
        <v/>
      </c>
      <c r="X20" s="77" t="str" cm="1">
        <f t="array" ref="X20">IF(A20=0,"",_xlfn.IFNA(_xlfn.IFS(Poules!$E$107='Résultat club'!$A20,Poules!$F$107),""))</f>
        <v/>
      </c>
      <c r="Y20" s="79" t="str" cm="1">
        <f t="array" ref="Y20">IF(A20=0,"",_xlfn.IFNA(_xlfn.IFS(Poules!$E$108='Résultat club'!$A20,Poules!$F$108),""))</f>
        <v/>
      </c>
      <c r="Z20" s="78" t="str" cm="1">
        <f t="array" ref="Z20">IF(A20=0,"",_xlfn.IFNA(_xlfn.IFS(Poules!$E$123='Résultat club'!$A20,Poules!$F$123),""))</f>
        <v/>
      </c>
      <c r="AA20" s="77" t="str" cm="1">
        <f t="array" ref="AA20">IF(A20=0,"",_xlfn.IFNA(_xlfn.IFS(Poules!$E$124='Résultat club'!$A20,Poules!$F$124),""))</f>
        <v/>
      </c>
      <c r="AB20" s="77" t="str" cm="1">
        <f t="array" ref="AB20">IF(A20=0,"",_xlfn.IFNA(_xlfn.IFS(Poules!$E$125='Résultat club'!$A20,Poules!$F$125),""))</f>
        <v/>
      </c>
      <c r="AC20" s="79" t="str" cm="1">
        <f t="array" ref="AC20">IF(A20=0,"",_xlfn.IFNA(_xlfn.IFS(Poules!$E$126='Résultat club'!$A20,Poules!$F$126),""))</f>
        <v/>
      </c>
      <c r="AD20" s="78" t="str" cm="1">
        <f t="array" ref="AD20">IF(A20=0,"",_xlfn.IFNA(_xlfn.IFS(Poules!$E$141='Résultat club'!$A20,Poules!$F$141),""))</f>
        <v/>
      </c>
      <c r="AE20" s="77" t="str" cm="1">
        <f t="array" ref="AE20">IF(A20=0,"",_xlfn.IFNA(_xlfn.IFS(Poules!$E$142='Résultat club'!$A20,Poules!$F$142),""))</f>
        <v/>
      </c>
      <c r="AF20" s="77" t="str" cm="1">
        <f t="array" ref="AF20">IF(A20=0,"",_xlfn.IFNA(_xlfn.IFS(Poules!$E$143='Résultat club'!$A20,Poules!$F$143),""))</f>
        <v/>
      </c>
      <c r="AG20" s="79" t="str" cm="1">
        <f t="array" ref="AG20">IF(A20=0,"",_xlfn.IFNA(_xlfn.IFS(Poules!$E$144='Résultat club'!$A20,Poules!$F$144),""))</f>
        <v/>
      </c>
      <c r="AH20" s="78" t="str" cm="1">
        <f t="array" ref="AH20">IF(A20=0,"",_xlfn.IFNA(_xlfn.IFS(Poules!$E$159='Résultat club'!$A20,Poules!$F$159),""))</f>
        <v/>
      </c>
      <c r="AI20" s="77" t="str" cm="1">
        <f t="array" ref="AI20">IF(A20=0,"",_xlfn.IFNA(_xlfn.IFS(Poules!$E$160='Résultat club'!$A20,Poules!$F$160),""))</f>
        <v/>
      </c>
      <c r="AJ20" s="77" t="str" cm="1">
        <f t="array" ref="AJ20">IF(A20=0,"",_xlfn.IFNA(_xlfn.IFS(Poules!$E$161='Résultat club'!$A20,Poules!$F$161),""))</f>
        <v/>
      </c>
      <c r="AK20" s="83" t="str" cm="1">
        <f t="array" ref="AK20">IF(A20=0,"",_xlfn.IFNA(_xlfn.IFS(Poules!$E$162='Résultat club'!$A20,Poules!$F$162),""))</f>
        <v/>
      </c>
      <c r="AL20" s="78" t="str" cm="1">
        <f t="array" ref="AL20">IF(A20=0,"",_xlfn.IFNA(_xlfn.IFS(Poules!$E$177='Résultat club'!$A20,Poules!$F$177),""))</f>
        <v/>
      </c>
      <c r="AM20" s="77" t="str" cm="1">
        <f t="array" ref="AM20">IF(A20=0,"",_xlfn.IFNA(_xlfn.IFS(Poules!$E$178='Résultat club'!$A20,Poules!$F$178),""))</f>
        <v/>
      </c>
      <c r="AN20" s="77" t="str" cm="1">
        <f t="array" ref="AN20">IF(A20=0,"",_xlfn.IFNA(_xlfn.IFS(Poules!$E$179='Résultat club'!$A20,Poules!$F$179),""))</f>
        <v/>
      </c>
      <c r="AO20" s="83" t="str" cm="1">
        <f t="array" ref="AO20">IF(A20=0,"",_xlfn.IFNA(_xlfn.IFS(Poules!$E$180='Résultat club'!$A20,Poules!$F$180),""))</f>
        <v/>
      </c>
      <c r="AP20" s="78" t="str" cm="1">
        <f t="array" ref="AP20">IF(A20=0,"",_xlfn.IFNA(_xlfn.IFS(Poules!$E$195='Résultat club'!$A20,Poules!$F$195),""))</f>
        <v/>
      </c>
      <c r="AQ20" s="77" t="str" cm="1">
        <f t="array" ref="AQ20">IF(A20=0,"",_xlfn.IFNA(_xlfn.IFS(Poules!$E$196='Résultat club'!$A20,Poules!$F$196),""))</f>
        <v/>
      </c>
      <c r="AR20" s="77" t="str" cm="1">
        <f t="array" ref="AR20">IF(A20=0,"",_xlfn.IFNA(_xlfn.IFS(Poules!$E$197='Résultat club'!$A20,Poules!$F$197),""))</f>
        <v/>
      </c>
      <c r="AS20" s="83" t="str" cm="1">
        <f t="array" ref="AS20">IF(A20=0,"",_xlfn.IFNA(_xlfn.IFS(Poules!$E$198='Résultat club'!$A20,Poules!$F$198),""))</f>
        <v/>
      </c>
      <c r="AT20" s="78" t="str" cm="1">
        <f t="array" ref="AT20">IF(A20=0,"",_xlfn.IFNA(_xlfn.IFS(Poules!$E$213='Résultat club'!$A20,Poules!$F$213),""))</f>
        <v/>
      </c>
      <c r="AU20" s="77" t="str" cm="1">
        <f t="array" ref="AU20">IF(A20=0,"",_xlfn.IFNA(_xlfn.IFS(Poules!$E$214='Résultat club'!$A20,Poules!$F$214),""))</f>
        <v/>
      </c>
      <c r="AV20" s="77" t="str" cm="1">
        <f t="array" ref="AV20">IF(A20=0,"",_xlfn.IFNA(_xlfn.IFS(Poules!$E$215='Résultat club'!$A20,Poules!$F$215),""))</f>
        <v/>
      </c>
      <c r="AW20" s="83" t="str" cm="1">
        <f t="array" ref="AW20">IF(A20=0,"",_xlfn.IFNA(_xlfn.IFS(Poules!$E$216='Résultat club'!$A20,Poules!$F$216),""))</f>
        <v/>
      </c>
      <c r="AX20" s="78" t="str" cm="1">
        <f t="array" ref="AX20">IF(A20=0,"",_xlfn.IFNA(_xlfn.IFS(Poules!$E$231='Résultat club'!$A20,Poules!$F$231),""))</f>
        <v/>
      </c>
      <c r="AY20" s="77" t="str" cm="1">
        <f t="array" ref="AY20">IF(A20=0,"",_xlfn.IFNA(_xlfn.IFS(Poules!$E$232='Résultat club'!$A20,Poules!$F$232),""))</f>
        <v/>
      </c>
      <c r="AZ20" s="77" t="str" cm="1">
        <f t="array" ref="AZ20">IF(A20=0,"",_xlfn.IFNA(_xlfn.IFS(Poules!$E$233='Résultat club'!$A20,Poules!$F$233),""))</f>
        <v/>
      </c>
      <c r="BA20" s="83" t="str" cm="1">
        <f t="array" ref="BA20">IF(A20=0,"",_xlfn.IFNA(_xlfn.IFS(Poules!$E$234='Résultat club'!$A20,Poules!$F$234),""))</f>
        <v/>
      </c>
      <c r="BB20" s="78" t="str" cm="1">
        <f t="array" ref="BB20">IF(A20=0,"",_xlfn.IFNA(_xlfn.IFS(Poules!$E$249='Résultat club'!$A20,Poules!$F$249),""))</f>
        <v/>
      </c>
      <c r="BC20" s="77" t="str" cm="1">
        <f t="array" ref="BC20">IF(A20=0,"",_xlfn.IFNA(_xlfn.IFS(Poules!$E$250='Résultat club'!$A20,Poules!$F$250),""))</f>
        <v/>
      </c>
      <c r="BD20" s="77" t="str" cm="1">
        <f t="array" ref="BD20">IF(A20=0,"",_xlfn.IFNA(_xlfn.IFS(Poules!$E$251='Résultat club'!$A20,Poules!$F$251),""))</f>
        <v/>
      </c>
      <c r="BE20" s="83" t="str" cm="1">
        <f t="array" ref="BE20">IF(A20=0,"",_xlfn.IFNA(_xlfn.IFS(Poules!$E$252='Résultat club'!$A20,Poules!$F$252),""))</f>
        <v/>
      </c>
      <c r="BF20" s="78" t="str" cm="1">
        <f t="array" ref="BF20">IF(A20=0,"",_xlfn.IFNA(_xlfn.IFS(Poules!$E$267='Résultat club'!$A20,Poules!$F$267),""))</f>
        <v/>
      </c>
      <c r="BG20" s="77" t="str" cm="1">
        <f t="array" ref="BG20">IF(A20=0,"",_xlfn.IFNA(_xlfn.IFS(Poules!$E$268='Résultat club'!$A20,Poules!$F$268),""))</f>
        <v/>
      </c>
      <c r="BH20" s="77" t="str" cm="1">
        <f t="array" ref="BH20">IF($A20=0,"",_xlfn.IFNA(_xlfn.IFS(Poules!$E$269='Résultat club'!$A20,Poules!$F$269),""))</f>
        <v/>
      </c>
      <c r="BI20" s="79" t="str" cm="1">
        <f t="array" ref="BI20">IF($A20=0,"",_xlfn.IFNA(_xlfn.IFS(Poules!$E$270='Résultat club'!$A20,Poules!$F$270),""))</f>
        <v/>
      </c>
      <c r="BJ20" s="85" t="str" cm="1">
        <f t="array" ref="BJ20">IF($A20=0,"",_xlfn.IFNA(_xlfn.IFS(Poules!$E$285='Résultat club'!$A20,Poules!$F$285),""))</f>
        <v/>
      </c>
      <c r="BK20" s="77" t="str" cm="1">
        <f t="array" ref="BK20">IF($A20=0,"",_xlfn.IFNA(_xlfn.IFS(Poules!$E$286='Résultat club'!$A20,Poules!$F$286),""))</f>
        <v/>
      </c>
      <c r="BL20" s="77" t="str" cm="1">
        <f t="array" ref="BL20">IF($A20=0,"",_xlfn.IFNA(_xlfn.IFS(Poules!$E$287='Résultat club'!$A20,Poules!$F$287),""))</f>
        <v/>
      </c>
      <c r="BM20" s="83" t="str" cm="1">
        <f t="array" ref="BM20">IF($A20=0,"",_xlfn.IFNA(_xlfn.IFS(Poules!$E$288='Résultat club'!$A20,Poules!$F$288),""))</f>
        <v/>
      </c>
      <c r="BN20" s="78"/>
      <c r="BO20" s="110">
        <f t="shared" si="1"/>
        <v>0</v>
      </c>
      <c r="BP20" s="79">
        <f>COUNTIF('Listes poules triées'!$A$1:$B$60,$A20)</f>
        <v>0</v>
      </c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  <c r="IV20" s="4"/>
      <c r="IW20" s="4"/>
      <c r="IX20" s="4"/>
      <c r="IY20" s="4"/>
      <c r="IZ20" s="4"/>
      <c r="JA20" s="4"/>
      <c r="JB20" s="4"/>
      <c r="JC20" s="4"/>
      <c r="JD20" s="4"/>
      <c r="JE20" s="4"/>
      <c r="JF20" s="4"/>
      <c r="JG20" s="4"/>
      <c r="JH20" s="4"/>
      <c r="JI20" s="4"/>
      <c r="JJ20" s="4"/>
      <c r="JK20" s="4"/>
      <c r="JL20" s="4"/>
      <c r="JM20" s="4"/>
      <c r="JN20" s="4"/>
      <c r="JO20" s="4"/>
      <c r="JP20" s="4"/>
      <c r="JQ20" s="4"/>
      <c r="JR20" s="4"/>
      <c r="JS20" s="4"/>
      <c r="JT20" s="4"/>
      <c r="JU20" s="4"/>
      <c r="JV20" s="4"/>
      <c r="JW20" s="4"/>
      <c r="JX20" s="4"/>
      <c r="JY20" s="4"/>
      <c r="JZ20" s="4"/>
      <c r="KA20" s="4"/>
      <c r="KB20" s="4"/>
      <c r="KC20" s="4"/>
      <c r="KD20" s="4"/>
      <c r="KE20" s="4"/>
      <c r="KF20" s="4"/>
      <c r="KG20" s="4"/>
      <c r="KH20" s="4"/>
      <c r="KI20" s="4"/>
      <c r="KJ20" s="4"/>
      <c r="KK20" s="4"/>
      <c r="KL20" s="4"/>
      <c r="KM20" s="4"/>
      <c r="KN20" s="4"/>
      <c r="KO20" s="4"/>
      <c r="KP20" s="4"/>
      <c r="KQ20" s="4"/>
      <c r="KR20" s="4"/>
      <c r="KS20" s="4"/>
      <c r="KT20" s="4"/>
      <c r="KU20" s="4"/>
      <c r="KV20" s="4"/>
      <c r="KW20" s="4"/>
      <c r="KX20" s="4"/>
      <c r="KY20" s="4"/>
      <c r="KZ20" s="4"/>
      <c r="LA20" s="4"/>
      <c r="LB20" s="4"/>
      <c r="LC20" s="4"/>
      <c r="LD20" s="4"/>
      <c r="LE20" s="4"/>
      <c r="LF20" s="4"/>
      <c r="LG20" s="4"/>
      <c r="LH20" s="4"/>
      <c r="LI20" s="4"/>
      <c r="LJ20" s="4"/>
      <c r="LK20" s="4"/>
      <c r="LL20" s="4"/>
      <c r="LM20" s="4"/>
      <c r="LN20" s="4"/>
      <c r="LO20" s="4"/>
      <c r="LP20" s="4"/>
      <c r="LQ20" s="4"/>
      <c r="LR20" s="4"/>
      <c r="LS20" s="4"/>
      <c r="LT20" s="4"/>
      <c r="LU20" s="4"/>
      <c r="LV20" s="4"/>
      <c r="LW20" s="4"/>
      <c r="LX20" s="4"/>
      <c r="LY20" s="4"/>
      <c r="LZ20" s="4"/>
      <c r="MA20" s="4"/>
      <c r="MB20" s="4"/>
      <c r="MC20" s="4"/>
      <c r="MD20" s="4"/>
      <c r="ME20" s="4"/>
      <c r="MF20" s="4"/>
      <c r="MG20" s="4"/>
      <c r="MH20" s="4"/>
      <c r="MI20" s="4"/>
      <c r="MJ20" s="4"/>
      <c r="MK20" s="4"/>
      <c r="ML20" s="4"/>
      <c r="MM20" s="4"/>
      <c r="MN20" s="4"/>
      <c r="MO20" s="4"/>
      <c r="MP20" s="4"/>
      <c r="MQ20" s="4"/>
      <c r="MR20" s="4"/>
      <c r="MS20" s="4"/>
      <c r="MT20" s="4"/>
      <c r="MU20" s="4"/>
      <c r="MV20" s="4"/>
      <c r="MW20" s="4"/>
      <c r="MX20" s="4"/>
      <c r="MY20" s="4"/>
      <c r="MZ20" s="4"/>
      <c r="NA20" s="4"/>
      <c r="NB20" s="4"/>
      <c r="NC20" s="4"/>
      <c r="ND20" s="4"/>
      <c r="NE20" s="4"/>
      <c r="NF20" s="4"/>
      <c r="NG20" s="4"/>
      <c r="NH20" s="4"/>
      <c r="NI20" s="4"/>
      <c r="NJ20" s="4"/>
      <c r="NK20" s="4"/>
      <c r="NL20" s="4"/>
      <c r="NM20" s="4"/>
      <c r="NN20" s="4"/>
      <c r="NO20" s="4"/>
      <c r="NP20" s="4"/>
      <c r="NQ20" s="4"/>
      <c r="NR20" s="4"/>
      <c r="NS20" s="4"/>
      <c r="NT20" s="4"/>
      <c r="NU20" s="4"/>
      <c r="NV20" s="4"/>
      <c r="NW20" s="4"/>
      <c r="NX20" s="4"/>
      <c r="NY20" s="4"/>
      <c r="NZ20" s="4"/>
      <c r="OA20" s="4"/>
      <c r="OB20" s="4"/>
      <c r="OC20" s="4"/>
      <c r="OD20" s="4"/>
      <c r="OE20" s="4"/>
      <c r="OF20" s="4"/>
      <c r="OG20" s="4"/>
      <c r="OH20" s="4"/>
      <c r="OI20" s="4"/>
      <c r="OJ20" s="4"/>
      <c r="OK20" s="4"/>
      <c r="OL20" s="4"/>
      <c r="OM20" s="4"/>
      <c r="ON20" s="4"/>
      <c r="OO20" s="4"/>
      <c r="OP20" s="4"/>
      <c r="OQ20" s="4"/>
      <c r="OR20" s="4"/>
      <c r="OS20" s="4"/>
      <c r="OT20" s="4"/>
      <c r="OU20" s="4"/>
      <c r="OV20" s="4"/>
      <c r="OW20" s="4"/>
      <c r="OX20" s="4"/>
      <c r="OY20" s="4"/>
      <c r="OZ20" s="4"/>
      <c r="PA20" s="4"/>
      <c r="PB20" s="4"/>
      <c r="PC20" s="4"/>
      <c r="PD20" s="4"/>
      <c r="PE20" s="4"/>
      <c r="PF20" s="4"/>
      <c r="PG20" s="4"/>
      <c r="PH20" s="4"/>
      <c r="PI20" s="4"/>
      <c r="PJ20" s="4"/>
      <c r="PK20" s="4"/>
      <c r="PL20" s="4"/>
      <c r="PM20" s="4"/>
      <c r="PN20" s="4"/>
      <c r="PO20" s="4"/>
      <c r="PP20" s="4"/>
      <c r="PQ20" s="4"/>
      <c r="PR20" s="4"/>
      <c r="PS20" s="4"/>
      <c r="PT20" s="4"/>
      <c r="PU20" s="4"/>
      <c r="PV20" s="4"/>
      <c r="PW20" s="4"/>
      <c r="PX20" s="4"/>
      <c r="PY20" s="4"/>
      <c r="PZ20" s="4"/>
      <c r="QA20" s="4"/>
      <c r="QB20" s="4"/>
      <c r="QC20" s="4"/>
      <c r="QD20" s="4"/>
      <c r="QE20" s="4"/>
      <c r="QF20" s="4"/>
      <c r="QG20" s="4"/>
      <c r="QH20" s="4"/>
      <c r="QI20" s="4"/>
      <c r="QJ20" s="4"/>
      <c r="QK20" s="4"/>
      <c r="QL20" s="4"/>
      <c r="QM20" s="4"/>
      <c r="QN20" s="4"/>
      <c r="QO20" s="4"/>
      <c r="QP20" s="4"/>
      <c r="QQ20" s="4"/>
      <c r="QR20" s="4"/>
      <c r="QS20" s="4"/>
      <c r="QT20" s="4"/>
      <c r="QU20" s="4"/>
      <c r="QV20" s="4"/>
      <c r="QW20" s="4"/>
      <c r="QX20" s="4"/>
      <c r="QY20" s="4"/>
      <c r="QZ20" s="4"/>
      <c r="RA20" s="4"/>
      <c r="RB20" s="4"/>
      <c r="RC20" s="4"/>
      <c r="RD20" s="4"/>
      <c r="RE20" s="4"/>
      <c r="RF20" s="4"/>
      <c r="RG20" s="4"/>
      <c r="RH20" s="4"/>
      <c r="RI20" s="4"/>
      <c r="RJ20" s="4"/>
      <c r="RK20" s="4"/>
      <c r="RL20" s="4"/>
      <c r="RM20" s="4"/>
      <c r="RN20" s="4"/>
      <c r="RO20" s="4"/>
      <c r="RP20" s="4"/>
      <c r="RQ20" s="4"/>
      <c r="RR20" s="4"/>
      <c r="RS20" s="4"/>
      <c r="RT20" s="4"/>
      <c r="RU20" s="4"/>
      <c r="RV20" s="4"/>
      <c r="RW20" s="4"/>
      <c r="RX20" s="4"/>
      <c r="RY20" s="4"/>
      <c r="RZ20" s="4"/>
      <c r="SA20" s="4"/>
      <c r="SB20" s="4"/>
      <c r="SC20" s="4"/>
      <c r="SD20" s="4"/>
      <c r="SE20" s="4"/>
      <c r="SF20" s="4"/>
      <c r="SG20" s="4"/>
      <c r="SH20" s="4"/>
      <c r="SI20" s="4"/>
      <c r="SJ20" s="4"/>
      <c r="SK20" s="4"/>
      <c r="SL20" s="4"/>
      <c r="SM20" s="4"/>
      <c r="SN20" s="4"/>
      <c r="SO20" s="4"/>
      <c r="SP20" s="4"/>
      <c r="SQ20" s="4"/>
      <c r="SR20" s="4"/>
      <c r="SS20" s="4"/>
      <c r="ST20" s="4"/>
      <c r="SU20" s="4"/>
      <c r="SV20" s="4"/>
      <c r="SW20" s="4"/>
      <c r="SX20" s="4"/>
      <c r="SY20" s="4"/>
      <c r="SZ20" s="4"/>
      <c r="TA20" s="4"/>
      <c r="TB20" s="4"/>
      <c r="TC20" s="4"/>
      <c r="TD20" s="4"/>
      <c r="TE20" s="4"/>
      <c r="TF20" s="4"/>
      <c r="TG20" s="4"/>
      <c r="TH20" s="4"/>
      <c r="TI20" s="4"/>
      <c r="TJ20" s="4"/>
      <c r="TK20" s="4"/>
      <c r="TL20" s="4"/>
      <c r="TM20" s="4"/>
      <c r="TN20" s="4"/>
      <c r="TO20" s="4"/>
      <c r="TP20" s="4"/>
      <c r="TQ20" s="4"/>
      <c r="TR20" s="4"/>
      <c r="TS20" s="4"/>
      <c r="TT20" s="4"/>
      <c r="TU20" s="4"/>
      <c r="TV20" s="4"/>
      <c r="TW20" s="4"/>
      <c r="TX20" s="4"/>
      <c r="TY20" s="4"/>
      <c r="TZ20" s="4"/>
      <c r="UA20" s="4"/>
      <c r="UB20" s="4"/>
      <c r="UC20" s="4"/>
      <c r="UD20" s="4"/>
      <c r="UE20" s="4"/>
      <c r="UF20" s="4"/>
      <c r="UG20" s="4"/>
      <c r="UH20" s="4"/>
      <c r="UI20" s="4"/>
      <c r="UJ20" s="4"/>
      <c r="UK20" s="4"/>
      <c r="UL20" s="4"/>
      <c r="UM20" s="4"/>
      <c r="UN20" s="4"/>
      <c r="UO20" s="4"/>
      <c r="UP20" s="4"/>
      <c r="UQ20" s="4"/>
      <c r="UR20" s="4"/>
      <c r="US20" s="4"/>
      <c r="UT20" s="4"/>
      <c r="UU20" s="4"/>
      <c r="UV20" s="4"/>
      <c r="UW20" s="4"/>
      <c r="UX20" s="4"/>
      <c r="UY20" s="4"/>
      <c r="UZ20" s="4"/>
      <c r="VA20" s="4"/>
      <c r="VB20" s="4"/>
      <c r="VC20" s="4"/>
      <c r="VD20" s="4"/>
      <c r="VE20" s="4"/>
      <c r="VF20" s="4"/>
      <c r="VG20" s="4"/>
      <c r="VH20" s="4"/>
      <c r="VI20" s="4"/>
      <c r="VJ20" s="4"/>
      <c r="VK20" s="4"/>
      <c r="VL20" s="4"/>
      <c r="VM20" s="4"/>
      <c r="VN20" s="4"/>
      <c r="VO20" s="4"/>
      <c r="VP20" s="4"/>
      <c r="VQ20" s="4"/>
      <c r="VR20" s="4"/>
      <c r="VS20" s="4"/>
      <c r="VT20" s="4"/>
      <c r="VU20" s="4"/>
      <c r="VV20" s="4"/>
      <c r="VW20" s="4"/>
      <c r="VX20" s="4"/>
      <c r="VY20" s="4"/>
      <c r="VZ20" s="4"/>
      <c r="WA20" s="4"/>
      <c r="WB20" s="4"/>
      <c r="WC20" s="4"/>
      <c r="WD20" s="4"/>
      <c r="WE20" s="4"/>
      <c r="WF20" s="4"/>
      <c r="WG20" s="4"/>
      <c r="WH20" s="4"/>
      <c r="WI20" s="4"/>
      <c r="WJ20" s="4"/>
      <c r="WK20" s="4"/>
      <c r="WL20" s="4"/>
      <c r="WM20" s="4"/>
      <c r="WN20" s="4"/>
      <c r="WO20" s="4"/>
      <c r="WP20" s="4"/>
      <c r="WQ20" s="4"/>
      <c r="WR20" s="4"/>
      <c r="WS20" s="4"/>
      <c r="WT20" s="4"/>
      <c r="WU20" s="4"/>
      <c r="WV20" s="4"/>
      <c r="WW20" s="4"/>
      <c r="WX20" s="4"/>
      <c r="WY20" s="4"/>
      <c r="WZ20" s="4"/>
      <c r="XA20" s="4"/>
      <c r="XB20" s="4"/>
      <c r="XC20" s="4"/>
      <c r="XD20" s="4"/>
      <c r="XE20" s="4"/>
      <c r="XF20" s="4"/>
      <c r="XG20" s="4"/>
      <c r="XH20" s="4"/>
      <c r="XI20" s="4"/>
      <c r="XJ20" s="4"/>
      <c r="XK20" s="4"/>
      <c r="XL20" s="4"/>
      <c r="XM20" s="4"/>
      <c r="XN20" s="4"/>
      <c r="XO20" s="4"/>
      <c r="XP20" s="4"/>
      <c r="XQ20" s="4"/>
      <c r="XR20" s="4"/>
      <c r="XS20" s="4"/>
      <c r="XT20" s="4"/>
      <c r="XU20" s="4"/>
      <c r="XV20" s="4"/>
      <c r="XW20" s="4"/>
      <c r="XX20" s="4"/>
      <c r="XY20" s="4"/>
      <c r="XZ20" s="4"/>
      <c r="YA20" s="4"/>
      <c r="YB20" s="4"/>
      <c r="YC20" s="4"/>
      <c r="YD20" s="4"/>
      <c r="YE20" s="4"/>
      <c r="YF20" s="4"/>
      <c r="YG20" s="4"/>
      <c r="YH20" s="4"/>
      <c r="YI20" s="4"/>
      <c r="YJ20" s="4"/>
      <c r="YK20" s="4"/>
      <c r="YL20" s="4"/>
      <c r="YM20" s="4"/>
      <c r="YN20" s="4"/>
      <c r="YO20" s="4"/>
      <c r="YP20" s="4"/>
      <c r="YQ20" s="4"/>
      <c r="YR20" s="4"/>
      <c r="YS20" s="4"/>
      <c r="YT20" s="4"/>
      <c r="YU20" s="4"/>
      <c r="YV20" s="4"/>
      <c r="YW20" s="4"/>
      <c r="YX20" s="4"/>
      <c r="YY20" s="4"/>
      <c r="YZ20" s="4"/>
      <c r="ZA20" s="4"/>
      <c r="ZB20" s="4"/>
      <c r="ZC20" s="4"/>
      <c r="ZD20" s="4"/>
      <c r="ZE20" s="4"/>
      <c r="ZF20" s="4"/>
      <c r="ZG20" s="4"/>
      <c r="ZH20" s="4"/>
      <c r="ZI20" s="4"/>
      <c r="ZJ20" s="4"/>
      <c r="ZK20" s="4"/>
      <c r="ZL20" s="4"/>
      <c r="ZM20" s="4"/>
      <c r="ZN20" s="4"/>
      <c r="ZO20" s="4"/>
      <c r="ZP20" s="4"/>
      <c r="ZQ20" s="4"/>
      <c r="ZR20" s="4"/>
      <c r="ZS20" s="4"/>
      <c r="ZT20" s="4"/>
      <c r="ZU20" s="4"/>
      <c r="ZV20" s="4"/>
    </row>
    <row r="21" spans="1:698" s="104" customFormat="1" x14ac:dyDescent="0.25">
      <c r="A21" s="98"/>
      <c r="B21" s="99" t="str" cm="1">
        <f t="array" ref="B21">IF(A21=0,"",_xlfn.IFNA(_xlfn.IFS(Poules!$E$15='Résultat club'!$A21,Poules!$F$15)," "))</f>
        <v/>
      </c>
      <c r="C21" s="100" t="str" cm="1">
        <f t="array" ref="C21">IF(A21=0,"",_xlfn.IFNA(_xlfn.IFS(Poules!$E$16='Résultat club'!$A21,Poules!$F$16)," "))</f>
        <v/>
      </c>
      <c r="D21" s="100" t="str" cm="1">
        <f t="array" ref="D21">IF(A21=0,"",_xlfn.IFNA(_xlfn.IFS(Poules!$E$17='Résultat club'!$A21,Poules!$F$17)," "))</f>
        <v/>
      </c>
      <c r="E21" s="101" t="str" cm="1">
        <f t="array" ref="E21">IF(A21=0,"",_xlfn.IFNA(_xlfn.IFS(Poules!$E$18='Résultat club'!$A21,Poules!$F$18)," "))</f>
        <v/>
      </c>
      <c r="F21" s="99" t="str" cm="1">
        <f t="array" ref="F21">IF(A21=0,"",_xlfn.IFNA(_xlfn.IFS(Poules!$E$33='Résultat club'!$A21,Poules!$F$33)," "))</f>
        <v/>
      </c>
      <c r="G21" s="100" t="str" cm="1">
        <f t="array" ref="G21">IF(A21=0,"",_xlfn.IFNA(_xlfn.IFS(Poules!$E$34='Résultat club'!$A21,Poules!$F$34)," "))</f>
        <v/>
      </c>
      <c r="H21" s="100" t="str" cm="1">
        <f t="array" ref="H21">IF(A21=0,"",_xlfn.IFNA(_xlfn.IFS(Poules!$E$35='Résultat club'!$A21,Poules!$F$35)," "))</f>
        <v/>
      </c>
      <c r="I21" s="101" t="str" cm="1">
        <f t="array" ref="I21">IF(A21=0,"",_xlfn.IFNA(_xlfn.IFS(Poules!$E$36='Résultat club'!$A21,Poules!$F$36)," "))</f>
        <v/>
      </c>
      <c r="J21" s="99" t="str" cm="1">
        <f t="array" ref="J21">IF(A21=0,"",_xlfn.IFNA(_xlfn.IFS(Poules!$E$51='Résultat club'!$A21,Poules!$F$51)," "))</f>
        <v/>
      </c>
      <c r="K21" s="100" t="str" cm="1">
        <f t="array" ref="K21">IF(A21=0,"",_xlfn.IFNA(_xlfn.IFS(Poules!$E$52='Résultat club'!$A21,Poules!$F$52)," "))</f>
        <v/>
      </c>
      <c r="L21" s="100" t="str" cm="1">
        <f t="array" ref="L21">IF(A21=0,"",_xlfn.IFNA(_xlfn.IFS(Poules!$E$53='Résultat club'!$A21,Poules!$F$53)," "))</f>
        <v/>
      </c>
      <c r="M21" s="101" t="str" cm="1">
        <f t="array" ref="M21">IF(A21=0,"",_xlfn.IFNA(_xlfn.IFS(Poules!$E$54='Résultat club'!$A21,Poules!$F$54)," "))</f>
        <v/>
      </c>
      <c r="N21" s="99" t="str" cm="1">
        <f t="array" ref="N21">IF(A21=0,"",_xlfn.IFNA(_xlfn.IFS(Poules!$E$69='Résultat club'!$A21,Poules!$F$69)," "))</f>
        <v/>
      </c>
      <c r="O21" s="100" t="str" cm="1">
        <f t="array" ref="O21">IF(A21=0,"",_xlfn.IFNA(_xlfn.IFS(Poules!$E$70='Résultat club'!$A21,Poules!$F$70)," "))</f>
        <v/>
      </c>
      <c r="P21" s="100" t="str" cm="1">
        <f t="array" ref="P21">IF(A21=0,"",_xlfn.IFNA(_xlfn.IFS(Poules!$E$71='Résultat club'!$A21,Poules!$F$71)," "))</f>
        <v/>
      </c>
      <c r="Q21" s="101" t="str" cm="1">
        <f t="array" ref="Q21">IF(A21=0,"",_xlfn.IFNA(_xlfn.IFS(Poules!$E$72='Résultat club'!$A21,Poules!$F$72)," "))</f>
        <v/>
      </c>
      <c r="R21" s="99" t="str" cm="1">
        <f t="array" ref="R21">IF(A21=0,"",_xlfn.IFNA(_xlfn.IFS(Poules!$E$87='Résultat club'!$A21,Poules!$F$87)," "))</f>
        <v/>
      </c>
      <c r="S21" s="100" t="str" cm="1">
        <f t="array" ref="S21">IF(A21=0,"",_xlfn.IFNA(_xlfn.IFS(Poules!$E$88='Résultat club'!$A21,Poules!$F$88)," "))</f>
        <v/>
      </c>
      <c r="T21" s="100" t="str" cm="1">
        <f t="array" ref="T21">IF(A21=0,"",_xlfn.IFNA(_xlfn.IFS(Poules!$E$89='Résultat club'!$A21,Poules!$F$89)," "))</f>
        <v/>
      </c>
      <c r="U21" s="101" t="str" cm="1">
        <f t="array" ref="U21">IF(A21=0,"",_xlfn.IFNA(_xlfn.IFS(Poules!$E$90='Résultat club'!$A21,Poules!$F$90)," "))</f>
        <v/>
      </c>
      <c r="V21" s="99" t="str" cm="1">
        <f t="array" ref="V21">IF(A21=0,"",_xlfn.IFNA(_xlfn.IFS(Poules!$E$105='Résultat club'!$A21,Poules!$F$105),""))</f>
        <v/>
      </c>
      <c r="W21" s="100" t="str" cm="1">
        <f t="array" ref="W21">IF(A21=0,"",_xlfn.IFNA(_xlfn.IFS(Poules!$E$106='Résultat club'!$A21,Poules!$F$106),""))</f>
        <v/>
      </c>
      <c r="X21" s="100" t="str" cm="1">
        <f t="array" ref="X21">IF(A21=0,"",_xlfn.IFNA(_xlfn.IFS(Poules!$E$107='Résultat club'!$A21,Poules!$F$107),""))</f>
        <v/>
      </c>
      <c r="Y21" s="101" t="str" cm="1">
        <f t="array" ref="Y21">IF(A21=0,"",_xlfn.IFNA(_xlfn.IFS(Poules!$E$108='Résultat club'!$A21,Poules!$F$108),""))</f>
        <v/>
      </c>
      <c r="Z21" s="99" t="str" cm="1">
        <f t="array" ref="Z21">IF(A21=0,"",_xlfn.IFNA(_xlfn.IFS(Poules!$E$123='Résultat club'!$A21,Poules!$F$123),""))</f>
        <v/>
      </c>
      <c r="AA21" s="100" t="str" cm="1">
        <f t="array" ref="AA21">IF(A21=0,"",_xlfn.IFNA(_xlfn.IFS(Poules!$E$124='Résultat club'!$A21,Poules!$F$124),""))</f>
        <v/>
      </c>
      <c r="AB21" s="100" t="str" cm="1">
        <f t="array" ref="AB21">IF(A21=0,"",_xlfn.IFNA(_xlfn.IFS(Poules!$E$125='Résultat club'!$A21,Poules!$F$125),""))</f>
        <v/>
      </c>
      <c r="AC21" s="101" t="str" cm="1">
        <f t="array" ref="AC21">IF(A21=0,"",_xlfn.IFNA(_xlfn.IFS(Poules!$E$126='Résultat club'!$A21,Poules!$F$126),""))</f>
        <v/>
      </c>
      <c r="AD21" s="99" t="str" cm="1">
        <f t="array" ref="AD21">IF(A21=0,"",_xlfn.IFNA(_xlfn.IFS(Poules!$E$141='Résultat club'!$A21,Poules!$F$141),""))</f>
        <v/>
      </c>
      <c r="AE21" s="100" t="str" cm="1">
        <f t="array" ref="AE21">IF(A21=0,"",_xlfn.IFNA(_xlfn.IFS(Poules!$E$142='Résultat club'!$A21,Poules!$F$142),""))</f>
        <v/>
      </c>
      <c r="AF21" s="100" t="str" cm="1">
        <f t="array" ref="AF21">IF(A21=0,"",_xlfn.IFNA(_xlfn.IFS(Poules!$E$143='Résultat club'!$A21,Poules!$F$143),""))</f>
        <v/>
      </c>
      <c r="AG21" s="101" t="str" cm="1">
        <f t="array" ref="AG21">IF(A21=0,"",_xlfn.IFNA(_xlfn.IFS(Poules!$E$144='Résultat club'!$A21,Poules!$F$144),""))</f>
        <v/>
      </c>
      <c r="AH21" s="99" t="str" cm="1">
        <f t="array" ref="AH21">IF(A21=0,"",_xlfn.IFNA(_xlfn.IFS(Poules!$E$159='Résultat club'!$A21,Poules!$F$159),""))</f>
        <v/>
      </c>
      <c r="AI21" s="100" t="str" cm="1">
        <f t="array" ref="AI21">IF(A21=0,"",_xlfn.IFNA(_xlfn.IFS(Poules!$E$160='Résultat club'!$A21,Poules!$F$160),""))</f>
        <v/>
      </c>
      <c r="AJ21" s="100" t="str" cm="1">
        <f t="array" ref="AJ21">IF(A21=0,"",_xlfn.IFNA(_xlfn.IFS(Poules!$E$161='Résultat club'!$A21,Poules!$F$161),""))</f>
        <v/>
      </c>
      <c r="AK21" s="102" t="str" cm="1">
        <f t="array" ref="AK21">IF(A21=0,"",_xlfn.IFNA(_xlfn.IFS(Poules!$E$162='Résultat club'!$A21,Poules!$F$162),""))</f>
        <v/>
      </c>
      <c r="AL21" s="99" t="str" cm="1">
        <f t="array" ref="AL21">IF(A21=0,"",_xlfn.IFNA(_xlfn.IFS(Poules!$E$177='Résultat club'!$A21,Poules!$F$177),""))</f>
        <v/>
      </c>
      <c r="AM21" s="100" t="str" cm="1">
        <f t="array" ref="AM21">IF(A21=0,"",_xlfn.IFNA(_xlfn.IFS(Poules!$E$178='Résultat club'!$A21,Poules!$F$178),""))</f>
        <v/>
      </c>
      <c r="AN21" s="100" t="str" cm="1">
        <f t="array" ref="AN21">IF(A21=0,"",_xlfn.IFNA(_xlfn.IFS(Poules!$E$179='Résultat club'!$A21,Poules!$F$179),""))</f>
        <v/>
      </c>
      <c r="AO21" s="102" t="str" cm="1">
        <f t="array" ref="AO21">IF(A21=0,"",_xlfn.IFNA(_xlfn.IFS(Poules!$E$180='Résultat club'!$A21,Poules!$F$180),""))</f>
        <v/>
      </c>
      <c r="AP21" s="99" t="str" cm="1">
        <f t="array" ref="AP21">IF(A21=0,"",_xlfn.IFNA(_xlfn.IFS(Poules!$E$195='Résultat club'!$A21,Poules!$F$195),""))</f>
        <v/>
      </c>
      <c r="AQ21" s="100" t="str" cm="1">
        <f t="array" ref="AQ21">IF(A21=0,"",_xlfn.IFNA(_xlfn.IFS(Poules!$E$196='Résultat club'!$A21,Poules!$F$196),""))</f>
        <v/>
      </c>
      <c r="AR21" s="100" t="str" cm="1">
        <f t="array" ref="AR21">IF(A21=0,"",_xlfn.IFNA(_xlfn.IFS(Poules!$E$197='Résultat club'!$A21,Poules!$F$197),""))</f>
        <v/>
      </c>
      <c r="AS21" s="102" t="str" cm="1">
        <f t="array" ref="AS21">IF(A21=0,"",_xlfn.IFNA(_xlfn.IFS(Poules!$E$198='Résultat club'!$A21,Poules!$F$198),""))</f>
        <v/>
      </c>
      <c r="AT21" s="99" t="str" cm="1">
        <f t="array" ref="AT21">IF(A21=0,"",_xlfn.IFNA(_xlfn.IFS(Poules!$E$213='Résultat club'!$A21,Poules!$F$213),""))</f>
        <v/>
      </c>
      <c r="AU21" s="100" t="str" cm="1">
        <f t="array" ref="AU21">IF(A21=0,"",_xlfn.IFNA(_xlfn.IFS(Poules!$E$214='Résultat club'!$A21,Poules!$F$214),""))</f>
        <v/>
      </c>
      <c r="AV21" s="100" t="str" cm="1">
        <f t="array" ref="AV21">IF(A21=0,"",_xlfn.IFNA(_xlfn.IFS(Poules!$E$215='Résultat club'!$A21,Poules!$F$215),""))</f>
        <v/>
      </c>
      <c r="AW21" s="102" t="str" cm="1">
        <f t="array" ref="AW21">IF(A21=0,"",_xlfn.IFNA(_xlfn.IFS(Poules!$E$216='Résultat club'!$A21,Poules!$F$216),""))</f>
        <v/>
      </c>
      <c r="AX21" s="99" t="str" cm="1">
        <f t="array" ref="AX21">IF(A21=0,"",_xlfn.IFNA(_xlfn.IFS(Poules!$E$231='Résultat club'!$A21,Poules!$F$231),""))</f>
        <v/>
      </c>
      <c r="AY21" s="100" t="str" cm="1">
        <f t="array" ref="AY21">IF(A21=0,"",_xlfn.IFNA(_xlfn.IFS(Poules!$E$232='Résultat club'!$A21,Poules!$F$232),""))</f>
        <v/>
      </c>
      <c r="AZ21" s="100" t="str" cm="1">
        <f t="array" ref="AZ21">IF(A21=0,"",_xlfn.IFNA(_xlfn.IFS(Poules!$E$233='Résultat club'!$A21,Poules!$F$233),""))</f>
        <v/>
      </c>
      <c r="BA21" s="102" t="str" cm="1">
        <f t="array" ref="BA21">IF(A21=0,"",_xlfn.IFNA(_xlfn.IFS(Poules!$E$234='Résultat club'!$A21,Poules!$F$234),""))</f>
        <v/>
      </c>
      <c r="BB21" s="99" t="str" cm="1">
        <f t="array" ref="BB21">IF(A21=0,"",_xlfn.IFNA(_xlfn.IFS(Poules!$E$249='Résultat club'!$A21,Poules!$F$249),""))</f>
        <v/>
      </c>
      <c r="BC21" s="100" t="str" cm="1">
        <f t="array" ref="BC21">IF(A21=0,"",_xlfn.IFNA(_xlfn.IFS(Poules!$E$250='Résultat club'!$A21,Poules!$F$250),""))</f>
        <v/>
      </c>
      <c r="BD21" s="100" t="str" cm="1">
        <f t="array" ref="BD21">IF(A21=0,"",_xlfn.IFNA(_xlfn.IFS(Poules!$E$251='Résultat club'!$A21,Poules!$F$251),""))</f>
        <v/>
      </c>
      <c r="BE21" s="102" t="str" cm="1">
        <f t="array" ref="BE21">IF(A21=0,"",_xlfn.IFNA(_xlfn.IFS(Poules!$E$252='Résultat club'!$A21,Poules!$F$252),""))</f>
        <v/>
      </c>
      <c r="BF21" s="99" t="str" cm="1">
        <f t="array" ref="BF21">IF(A21=0,"",_xlfn.IFNA(_xlfn.IFS(Poules!$E$267='Résultat club'!$A21,Poules!$F$267),""))</f>
        <v/>
      </c>
      <c r="BG21" s="100" t="str" cm="1">
        <f t="array" ref="BG21">IF(A21=0,"",_xlfn.IFNA(_xlfn.IFS(Poules!$E$268='Résultat club'!$A21,Poules!$F$268),""))</f>
        <v/>
      </c>
      <c r="BH21" s="100" t="str" cm="1">
        <f t="array" ref="BH21">IF($A21=0,"",_xlfn.IFNA(_xlfn.IFS(Poules!$E$269='Résultat club'!$A21,Poules!$F$269),""))</f>
        <v/>
      </c>
      <c r="BI21" s="101" t="str" cm="1">
        <f t="array" ref="BI21">IF($A21=0,"",_xlfn.IFNA(_xlfn.IFS(Poules!$E$270='Résultat club'!$A21,Poules!$F$270),""))</f>
        <v/>
      </c>
      <c r="BJ21" s="103" t="str" cm="1">
        <f t="array" ref="BJ21">IF($A21=0,"",_xlfn.IFNA(_xlfn.IFS(Poules!$E$285='Résultat club'!$A21,Poules!$F$285),""))</f>
        <v/>
      </c>
      <c r="BK21" s="100" t="str" cm="1">
        <f t="array" ref="BK21">IF($A21=0,"",_xlfn.IFNA(_xlfn.IFS(Poules!$E$286='Résultat club'!$A21,Poules!$F$286),""))</f>
        <v/>
      </c>
      <c r="BL21" s="100" t="str" cm="1">
        <f t="array" ref="BL21">IF($A21=0,"",_xlfn.IFNA(_xlfn.IFS(Poules!$E$287='Résultat club'!$A21,Poules!$F$287),""))</f>
        <v/>
      </c>
      <c r="BM21" s="102" t="str" cm="1">
        <f t="array" ref="BM21">IF($A21=0,"",_xlfn.IFNA(_xlfn.IFS(Poules!$E$288='Résultat club'!$A21,Poules!$F$288),""))</f>
        <v/>
      </c>
      <c r="BN21" s="99"/>
      <c r="BO21" s="110">
        <f t="shared" si="1"/>
        <v>0</v>
      </c>
      <c r="BP21" s="101">
        <f>COUNTIF('Listes poules triées'!$A$1:$B$60,$A21)</f>
        <v>0</v>
      </c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  <c r="IW21" s="4"/>
      <c r="IX21" s="4"/>
      <c r="IY21" s="4"/>
      <c r="IZ21" s="4"/>
      <c r="JA21" s="4"/>
      <c r="JB21" s="4"/>
      <c r="JC21" s="4"/>
      <c r="JD21" s="4"/>
      <c r="JE21" s="4"/>
      <c r="JF21" s="4"/>
      <c r="JG21" s="4"/>
      <c r="JH21" s="4"/>
      <c r="JI21" s="4"/>
      <c r="JJ21" s="4"/>
      <c r="JK21" s="4"/>
      <c r="JL21" s="4"/>
      <c r="JM21" s="4"/>
      <c r="JN21" s="4"/>
      <c r="JO21" s="4"/>
      <c r="JP21" s="4"/>
      <c r="JQ21" s="4"/>
      <c r="JR21" s="4"/>
      <c r="JS21" s="4"/>
      <c r="JT21" s="4"/>
      <c r="JU21" s="4"/>
      <c r="JV21" s="4"/>
      <c r="JW21" s="4"/>
      <c r="JX21" s="4"/>
      <c r="JY21" s="4"/>
      <c r="JZ21" s="4"/>
      <c r="KA21" s="4"/>
      <c r="KB21" s="4"/>
      <c r="KC21" s="4"/>
      <c r="KD21" s="4"/>
      <c r="KE21" s="4"/>
      <c r="KF21" s="4"/>
      <c r="KG21" s="4"/>
      <c r="KH21" s="4"/>
      <c r="KI21" s="4"/>
      <c r="KJ21" s="4"/>
      <c r="KK21" s="4"/>
      <c r="KL21" s="4"/>
      <c r="KM21" s="4"/>
      <c r="KN21" s="4"/>
      <c r="KO21" s="4"/>
      <c r="KP21" s="4"/>
      <c r="KQ21" s="4"/>
      <c r="KR21" s="4"/>
      <c r="KS21" s="4"/>
      <c r="KT21" s="4"/>
      <c r="KU21" s="4"/>
      <c r="KV21" s="4"/>
      <c r="KW21" s="4"/>
      <c r="KX21" s="4"/>
      <c r="KY21" s="4"/>
      <c r="KZ21" s="4"/>
      <c r="LA21" s="4"/>
      <c r="LB21" s="4"/>
      <c r="LC21" s="4"/>
      <c r="LD21" s="4"/>
      <c r="LE21" s="4"/>
      <c r="LF21" s="4"/>
      <c r="LG21" s="4"/>
      <c r="LH21" s="4"/>
      <c r="LI21" s="4"/>
      <c r="LJ21" s="4"/>
      <c r="LK21" s="4"/>
      <c r="LL21" s="4"/>
      <c r="LM21" s="4"/>
      <c r="LN21" s="4"/>
      <c r="LO21" s="4"/>
      <c r="LP21" s="4"/>
      <c r="LQ21" s="4"/>
      <c r="LR21" s="4"/>
      <c r="LS21" s="4"/>
      <c r="LT21" s="4"/>
      <c r="LU21" s="4"/>
      <c r="LV21" s="4"/>
      <c r="LW21" s="4"/>
      <c r="LX21" s="4"/>
      <c r="LY21" s="4"/>
      <c r="LZ21" s="4"/>
      <c r="MA21" s="4"/>
      <c r="MB21" s="4"/>
      <c r="MC21" s="4"/>
      <c r="MD21" s="4"/>
      <c r="ME21" s="4"/>
      <c r="MF21" s="4"/>
      <c r="MG21" s="4"/>
      <c r="MH21" s="4"/>
      <c r="MI21" s="4"/>
      <c r="MJ21" s="4"/>
      <c r="MK21" s="4"/>
      <c r="ML21" s="4"/>
      <c r="MM21" s="4"/>
      <c r="MN21" s="4"/>
      <c r="MO21" s="4"/>
      <c r="MP21" s="4"/>
      <c r="MQ21" s="4"/>
      <c r="MR21" s="4"/>
      <c r="MS21" s="4"/>
      <c r="MT21" s="4"/>
      <c r="MU21" s="4"/>
      <c r="MV21" s="4"/>
      <c r="MW21" s="4"/>
      <c r="MX21" s="4"/>
      <c r="MY21" s="4"/>
      <c r="MZ21" s="4"/>
      <c r="NA21" s="4"/>
      <c r="NB21" s="4"/>
      <c r="NC21" s="4"/>
      <c r="ND21" s="4"/>
      <c r="NE21" s="4"/>
      <c r="NF21" s="4"/>
      <c r="NG21" s="4"/>
      <c r="NH21" s="4"/>
      <c r="NI21" s="4"/>
      <c r="NJ21" s="4"/>
      <c r="NK21" s="4"/>
      <c r="NL21" s="4"/>
      <c r="NM21" s="4"/>
      <c r="NN21" s="4"/>
      <c r="NO21" s="4"/>
      <c r="NP21" s="4"/>
      <c r="NQ21" s="4"/>
      <c r="NR21" s="4"/>
      <c r="NS21" s="4"/>
      <c r="NT21" s="4"/>
      <c r="NU21" s="4"/>
      <c r="NV21" s="4"/>
      <c r="NW21" s="4"/>
      <c r="NX21" s="4"/>
      <c r="NY21" s="4"/>
      <c r="NZ21" s="4"/>
      <c r="OA21" s="4"/>
      <c r="OB21" s="4"/>
      <c r="OC21" s="4"/>
      <c r="OD21" s="4"/>
      <c r="OE21" s="4"/>
      <c r="OF21" s="4"/>
      <c r="OG21" s="4"/>
      <c r="OH21" s="4"/>
      <c r="OI21" s="4"/>
      <c r="OJ21" s="4"/>
      <c r="OK21" s="4"/>
      <c r="OL21" s="4"/>
      <c r="OM21" s="4"/>
      <c r="ON21" s="4"/>
      <c r="OO21" s="4"/>
      <c r="OP21" s="4"/>
      <c r="OQ21" s="4"/>
      <c r="OR21" s="4"/>
      <c r="OS21" s="4"/>
      <c r="OT21" s="4"/>
      <c r="OU21" s="4"/>
      <c r="OV21" s="4"/>
      <c r="OW21" s="4"/>
      <c r="OX21" s="4"/>
      <c r="OY21" s="4"/>
      <c r="OZ21" s="4"/>
      <c r="PA21" s="4"/>
      <c r="PB21" s="4"/>
      <c r="PC21" s="4"/>
      <c r="PD21" s="4"/>
      <c r="PE21" s="4"/>
      <c r="PF21" s="4"/>
      <c r="PG21" s="4"/>
      <c r="PH21" s="4"/>
      <c r="PI21" s="4"/>
      <c r="PJ21" s="4"/>
      <c r="PK21" s="4"/>
      <c r="PL21" s="4"/>
      <c r="PM21" s="4"/>
      <c r="PN21" s="4"/>
      <c r="PO21" s="4"/>
      <c r="PP21" s="4"/>
      <c r="PQ21" s="4"/>
      <c r="PR21" s="4"/>
      <c r="PS21" s="4"/>
      <c r="PT21" s="4"/>
      <c r="PU21" s="4"/>
      <c r="PV21" s="4"/>
      <c r="PW21" s="4"/>
      <c r="PX21" s="4"/>
      <c r="PY21" s="4"/>
      <c r="PZ21" s="4"/>
      <c r="QA21" s="4"/>
      <c r="QB21" s="4"/>
      <c r="QC21" s="4"/>
      <c r="QD21" s="4"/>
      <c r="QE21" s="4"/>
      <c r="QF21" s="4"/>
      <c r="QG21" s="4"/>
      <c r="QH21" s="4"/>
      <c r="QI21" s="4"/>
      <c r="QJ21" s="4"/>
      <c r="QK21" s="4"/>
      <c r="QL21" s="4"/>
      <c r="QM21" s="4"/>
      <c r="QN21" s="4"/>
      <c r="QO21" s="4"/>
      <c r="QP21" s="4"/>
      <c r="QQ21" s="4"/>
      <c r="QR21" s="4"/>
      <c r="QS21" s="4"/>
      <c r="QT21" s="4"/>
      <c r="QU21" s="4"/>
      <c r="QV21" s="4"/>
      <c r="QW21" s="4"/>
      <c r="QX21" s="4"/>
      <c r="QY21" s="4"/>
      <c r="QZ21" s="4"/>
      <c r="RA21" s="4"/>
      <c r="RB21" s="4"/>
      <c r="RC21" s="4"/>
      <c r="RD21" s="4"/>
      <c r="RE21" s="4"/>
      <c r="RF21" s="4"/>
      <c r="RG21" s="4"/>
      <c r="RH21" s="4"/>
      <c r="RI21" s="4"/>
      <c r="RJ21" s="4"/>
      <c r="RK21" s="4"/>
      <c r="RL21" s="4"/>
      <c r="RM21" s="4"/>
      <c r="RN21" s="4"/>
      <c r="RO21" s="4"/>
      <c r="RP21" s="4"/>
      <c r="RQ21" s="4"/>
      <c r="RR21" s="4"/>
      <c r="RS21" s="4"/>
      <c r="RT21" s="4"/>
      <c r="RU21" s="4"/>
      <c r="RV21" s="4"/>
      <c r="RW21" s="4"/>
      <c r="RX21" s="4"/>
      <c r="RY21" s="4"/>
      <c r="RZ21" s="4"/>
      <c r="SA21" s="4"/>
      <c r="SB21" s="4"/>
      <c r="SC21" s="4"/>
      <c r="SD21" s="4"/>
      <c r="SE21" s="4"/>
      <c r="SF21" s="4"/>
      <c r="SG21" s="4"/>
      <c r="SH21" s="4"/>
      <c r="SI21" s="4"/>
      <c r="SJ21" s="4"/>
      <c r="SK21" s="4"/>
      <c r="SL21" s="4"/>
      <c r="SM21" s="4"/>
      <c r="SN21" s="4"/>
      <c r="SO21" s="4"/>
      <c r="SP21" s="4"/>
      <c r="SQ21" s="4"/>
      <c r="SR21" s="4"/>
      <c r="SS21" s="4"/>
      <c r="ST21" s="4"/>
      <c r="SU21" s="4"/>
      <c r="SV21" s="4"/>
      <c r="SW21" s="4"/>
      <c r="SX21" s="4"/>
      <c r="SY21" s="4"/>
      <c r="SZ21" s="4"/>
      <c r="TA21" s="4"/>
      <c r="TB21" s="4"/>
      <c r="TC21" s="4"/>
      <c r="TD21" s="4"/>
      <c r="TE21" s="4"/>
      <c r="TF21" s="4"/>
      <c r="TG21" s="4"/>
      <c r="TH21" s="4"/>
      <c r="TI21" s="4"/>
      <c r="TJ21" s="4"/>
      <c r="TK21" s="4"/>
      <c r="TL21" s="4"/>
      <c r="TM21" s="4"/>
      <c r="TN21" s="4"/>
      <c r="TO21" s="4"/>
      <c r="TP21" s="4"/>
      <c r="TQ21" s="4"/>
      <c r="TR21" s="4"/>
      <c r="TS21" s="4"/>
      <c r="TT21" s="4"/>
      <c r="TU21" s="4"/>
      <c r="TV21" s="4"/>
      <c r="TW21" s="4"/>
      <c r="TX21" s="4"/>
      <c r="TY21" s="4"/>
      <c r="TZ21" s="4"/>
      <c r="UA21" s="4"/>
      <c r="UB21" s="4"/>
      <c r="UC21" s="4"/>
      <c r="UD21" s="4"/>
      <c r="UE21" s="4"/>
      <c r="UF21" s="4"/>
      <c r="UG21" s="4"/>
      <c r="UH21" s="4"/>
      <c r="UI21" s="4"/>
      <c r="UJ21" s="4"/>
      <c r="UK21" s="4"/>
      <c r="UL21" s="4"/>
      <c r="UM21" s="4"/>
      <c r="UN21" s="4"/>
      <c r="UO21" s="4"/>
      <c r="UP21" s="4"/>
      <c r="UQ21" s="4"/>
      <c r="UR21" s="4"/>
      <c r="US21" s="4"/>
      <c r="UT21" s="4"/>
      <c r="UU21" s="4"/>
      <c r="UV21" s="4"/>
      <c r="UW21" s="4"/>
      <c r="UX21" s="4"/>
      <c r="UY21" s="4"/>
      <c r="UZ21" s="4"/>
      <c r="VA21" s="4"/>
      <c r="VB21" s="4"/>
      <c r="VC21" s="4"/>
      <c r="VD21" s="4"/>
      <c r="VE21" s="4"/>
      <c r="VF21" s="4"/>
      <c r="VG21" s="4"/>
      <c r="VH21" s="4"/>
      <c r="VI21" s="4"/>
      <c r="VJ21" s="4"/>
      <c r="VK21" s="4"/>
      <c r="VL21" s="4"/>
      <c r="VM21" s="4"/>
      <c r="VN21" s="4"/>
      <c r="VO21" s="4"/>
      <c r="VP21" s="4"/>
      <c r="VQ21" s="4"/>
      <c r="VR21" s="4"/>
      <c r="VS21" s="4"/>
      <c r="VT21" s="4"/>
      <c r="VU21" s="4"/>
      <c r="VV21" s="4"/>
      <c r="VW21" s="4"/>
      <c r="VX21" s="4"/>
      <c r="VY21" s="4"/>
      <c r="VZ21" s="4"/>
      <c r="WA21" s="4"/>
      <c r="WB21" s="4"/>
      <c r="WC21" s="4"/>
      <c r="WD21" s="4"/>
      <c r="WE21" s="4"/>
      <c r="WF21" s="4"/>
      <c r="WG21" s="4"/>
      <c r="WH21" s="4"/>
      <c r="WI21" s="4"/>
      <c r="WJ21" s="4"/>
      <c r="WK21" s="4"/>
      <c r="WL21" s="4"/>
      <c r="WM21" s="4"/>
      <c r="WN21" s="4"/>
      <c r="WO21" s="4"/>
      <c r="WP21" s="4"/>
      <c r="WQ21" s="4"/>
      <c r="WR21" s="4"/>
      <c r="WS21" s="4"/>
      <c r="WT21" s="4"/>
      <c r="WU21" s="4"/>
      <c r="WV21" s="4"/>
      <c r="WW21" s="4"/>
      <c r="WX21" s="4"/>
      <c r="WY21" s="4"/>
      <c r="WZ21" s="4"/>
      <c r="XA21" s="4"/>
      <c r="XB21" s="4"/>
      <c r="XC21" s="4"/>
      <c r="XD21" s="4"/>
      <c r="XE21" s="4"/>
      <c r="XF21" s="4"/>
      <c r="XG21" s="4"/>
      <c r="XH21" s="4"/>
      <c r="XI21" s="4"/>
      <c r="XJ21" s="4"/>
      <c r="XK21" s="4"/>
      <c r="XL21" s="4"/>
      <c r="XM21" s="4"/>
      <c r="XN21" s="4"/>
      <c r="XO21" s="4"/>
      <c r="XP21" s="4"/>
      <c r="XQ21" s="4"/>
      <c r="XR21" s="4"/>
      <c r="XS21" s="4"/>
      <c r="XT21" s="4"/>
      <c r="XU21" s="4"/>
      <c r="XV21" s="4"/>
      <c r="XW21" s="4"/>
      <c r="XX21" s="4"/>
      <c r="XY21" s="4"/>
      <c r="XZ21" s="4"/>
      <c r="YA21" s="4"/>
      <c r="YB21" s="4"/>
      <c r="YC21" s="4"/>
      <c r="YD21" s="4"/>
      <c r="YE21" s="4"/>
      <c r="YF21" s="4"/>
      <c r="YG21" s="4"/>
      <c r="YH21" s="4"/>
      <c r="YI21" s="4"/>
      <c r="YJ21" s="4"/>
      <c r="YK21" s="4"/>
      <c r="YL21" s="4"/>
      <c r="YM21" s="4"/>
      <c r="YN21" s="4"/>
      <c r="YO21" s="4"/>
      <c r="YP21" s="4"/>
      <c r="YQ21" s="4"/>
      <c r="YR21" s="4"/>
      <c r="YS21" s="4"/>
      <c r="YT21" s="4"/>
      <c r="YU21" s="4"/>
      <c r="YV21" s="4"/>
      <c r="YW21" s="4"/>
      <c r="YX21" s="4"/>
      <c r="YY21" s="4"/>
      <c r="YZ21" s="4"/>
      <c r="ZA21" s="4"/>
      <c r="ZB21" s="4"/>
      <c r="ZC21" s="4"/>
      <c r="ZD21" s="4"/>
      <c r="ZE21" s="4"/>
      <c r="ZF21" s="4"/>
      <c r="ZG21" s="4"/>
      <c r="ZH21" s="4"/>
      <c r="ZI21" s="4"/>
      <c r="ZJ21" s="4"/>
      <c r="ZK21" s="4"/>
      <c r="ZL21" s="4"/>
      <c r="ZM21" s="4"/>
      <c r="ZN21" s="4"/>
      <c r="ZO21" s="4"/>
      <c r="ZP21" s="4"/>
      <c r="ZQ21" s="4"/>
      <c r="ZR21" s="4"/>
      <c r="ZS21" s="4"/>
      <c r="ZT21" s="4"/>
      <c r="ZU21" s="4"/>
      <c r="ZV21" s="4"/>
    </row>
    <row r="22" spans="1:698" x14ac:dyDescent="0.25">
      <c r="A22" s="88"/>
      <c r="B22" s="78" t="str" cm="1">
        <f t="array" ref="B22">IF(A22=0,"",_xlfn.IFNA(_xlfn.IFS(Poules!$E$15='Résultat club'!$A22,Poules!$F$15)," "))</f>
        <v/>
      </c>
      <c r="C22" s="77" t="str" cm="1">
        <f t="array" ref="C22">IF(A22=0,"",_xlfn.IFNA(_xlfn.IFS(Poules!$E$16='Résultat club'!$A22,Poules!$F$16)," "))</f>
        <v/>
      </c>
      <c r="D22" s="77" t="str" cm="1">
        <f t="array" ref="D22">IF(A22=0,"",_xlfn.IFNA(_xlfn.IFS(Poules!$E$17='Résultat club'!$A22,Poules!$F$17)," "))</f>
        <v/>
      </c>
      <c r="E22" s="79" t="str" cm="1">
        <f t="array" ref="E22">IF(A22=0,"",_xlfn.IFNA(_xlfn.IFS(Poules!$E$18='Résultat club'!$A22,Poules!$F$18)," "))</f>
        <v/>
      </c>
      <c r="F22" s="78" t="str" cm="1">
        <f t="array" ref="F22">IF(A22=0,"",_xlfn.IFNA(_xlfn.IFS(Poules!$E$33='Résultat club'!$A22,Poules!$F$33)," "))</f>
        <v/>
      </c>
      <c r="G22" s="77" t="str" cm="1">
        <f t="array" ref="G22">IF(A22=0,"",_xlfn.IFNA(_xlfn.IFS(Poules!$E$34='Résultat club'!$A22,Poules!$F$34)," "))</f>
        <v/>
      </c>
      <c r="H22" s="77" t="str" cm="1">
        <f t="array" ref="H22">IF(A22=0,"",_xlfn.IFNA(_xlfn.IFS(Poules!$E$35='Résultat club'!$A22,Poules!$F$35)," "))</f>
        <v/>
      </c>
      <c r="I22" s="79" t="str" cm="1">
        <f t="array" ref="I22">IF(A22=0,"",_xlfn.IFNA(_xlfn.IFS(Poules!$E$36='Résultat club'!$A22,Poules!$F$36)," "))</f>
        <v/>
      </c>
      <c r="J22" s="78" t="str" cm="1">
        <f t="array" ref="J22">IF(A22=0,"",_xlfn.IFNA(_xlfn.IFS(Poules!$E$51='Résultat club'!$A22,Poules!$F$51)," "))</f>
        <v/>
      </c>
      <c r="K22" s="77" t="str" cm="1">
        <f t="array" ref="K22">IF(A22=0,"",_xlfn.IFNA(_xlfn.IFS(Poules!$E$52='Résultat club'!$A22,Poules!$F$52)," "))</f>
        <v/>
      </c>
      <c r="L22" s="77" t="str" cm="1">
        <f t="array" ref="L22">IF(A22=0,"",_xlfn.IFNA(_xlfn.IFS(Poules!$E$53='Résultat club'!$A22,Poules!$F$53)," "))</f>
        <v/>
      </c>
      <c r="M22" s="79" t="str" cm="1">
        <f t="array" ref="M22">IF(A22=0,"",_xlfn.IFNA(_xlfn.IFS(Poules!$E$54='Résultat club'!$A22,Poules!$F$54)," "))</f>
        <v/>
      </c>
      <c r="N22" s="78" t="str" cm="1">
        <f t="array" ref="N22">IF(A22=0,"",_xlfn.IFNA(_xlfn.IFS(Poules!$E$69='Résultat club'!$A22,Poules!$F$69)," "))</f>
        <v/>
      </c>
      <c r="O22" s="77" t="str" cm="1">
        <f t="array" ref="O22">IF(A22=0,"",_xlfn.IFNA(_xlfn.IFS(Poules!$E$70='Résultat club'!$A22,Poules!$F$70)," "))</f>
        <v/>
      </c>
      <c r="P22" s="77" t="str" cm="1">
        <f t="array" ref="P22">IF(A22=0,"",_xlfn.IFNA(_xlfn.IFS(Poules!$E$71='Résultat club'!$A22,Poules!$F$71)," "))</f>
        <v/>
      </c>
      <c r="Q22" s="79" t="str" cm="1">
        <f t="array" ref="Q22">IF(A22=0,"",_xlfn.IFNA(_xlfn.IFS(Poules!$E$72='Résultat club'!$A22,Poules!$F$72)," "))</f>
        <v/>
      </c>
      <c r="R22" s="78" t="str" cm="1">
        <f t="array" ref="R22">IF(A22=0,"",_xlfn.IFNA(_xlfn.IFS(Poules!$E$87='Résultat club'!$A22,Poules!$F$87)," "))</f>
        <v/>
      </c>
      <c r="S22" s="77" t="str" cm="1">
        <f t="array" ref="S22">IF(A22=0,"",_xlfn.IFNA(_xlfn.IFS(Poules!$E$88='Résultat club'!$A22,Poules!$F$88)," "))</f>
        <v/>
      </c>
      <c r="T22" s="77" t="str" cm="1">
        <f t="array" ref="T22">IF(A22=0,"",_xlfn.IFNA(_xlfn.IFS(Poules!$E$89='Résultat club'!$A22,Poules!$F$89)," "))</f>
        <v/>
      </c>
      <c r="U22" s="79" t="str" cm="1">
        <f t="array" ref="U22">IF(A22=0,"",_xlfn.IFNA(_xlfn.IFS(Poules!$E$90='Résultat club'!$A22,Poules!$F$90)," "))</f>
        <v/>
      </c>
      <c r="V22" s="78" t="str" cm="1">
        <f t="array" ref="V22">IF(A22=0,"",_xlfn.IFNA(_xlfn.IFS(Poules!$E$105='Résultat club'!$A22,Poules!$F$105),""))</f>
        <v/>
      </c>
      <c r="W22" s="77" t="str" cm="1">
        <f t="array" ref="W22">IF(A22=0,"",_xlfn.IFNA(_xlfn.IFS(Poules!$E$106='Résultat club'!$A22,Poules!$F$106),""))</f>
        <v/>
      </c>
      <c r="X22" s="77" t="str" cm="1">
        <f t="array" ref="X22">IF(A22=0,"",_xlfn.IFNA(_xlfn.IFS(Poules!$E$107='Résultat club'!$A22,Poules!$F$107),""))</f>
        <v/>
      </c>
      <c r="Y22" s="79" t="str" cm="1">
        <f t="array" ref="Y22">IF(A22=0,"",_xlfn.IFNA(_xlfn.IFS(Poules!$E$108='Résultat club'!$A22,Poules!$F$108),""))</f>
        <v/>
      </c>
      <c r="Z22" s="78" t="str" cm="1">
        <f t="array" ref="Z22">IF(A22=0,"",_xlfn.IFNA(_xlfn.IFS(Poules!$E$123='Résultat club'!$A22,Poules!$F$123),""))</f>
        <v/>
      </c>
      <c r="AA22" s="77" t="str" cm="1">
        <f t="array" ref="AA22">IF(A22=0,"",_xlfn.IFNA(_xlfn.IFS(Poules!$E$124='Résultat club'!$A22,Poules!$F$124),""))</f>
        <v/>
      </c>
      <c r="AB22" s="77" t="str" cm="1">
        <f t="array" ref="AB22">IF(A22=0,"",_xlfn.IFNA(_xlfn.IFS(Poules!$E$125='Résultat club'!$A22,Poules!$F$125),""))</f>
        <v/>
      </c>
      <c r="AC22" s="79" t="str" cm="1">
        <f t="array" ref="AC22">IF(A22=0,"",_xlfn.IFNA(_xlfn.IFS(Poules!$E$126='Résultat club'!$A22,Poules!$F$126),""))</f>
        <v/>
      </c>
      <c r="AD22" s="78" t="str" cm="1">
        <f t="array" ref="AD22">IF(A22=0,"",_xlfn.IFNA(_xlfn.IFS(Poules!$E$141='Résultat club'!$A22,Poules!$F$141),""))</f>
        <v/>
      </c>
      <c r="AE22" s="77" t="str" cm="1">
        <f t="array" ref="AE22">IF(A22=0,"",_xlfn.IFNA(_xlfn.IFS(Poules!$E$142='Résultat club'!$A22,Poules!$F$142),""))</f>
        <v/>
      </c>
      <c r="AF22" s="77" t="str" cm="1">
        <f t="array" ref="AF22">IF(A22=0,"",_xlfn.IFNA(_xlfn.IFS(Poules!$E$143='Résultat club'!$A22,Poules!$F$143),""))</f>
        <v/>
      </c>
      <c r="AG22" s="79" t="str" cm="1">
        <f t="array" ref="AG22">IF(A22=0,"",_xlfn.IFNA(_xlfn.IFS(Poules!$E$144='Résultat club'!$A22,Poules!$F$144),""))</f>
        <v/>
      </c>
      <c r="AH22" s="78" t="str" cm="1">
        <f t="array" ref="AH22">IF(A22=0,"",_xlfn.IFNA(_xlfn.IFS(Poules!$E$159='Résultat club'!$A22,Poules!$F$159),""))</f>
        <v/>
      </c>
      <c r="AI22" s="77" t="str" cm="1">
        <f t="array" ref="AI22">IF(A22=0,"",_xlfn.IFNA(_xlfn.IFS(Poules!$E$160='Résultat club'!$A22,Poules!$F$160),""))</f>
        <v/>
      </c>
      <c r="AJ22" s="77" t="str" cm="1">
        <f t="array" ref="AJ22">IF(A22=0,"",_xlfn.IFNA(_xlfn.IFS(Poules!$E$161='Résultat club'!$A22,Poules!$F$161),""))</f>
        <v/>
      </c>
      <c r="AK22" s="83" t="str" cm="1">
        <f t="array" ref="AK22">IF(A22=0,"",_xlfn.IFNA(_xlfn.IFS(Poules!$E$162='Résultat club'!$A22,Poules!$F$162),""))</f>
        <v/>
      </c>
      <c r="AL22" s="78" t="str" cm="1">
        <f t="array" ref="AL22">IF(A22=0,"",_xlfn.IFNA(_xlfn.IFS(Poules!$E$177='Résultat club'!$A22,Poules!$F$177),""))</f>
        <v/>
      </c>
      <c r="AM22" s="77" t="str" cm="1">
        <f t="array" ref="AM22">IF(A22=0,"",_xlfn.IFNA(_xlfn.IFS(Poules!$E$178='Résultat club'!$A22,Poules!$F$178),""))</f>
        <v/>
      </c>
      <c r="AN22" s="77" t="str" cm="1">
        <f t="array" ref="AN22">IF(A22=0,"",_xlfn.IFNA(_xlfn.IFS(Poules!$E$179='Résultat club'!$A22,Poules!$F$179),""))</f>
        <v/>
      </c>
      <c r="AO22" s="83" t="str" cm="1">
        <f t="array" ref="AO22">IF(A22=0,"",_xlfn.IFNA(_xlfn.IFS(Poules!$E$180='Résultat club'!$A22,Poules!$F$180),""))</f>
        <v/>
      </c>
      <c r="AP22" s="78" t="str" cm="1">
        <f t="array" ref="AP22">IF(A22=0,"",_xlfn.IFNA(_xlfn.IFS(Poules!$E$195='Résultat club'!$A22,Poules!$F$195),""))</f>
        <v/>
      </c>
      <c r="AQ22" s="77" t="str" cm="1">
        <f t="array" ref="AQ22">IF(A22=0,"",_xlfn.IFNA(_xlfn.IFS(Poules!$E$196='Résultat club'!$A22,Poules!$F$196),""))</f>
        <v/>
      </c>
      <c r="AR22" s="77" t="str" cm="1">
        <f t="array" ref="AR22">IF(A22=0,"",_xlfn.IFNA(_xlfn.IFS(Poules!$E$197='Résultat club'!$A22,Poules!$F$197),""))</f>
        <v/>
      </c>
      <c r="AS22" s="83" t="str" cm="1">
        <f t="array" ref="AS22">IF(A22=0,"",_xlfn.IFNA(_xlfn.IFS(Poules!$E$198='Résultat club'!$A22,Poules!$F$198),""))</f>
        <v/>
      </c>
      <c r="AT22" s="78" t="str" cm="1">
        <f t="array" ref="AT22">IF(A22=0,"",_xlfn.IFNA(_xlfn.IFS(Poules!$E$213='Résultat club'!$A22,Poules!$F$213),""))</f>
        <v/>
      </c>
      <c r="AU22" s="77" t="str" cm="1">
        <f t="array" ref="AU22">IF(A22=0,"",_xlfn.IFNA(_xlfn.IFS(Poules!$E$214='Résultat club'!$A22,Poules!$F$214),""))</f>
        <v/>
      </c>
      <c r="AV22" s="77" t="str" cm="1">
        <f t="array" ref="AV22">IF(A22=0,"",_xlfn.IFNA(_xlfn.IFS(Poules!$E$215='Résultat club'!$A22,Poules!$F$215),""))</f>
        <v/>
      </c>
      <c r="AW22" s="83" t="str" cm="1">
        <f t="array" ref="AW22">IF(A22=0,"",_xlfn.IFNA(_xlfn.IFS(Poules!$E$216='Résultat club'!$A22,Poules!$F$216),""))</f>
        <v/>
      </c>
      <c r="AX22" s="78" t="str" cm="1">
        <f t="array" ref="AX22">IF(A22=0,"",_xlfn.IFNA(_xlfn.IFS(Poules!$E$231='Résultat club'!$A22,Poules!$F$231),""))</f>
        <v/>
      </c>
      <c r="AY22" s="77" t="str" cm="1">
        <f t="array" ref="AY22">IF(A22=0,"",_xlfn.IFNA(_xlfn.IFS(Poules!$E$232='Résultat club'!$A22,Poules!$F$232),""))</f>
        <v/>
      </c>
      <c r="AZ22" s="77" t="str" cm="1">
        <f t="array" ref="AZ22">IF(A22=0,"",_xlfn.IFNA(_xlfn.IFS(Poules!$E$233='Résultat club'!$A22,Poules!$F$233),""))</f>
        <v/>
      </c>
      <c r="BA22" s="83" t="str" cm="1">
        <f t="array" ref="BA22">IF(A22=0,"",_xlfn.IFNA(_xlfn.IFS(Poules!$E$234='Résultat club'!$A22,Poules!$F$234),""))</f>
        <v/>
      </c>
      <c r="BB22" s="78" t="str" cm="1">
        <f t="array" ref="BB22">IF(A22=0,"",_xlfn.IFNA(_xlfn.IFS(Poules!$E$249='Résultat club'!$A22,Poules!$F$249),""))</f>
        <v/>
      </c>
      <c r="BC22" s="77" t="str" cm="1">
        <f t="array" ref="BC22">IF(A22=0,"",_xlfn.IFNA(_xlfn.IFS(Poules!$E$250='Résultat club'!$A22,Poules!$F$250),""))</f>
        <v/>
      </c>
      <c r="BD22" s="77" t="str" cm="1">
        <f t="array" ref="BD22">IF(A22=0,"",_xlfn.IFNA(_xlfn.IFS(Poules!$E$251='Résultat club'!$A22,Poules!$F$251),""))</f>
        <v/>
      </c>
      <c r="BE22" s="83" t="str" cm="1">
        <f t="array" ref="BE22">IF(A22=0,"",_xlfn.IFNA(_xlfn.IFS(Poules!$E$252='Résultat club'!$A22,Poules!$F$252),""))</f>
        <v/>
      </c>
      <c r="BF22" s="78" t="str" cm="1">
        <f t="array" ref="BF22">IF(A22=0,"",_xlfn.IFNA(_xlfn.IFS(Poules!$E$267='Résultat club'!$A22,Poules!$F$267),""))</f>
        <v/>
      </c>
      <c r="BG22" s="77" t="str" cm="1">
        <f t="array" ref="BG22">IF(A22=0,"",_xlfn.IFNA(_xlfn.IFS(Poules!$E$268='Résultat club'!$A22,Poules!$F$268),""))</f>
        <v/>
      </c>
      <c r="BH22" s="77" t="str" cm="1">
        <f t="array" ref="BH22">IF($A22=0,"",_xlfn.IFNA(_xlfn.IFS(Poules!$E$269='Résultat club'!$A22,Poules!$F$269),""))</f>
        <v/>
      </c>
      <c r="BI22" s="79" t="str" cm="1">
        <f t="array" ref="BI22">IF($A22=0,"",_xlfn.IFNA(_xlfn.IFS(Poules!$E$270='Résultat club'!$A22,Poules!$F$270),""))</f>
        <v/>
      </c>
      <c r="BJ22" s="85" t="str" cm="1">
        <f t="array" ref="BJ22">IF($A22=0,"",_xlfn.IFNA(_xlfn.IFS(Poules!$E$285='Résultat club'!$A22,Poules!$F$285),""))</f>
        <v/>
      </c>
      <c r="BK22" s="77" t="str" cm="1">
        <f t="array" ref="BK22">IF($A22=0,"",_xlfn.IFNA(_xlfn.IFS(Poules!$E$286='Résultat club'!$A22,Poules!$F$286),""))</f>
        <v/>
      </c>
      <c r="BL22" s="77" t="str" cm="1">
        <f t="array" ref="BL22">IF($A22=0,"",_xlfn.IFNA(_xlfn.IFS(Poules!$E$287='Résultat club'!$A22,Poules!$F$287),""))</f>
        <v/>
      </c>
      <c r="BM22" s="83" t="str" cm="1">
        <f t="array" ref="BM22">IF($A22=0,"",_xlfn.IFNA(_xlfn.IFS(Poules!$E$288='Résultat club'!$A22,Poules!$F$288),""))</f>
        <v/>
      </c>
      <c r="BN22" s="78"/>
      <c r="BO22" s="110">
        <f t="shared" si="1"/>
        <v>0</v>
      </c>
      <c r="BP22" s="79">
        <f>COUNTIF('Listes poules triées'!$A$1:$B$60,$A22)</f>
        <v>0</v>
      </c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  <c r="IW22" s="4"/>
      <c r="IX22" s="4"/>
      <c r="IY22" s="4"/>
      <c r="IZ22" s="4"/>
      <c r="JA22" s="4"/>
      <c r="JB22" s="4"/>
      <c r="JC22" s="4"/>
      <c r="JD22" s="4"/>
      <c r="JE22" s="4"/>
      <c r="JF22" s="4"/>
      <c r="JG22" s="4"/>
      <c r="JH22" s="4"/>
      <c r="JI22" s="4"/>
      <c r="JJ22" s="4"/>
      <c r="JK22" s="4"/>
      <c r="JL22" s="4"/>
      <c r="JM22" s="4"/>
      <c r="JN22" s="4"/>
      <c r="JO22" s="4"/>
      <c r="JP22" s="4"/>
      <c r="JQ22" s="4"/>
      <c r="JR22" s="4"/>
      <c r="JS22" s="4"/>
      <c r="JT22" s="4"/>
      <c r="JU22" s="4"/>
      <c r="JV22" s="4"/>
      <c r="JW22" s="4"/>
      <c r="JX22" s="4"/>
      <c r="JY22" s="4"/>
      <c r="JZ22" s="4"/>
      <c r="KA22" s="4"/>
      <c r="KB22" s="4"/>
      <c r="KC22" s="4"/>
      <c r="KD22" s="4"/>
      <c r="KE22" s="4"/>
      <c r="KF22" s="4"/>
      <c r="KG22" s="4"/>
      <c r="KH22" s="4"/>
      <c r="KI22" s="4"/>
      <c r="KJ22" s="4"/>
      <c r="KK22" s="4"/>
      <c r="KL22" s="4"/>
      <c r="KM22" s="4"/>
      <c r="KN22" s="4"/>
      <c r="KO22" s="4"/>
      <c r="KP22" s="4"/>
      <c r="KQ22" s="4"/>
      <c r="KR22" s="4"/>
      <c r="KS22" s="4"/>
      <c r="KT22" s="4"/>
      <c r="KU22" s="4"/>
      <c r="KV22" s="4"/>
      <c r="KW22" s="4"/>
      <c r="KX22" s="4"/>
      <c r="KY22" s="4"/>
      <c r="KZ22" s="4"/>
      <c r="LA22" s="4"/>
      <c r="LB22" s="4"/>
      <c r="LC22" s="4"/>
      <c r="LD22" s="4"/>
      <c r="LE22" s="4"/>
      <c r="LF22" s="4"/>
      <c r="LG22" s="4"/>
      <c r="LH22" s="4"/>
      <c r="LI22" s="4"/>
      <c r="LJ22" s="4"/>
      <c r="LK22" s="4"/>
      <c r="LL22" s="4"/>
      <c r="LM22" s="4"/>
      <c r="LN22" s="4"/>
      <c r="LO22" s="4"/>
      <c r="LP22" s="4"/>
      <c r="LQ22" s="4"/>
      <c r="LR22" s="4"/>
      <c r="LS22" s="4"/>
      <c r="LT22" s="4"/>
      <c r="LU22" s="4"/>
      <c r="LV22" s="4"/>
      <c r="LW22" s="4"/>
      <c r="LX22" s="4"/>
      <c r="LY22" s="4"/>
      <c r="LZ22" s="4"/>
      <c r="MA22" s="4"/>
      <c r="MB22" s="4"/>
      <c r="MC22" s="4"/>
      <c r="MD22" s="4"/>
      <c r="ME22" s="4"/>
      <c r="MF22" s="4"/>
      <c r="MG22" s="4"/>
      <c r="MH22" s="4"/>
      <c r="MI22" s="4"/>
      <c r="MJ22" s="4"/>
      <c r="MK22" s="4"/>
      <c r="ML22" s="4"/>
      <c r="MM22" s="4"/>
      <c r="MN22" s="4"/>
      <c r="MO22" s="4"/>
      <c r="MP22" s="4"/>
      <c r="MQ22" s="4"/>
      <c r="MR22" s="4"/>
      <c r="MS22" s="4"/>
      <c r="MT22" s="4"/>
      <c r="MU22" s="4"/>
      <c r="MV22" s="4"/>
      <c r="MW22" s="4"/>
      <c r="MX22" s="4"/>
      <c r="MY22" s="4"/>
      <c r="MZ22" s="4"/>
      <c r="NA22" s="4"/>
      <c r="NB22" s="4"/>
      <c r="NC22" s="4"/>
      <c r="ND22" s="4"/>
      <c r="NE22" s="4"/>
      <c r="NF22" s="4"/>
      <c r="NG22" s="4"/>
      <c r="NH22" s="4"/>
      <c r="NI22" s="4"/>
      <c r="NJ22" s="4"/>
      <c r="NK22" s="4"/>
      <c r="NL22" s="4"/>
      <c r="NM22" s="4"/>
      <c r="NN22" s="4"/>
      <c r="NO22" s="4"/>
      <c r="NP22" s="4"/>
      <c r="NQ22" s="4"/>
      <c r="NR22" s="4"/>
      <c r="NS22" s="4"/>
      <c r="NT22" s="4"/>
      <c r="NU22" s="4"/>
      <c r="NV22" s="4"/>
      <c r="NW22" s="4"/>
      <c r="NX22" s="4"/>
      <c r="NY22" s="4"/>
      <c r="NZ22" s="4"/>
      <c r="OA22" s="4"/>
      <c r="OB22" s="4"/>
      <c r="OC22" s="4"/>
      <c r="OD22" s="4"/>
      <c r="OE22" s="4"/>
      <c r="OF22" s="4"/>
      <c r="OG22" s="4"/>
      <c r="OH22" s="4"/>
      <c r="OI22" s="4"/>
      <c r="OJ22" s="4"/>
      <c r="OK22" s="4"/>
      <c r="OL22" s="4"/>
      <c r="OM22" s="4"/>
      <c r="ON22" s="4"/>
      <c r="OO22" s="4"/>
      <c r="OP22" s="4"/>
      <c r="OQ22" s="4"/>
      <c r="OR22" s="4"/>
      <c r="OS22" s="4"/>
      <c r="OT22" s="4"/>
      <c r="OU22" s="4"/>
      <c r="OV22" s="4"/>
      <c r="OW22" s="4"/>
      <c r="OX22" s="4"/>
      <c r="OY22" s="4"/>
      <c r="OZ22" s="4"/>
      <c r="PA22" s="4"/>
      <c r="PB22" s="4"/>
      <c r="PC22" s="4"/>
      <c r="PD22" s="4"/>
      <c r="PE22" s="4"/>
      <c r="PF22" s="4"/>
      <c r="PG22" s="4"/>
      <c r="PH22" s="4"/>
      <c r="PI22" s="4"/>
      <c r="PJ22" s="4"/>
      <c r="PK22" s="4"/>
      <c r="PL22" s="4"/>
      <c r="PM22" s="4"/>
      <c r="PN22" s="4"/>
      <c r="PO22" s="4"/>
      <c r="PP22" s="4"/>
      <c r="PQ22" s="4"/>
      <c r="PR22" s="4"/>
      <c r="PS22" s="4"/>
      <c r="PT22" s="4"/>
      <c r="PU22" s="4"/>
      <c r="PV22" s="4"/>
      <c r="PW22" s="4"/>
      <c r="PX22" s="4"/>
      <c r="PY22" s="4"/>
      <c r="PZ22" s="4"/>
      <c r="QA22" s="4"/>
      <c r="QB22" s="4"/>
      <c r="QC22" s="4"/>
      <c r="QD22" s="4"/>
      <c r="QE22" s="4"/>
      <c r="QF22" s="4"/>
      <c r="QG22" s="4"/>
      <c r="QH22" s="4"/>
      <c r="QI22" s="4"/>
      <c r="QJ22" s="4"/>
      <c r="QK22" s="4"/>
      <c r="QL22" s="4"/>
      <c r="QM22" s="4"/>
      <c r="QN22" s="4"/>
      <c r="QO22" s="4"/>
      <c r="QP22" s="4"/>
      <c r="QQ22" s="4"/>
      <c r="QR22" s="4"/>
      <c r="QS22" s="4"/>
      <c r="QT22" s="4"/>
      <c r="QU22" s="4"/>
      <c r="QV22" s="4"/>
      <c r="QW22" s="4"/>
      <c r="QX22" s="4"/>
      <c r="QY22" s="4"/>
      <c r="QZ22" s="4"/>
      <c r="RA22" s="4"/>
      <c r="RB22" s="4"/>
      <c r="RC22" s="4"/>
      <c r="RD22" s="4"/>
      <c r="RE22" s="4"/>
      <c r="RF22" s="4"/>
      <c r="RG22" s="4"/>
      <c r="RH22" s="4"/>
      <c r="RI22" s="4"/>
      <c r="RJ22" s="4"/>
      <c r="RK22" s="4"/>
      <c r="RL22" s="4"/>
      <c r="RM22" s="4"/>
      <c r="RN22" s="4"/>
      <c r="RO22" s="4"/>
      <c r="RP22" s="4"/>
      <c r="RQ22" s="4"/>
      <c r="RR22" s="4"/>
      <c r="RS22" s="4"/>
      <c r="RT22" s="4"/>
      <c r="RU22" s="4"/>
      <c r="RV22" s="4"/>
      <c r="RW22" s="4"/>
      <c r="RX22" s="4"/>
      <c r="RY22" s="4"/>
      <c r="RZ22" s="4"/>
      <c r="SA22" s="4"/>
      <c r="SB22" s="4"/>
      <c r="SC22" s="4"/>
      <c r="SD22" s="4"/>
      <c r="SE22" s="4"/>
      <c r="SF22" s="4"/>
      <c r="SG22" s="4"/>
      <c r="SH22" s="4"/>
      <c r="SI22" s="4"/>
      <c r="SJ22" s="4"/>
      <c r="SK22" s="4"/>
      <c r="SL22" s="4"/>
      <c r="SM22" s="4"/>
      <c r="SN22" s="4"/>
      <c r="SO22" s="4"/>
      <c r="SP22" s="4"/>
      <c r="SQ22" s="4"/>
      <c r="SR22" s="4"/>
      <c r="SS22" s="4"/>
      <c r="ST22" s="4"/>
      <c r="SU22" s="4"/>
      <c r="SV22" s="4"/>
      <c r="SW22" s="4"/>
      <c r="SX22" s="4"/>
      <c r="SY22" s="4"/>
      <c r="SZ22" s="4"/>
      <c r="TA22" s="4"/>
      <c r="TB22" s="4"/>
      <c r="TC22" s="4"/>
      <c r="TD22" s="4"/>
      <c r="TE22" s="4"/>
      <c r="TF22" s="4"/>
      <c r="TG22" s="4"/>
      <c r="TH22" s="4"/>
      <c r="TI22" s="4"/>
      <c r="TJ22" s="4"/>
      <c r="TK22" s="4"/>
      <c r="TL22" s="4"/>
      <c r="TM22" s="4"/>
      <c r="TN22" s="4"/>
      <c r="TO22" s="4"/>
      <c r="TP22" s="4"/>
      <c r="TQ22" s="4"/>
      <c r="TR22" s="4"/>
      <c r="TS22" s="4"/>
      <c r="TT22" s="4"/>
      <c r="TU22" s="4"/>
      <c r="TV22" s="4"/>
      <c r="TW22" s="4"/>
      <c r="TX22" s="4"/>
      <c r="TY22" s="4"/>
      <c r="TZ22" s="4"/>
      <c r="UA22" s="4"/>
      <c r="UB22" s="4"/>
      <c r="UC22" s="4"/>
      <c r="UD22" s="4"/>
      <c r="UE22" s="4"/>
      <c r="UF22" s="4"/>
      <c r="UG22" s="4"/>
      <c r="UH22" s="4"/>
      <c r="UI22" s="4"/>
      <c r="UJ22" s="4"/>
      <c r="UK22" s="4"/>
      <c r="UL22" s="4"/>
      <c r="UM22" s="4"/>
      <c r="UN22" s="4"/>
      <c r="UO22" s="4"/>
      <c r="UP22" s="4"/>
      <c r="UQ22" s="4"/>
      <c r="UR22" s="4"/>
      <c r="US22" s="4"/>
      <c r="UT22" s="4"/>
      <c r="UU22" s="4"/>
      <c r="UV22" s="4"/>
      <c r="UW22" s="4"/>
      <c r="UX22" s="4"/>
      <c r="UY22" s="4"/>
      <c r="UZ22" s="4"/>
      <c r="VA22" s="4"/>
      <c r="VB22" s="4"/>
      <c r="VC22" s="4"/>
      <c r="VD22" s="4"/>
      <c r="VE22" s="4"/>
      <c r="VF22" s="4"/>
      <c r="VG22" s="4"/>
      <c r="VH22" s="4"/>
      <c r="VI22" s="4"/>
      <c r="VJ22" s="4"/>
      <c r="VK22" s="4"/>
      <c r="VL22" s="4"/>
      <c r="VM22" s="4"/>
      <c r="VN22" s="4"/>
      <c r="VO22" s="4"/>
      <c r="VP22" s="4"/>
      <c r="VQ22" s="4"/>
      <c r="VR22" s="4"/>
      <c r="VS22" s="4"/>
      <c r="VT22" s="4"/>
      <c r="VU22" s="4"/>
      <c r="VV22" s="4"/>
      <c r="VW22" s="4"/>
      <c r="VX22" s="4"/>
      <c r="VY22" s="4"/>
      <c r="VZ22" s="4"/>
      <c r="WA22" s="4"/>
      <c r="WB22" s="4"/>
      <c r="WC22" s="4"/>
      <c r="WD22" s="4"/>
      <c r="WE22" s="4"/>
      <c r="WF22" s="4"/>
      <c r="WG22" s="4"/>
      <c r="WH22" s="4"/>
      <c r="WI22" s="4"/>
      <c r="WJ22" s="4"/>
      <c r="WK22" s="4"/>
      <c r="WL22" s="4"/>
      <c r="WM22" s="4"/>
      <c r="WN22" s="4"/>
      <c r="WO22" s="4"/>
      <c r="WP22" s="4"/>
      <c r="WQ22" s="4"/>
      <c r="WR22" s="4"/>
      <c r="WS22" s="4"/>
      <c r="WT22" s="4"/>
      <c r="WU22" s="4"/>
      <c r="WV22" s="4"/>
      <c r="WW22" s="4"/>
      <c r="WX22" s="4"/>
      <c r="WY22" s="4"/>
      <c r="WZ22" s="4"/>
      <c r="XA22" s="4"/>
      <c r="XB22" s="4"/>
      <c r="XC22" s="4"/>
      <c r="XD22" s="4"/>
      <c r="XE22" s="4"/>
      <c r="XF22" s="4"/>
      <c r="XG22" s="4"/>
      <c r="XH22" s="4"/>
      <c r="XI22" s="4"/>
      <c r="XJ22" s="4"/>
      <c r="XK22" s="4"/>
      <c r="XL22" s="4"/>
      <c r="XM22" s="4"/>
      <c r="XN22" s="4"/>
      <c r="XO22" s="4"/>
      <c r="XP22" s="4"/>
      <c r="XQ22" s="4"/>
      <c r="XR22" s="4"/>
      <c r="XS22" s="4"/>
      <c r="XT22" s="4"/>
      <c r="XU22" s="4"/>
      <c r="XV22" s="4"/>
      <c r="XW22" s="4"/>
      <c r="XX22" s="4"/>
      <c r="XY22" s="4"/>
      <c r="XZ22" s="4"/>
      <c r="YA22" s="4"/>
      <c r="YB22" s="4"/>
      <c r="YC22" s="4"/>
      <c r="YD22" s="4"/>
      <c r="YE22" s="4"/>
      <c r="YF22" s="4"/>
      <c r="YG22" s="4"/>
      <c r="YH22" s="4"/>
      <c r="YI22" s="4"/>
      <c r="YJ22" s="4"/>
      <c r="YK22" s="4"/>
      <c r="YL22" s="4"/>
      <c r="YM22" s="4"/>
      <c r="YN22" s="4"/>
      <c r="YO22" s="4"/>
      <c r="YP22" s="4"/>
      <c r="YQ22" s="4"/>
      <c r="YR22" s="4"/>
      <c r="YS22" s="4"/>
      <c r="YT22" s="4"/>
      <c r="YU22" s="4"/>
      <c r="YV22" s="4"/>
      <c r="YW22" s="4"/>
      <c r="YX22" s="4"/>
      <c r="YY22" s="4"/>
      <c r="YZ22" s="4"/>
      <c r="ZA22" s="4"/>
      <c r="ZB22" s="4"/>
      <c r="ZC22" s="4"/>
      <c r="ZD22" s="4"/>
      <c r="ZE22" s="4"/>
      <c r="ZF22" s="4"/>
      <c r="ZG22" s="4"/>
      <c r="ZH22" s="4"/>
      <c r="ZI22" s="4"/>
      <c r="ZJ22" s="4"/>
      <c r="ZK22" s="4"/>
      <c r="ZL22" s="4"/>
      <c r="ZM22" s="4"/>
      <c r="ZN22" s="4"/>
      <c r="ZO22" s="4"/>
      <c r="ZP22" s="4"/>
      <c r="ZQ22" s="4"/>
      <c r="ZR22" s="4"/>
      <c r="ZS22" s="4"/>
      <c r="ZT22" s="4"/>
      <c r="ZU22" s="4"/>
      <c r="ZV22" s="4"/>
    </row>
    <row r="23" spans="1:698" s="104" customFormat="1" x14ac:dyDescent="0.25">
      <c r="A23" s="98"/>
      <c r="B23" s="99" t="str" cm="1">
        <f t="array" ref="B23">IF(A23=0,"",_xlfn.IFNA(_xlfn.IFS(Poules!$E$15='Résultat club'!$A23,Poules!$F$15)," "))</f>
        <v/>
      </c>
      <c r="C23" s="100" t="str" cm="1">
        <f t="array" ref="C23">IF(A23=0,"",_xlfn.IFNA(_xlfn.IFS(Poules!$E$16='Résultat club'!$A23,Poules!$F$16)," "))</f>
        <v/>
      </c>
      <c r="D23" s="100" t="str" cm="1">
        <f t="array" ref="D23">IF(A23=0,"",_xlfn.IFNA(_xlfn.IFS(Poules!$E$17='Résultat club'!$A23,Poules!$F$17)," "))</f>
        <v/>
      </c>
      <c r="E23" s="101" t="str" cm="1">
        <f t="array" ref="E23">IF(A23=0,"",_xlfn.IFNA(_xlfn.IFS(Poules!$E$18='Résultat club'!$A23,Poules!$F$18)," "))</f>
        <v/>
      </c>
      <c r="F23" s="99" t="str" cm="1">
        <f t="array" ref="F23">IF(A23=0,"",_xlfn.IFNA(_xlfn.IFS(Poules!$E$33='Résultat club'!$A23,Poules!$F$33)," "))</f>
        <v/>
      </c>
      <c r="G23" s="100" t="str" cm="1">
        <f t="array" ref="G23">IF(A23=0,"",_xlfn.IFNA(_xlfn.IFS(Poules!$E$34='Résultat club'!$A23,Poules!$F$34)," "))</f>
        <v/>
      </c>
      <c r="H23" s="100" t="str" cm="1">
        <f t="array" ref="H23">IF(A23=0,"",_xlfn.IFNA(_xlfn.IFS(Poules!$E$35='Résultat club'!$A23,Poules!$F$35)," "))</f>
        <v/>
      </c>
      <c r="I23" s="101" t="str" cm="1">
        <f t="array" ref="I23">IF(A23=0,"",_xlfn.IFNA(_xlfn.IFS(Poules!$E$36='Résultat club'!$A23,Poules!$F$36)," "))</f>
        <v/>
      </c>
      <c r="J23" s="99" t="str" cm="1">
        <f t="array" ref="J23">IF(A23=0,"",_xlfn.IFNA(_xlfn.IFS(Poules!$E$51='Résultat club'!$A23,Poules!$F$51)," "))</f>
        <v/>
      </c>
      <c r="K23" s="100" t="str" cm="1">
        <f t="array" ref="K23">IF(A23=0,"",_xlfn.IFNA(_xlfn.IFS(Poules!$E$52='Résultat club'!$A23,Poules!$F$52)," "))</f>
        <v/>
      </c>
      <c r="L23" s="100" t="str" cm="1">
        <f t="array" ref="L23">IF(A23=0,"",_xlfn.IFNA(_xlfn.IFS(Poules!$E$53='Résultat club'!$A23,Poules!$F$53)," "))</f>
        <v/>
      </c>
      <c r="M23" s="101" t="str" cm="1">
        <f t="array" ref="M23">IF(A23=0,"",_xlfn.IFNA(_xlfn.IFS(Poules!$E$54='Résultat club'!$A23,Poules!$F$54)," "))</f>
        <v/>
      </c>
      <c r="N23" s="99" t="str" cm="1">
        <f t="array" ref="N23">IF(A23=0,"",_xlfn.IFNA(_xlfn.IFS(Poules!$E$69='Résultat club'!$A23,Poules!$F$69)," "))</f>
        <v/>
      </c>
      <c r="O23" s="100" t="str" cm="1">
        <f t="array" ref="O23">IF(A23=0,"",_xlfn.IFNA(_xlfn.IFS(Poules!$E$70='Résultat club'!$A23,Poules!$F$70)," "))</f>
        <v/>
      </c>
      <c r="P23" s="100" t="str" cm="1">
        <f t="array" ref="P23">IF(A23=0,"",_xlfn.IFNA(_xlfn.IFS(Poules!$E$71='Résultat club'!$A23,Poules!$F$71)," "))</f>
        <v/>
      </c>
      <c r="Q23" s="101" t="str" cm="1">
        <f t="array" ref="Q23">IF(A23=0,"",_xlfn.IFNA(_xlfn.IFS(Poules!$E$72='Résultat club'!$A23,Poules!$F$72)," "))</f>
        <v/>
      </c>
      <c r="R23" s="99" t="str" cm="1">
        <f t="array" ref="R23">IF(A23=0,"",_xlfn.IFNA(_xlfn.IFS(Poules!$E$87='Résultat club'!$A23,Poules!$F$87)," "))</f>
        <v/>
      </c>
      <c r="S23" s="100" t="str" cm="1">
        <f t="array" ref="S23">IF(A23=0,"",_xlfn.IFNA(_xlfn.IFS(Poules!$E$88='Résultat club'!$A23,Poules!$F$88)," "))</f>
        <v/>
      </c>
      <c r="T23" s="100" t="str" cm="1">
        <f t="array" ref="T23">IF(A23=0,"",_xlfn.IFNA(_xlfn.IFS(Poules!$E$89='Résultat club'!$A23,Poules!$F$89)," "))</f>
        <v/>
      </c>
      <c r="U23" s="101" t="str" cm="1">
        <f t="array" ref="U23">IF(A23=0,"",_xlfn.IFNA(_xlfn.IFS(Poules!$E$90='Résultat club'!$A23,Poules!$F$90)," "))</f>
        <v/>
      </c>
      <c r="V23" s="99" t="str" cm="1">
        <f t="array" ref="V23">IF(A23=0,"",_xlfn.IFNA(_xlfn.IFS(Poules!$E$105='Résultat club'!$A23,Poules!$F$105),""))</f>
        <v/>
      </c>
      <c r="W23" s="100" t="str" cm="1">
        <f t="array" ref="W23">IF(A23=0,"",_xlfn.IFNA(_xlfn.IFS(Poules!$E$106='Résultat club'!$A23,Poules!$F$106),""))</f>
        <v/>
      </c>
      <c r="X23" s="100" t="str" cm="1">
        <f t="array" ref="X23">IF(A23=0,"",_xlfn.IFNA(_xlfn.IFS(Poules!$E$107='Résultat club'!$A23,Poules!$F$107),""))</f>
        <v/>
      </c>
      <c r="Y23" s="101" t="str" cm="1">
        <f t="array" ref="Y23">IF(A23=0,"",_xlfn.IFNA(_xlfn.IFS(Poules!$E$108='Résultat club'!$A23,Poules!$F$108),""))</f>
        <v/>
      </c>
      <c r="Z23" s="99" t="str" cm="1">
        <f t="array" ref="Z23">IF(A23=0,"",_xlfn.IFNA(_xlfn.IFS(Poules!$E$123='Résultat club'!$A23,Poules!$F$123),""))</f>
        <v/>
      </c>
      <c r="AA23" s="100" t="str" cm="1">
        <f t="array" ref="AA23">IF(A23=0,"",_xlfn.IFNA(_xlfn.IFS(Poules!$E$124='Résultat club'!$A23,Poules!$F$124),""))</f>
        <v/>
      </c>
      <c r="AB23" s="100" t="str" cm="1">
        <f t="array" ref="AB23">IF(A23=0,"",_xlfn.IFNA(_xlfn.IFS(Poules!$E$125='Résultat club'!$A23,Poules!$F$125),""))</f>
        <v/>
      </c>
      <c r="AC23" s="101" t="str" cm="1">
        <f t="array" ref="AC23">IF(A23=0,"",_xlfn.IFNA(_xlfn.IFS(Poules!$E$126='Résultat club'!$A23,Poules!$F$126),""))</f>
        <v/>
      </c>
      <c r="AD23" s="99" t="str" cm="1">
        <f t="array" ref="AD23">IF(A23=0,"",_xlfn.IFNA(_xlfn.IFS(Poules!$E$141='Résultat club'!$A23,Poules!$F$141),""))</f>
        <v/>
      </c>
      <c r="AE23" s="100" t="str" cm="1">
        <f t="array" ref="AE23">IF(A23=0,"",_xlfn.IFNA(_xlfn.IFS(Poules!$E$142='Résultat club'!$A23,Poules!$F$142),""))</f>
        <v/>
      </c>
      <c r="AF23" s="100" t="str" cm="1">
        <f t="array" ref="AF23">IF(A23=0,"",_xlfn.IFNA(_xlfn.IFS(Poules!$E$143='Résultat club'!$A23,Poules!$F$143),""))</f>
        <v/>
      </c>
      <c r="AG23" s="101" t="str" cm="1">
        <f t="array" ref="AG23">IF(A23=0,"",_xlfn.IFNA(_xlfn.IFS(Poules!$E$144='Résultat club'!$A23,Poules!$F$144),""))</f>
        <v/>
      </c>
      <c r="AH23" s="99" t="str" cm="1">
        <f t="array" ref="AH23">IF(A23=0,"",_xlfn.IFNA(_xlfn.IFS(Poules!$E$159='Résultat club'!$A23,Poules!$F$159),""))</f>
        <v/>
      </c>
      <c r="AI23" s="100" t="str" cm="1">
        <f t="array" ref="AI23">IF(A23=0,"",_xlfn.IFNA(_xlfn.IFS(Poules!$E$160='Résultat club'!$A23,Poules!$F$160),""))</f>
        <v/>
      </c>
      <c r="AJ23" s="100" t="str" cm="1">
        <f t="array" ref="AJ23">IF(A23=0,"",_xlfn.IFNA(_xlfn.IFS(Poules!$E$161='Résultat club'!$A23,Poules!$F$161),""))</f>
        <v/>
      </c>
      <c r="AK23" s="102" t="str" cm="1">
        <f t="array" ref="AK23">IF(A23=0,"",_xlfn.IFNA(_xlfn.IFS(Poules!$E$162='Résultat club'!$A23,Poules!$F$162),""))</f>
        <v/>
      </c>
      <c r="AL23" s="99" t="str" cm="1">
        <f t="array" ref="AL23">IF(A23=0,"",_xlfn.IFNA(_xlfn.IFS(Poules!$E$177='Résultat club'!$A23,Poules!$F$177),""))</f>
        <v/>
      </c>
      <c r="AM23" s="100" t="str" cm="1">
        <f t="array" ref="AM23">IF(A23=0,"",_xlfn.IFNA(_xlfn.IFS(Poules!$E$178='Résultat club'!$A23,Poules!$F$178),""))</f>
        <v/>
      </c>
      <c r="AN23" s="100" t="str" cm="1">
        <f t="array" ref="AN23">IF(A23=0,"",_xlfn.IFNA(_xlfn.IFS(Poules!$E$179='Résultat club'!$A23,Poules!$F$179),""))</f>
        <v/>
      </c>
      <c r="AO23" s="102" t="str" cm="1">
        <f t="array" ref="AO23">IF(A23=0,"",_xlfn.IFNA(_xlfn.IFS(Poules!$E$180='Résultat club'!$A23,Poules!$F$180),""))</f>
        <v/>
      </c>
      <c r="AP23" s="99" t="str" cm="1">
        <f t="array" ref="AP23">IF(A23=0,"",_xlfn.IFNA(_xlfn.IFS(Poules!$E$195='Résultat club'!$A23,Poules!$F$195),""))</f>
        <v/>
      </c>
      <c r="AQ23" s="100" t="str" cm="1">
        <f t="array" ref="AQ23">IF(A23=0,"",_xlfn.IFNA(_xlfn.IFS(Poules!$E$196='Résultat club'!$A23,Poules!$F$196),""))</f>
        <v/>
      </c>
      <c r="AR23" s="100" t="str" cm="1">
        <f t="array" ref="AR23">IF(A23=0,"",_xlfn.IFNA(_xlfn.IFS(Poules!$E$197='Résultat club'!$A23,Poules!$F$197),""))</f>
        <v/>
      </c>
      <c r="AS23" s="102" t="str" cm="1">
        <f t="array" ref="AS23">IF(A23=0,"",_xlfn.IFNA(_xlfn.IFS(Poules!$E$198='Résultat club'!$A23,Poules!$F$198),""))</f>
        <v/>
      </c>
      <c r="AT23" s="99" t="str" cm="1">
        <f t="array" ref="AT23">IF(A23=0,"",_xlfn.IFNA(_xlfn.IFS(Poules!$E$213='Résultat club'!$A23,Poules!$F$213),""))</f>
        <v/>
      </c>
      <c r="AU23" s="100" t="str" cm="1">
        <f t="array" ref="AU23">IF(A23=0,"",_xlfn.IFNA(_xlfn.IFS(Poules!$E$214='Résultat club'!$A23,Poules!$F$214),""))</f>
        <v/>
      </c>
      <c r="AV23" s="100" t="str" cm="1">
        <f t="array" ref="AV23">IF(A23=0,"",_xlfn.IFNA(_xlfn.IFS(Poules!$E$215='Résultat club'!$A23,Poules!$F$215),""))</f>
        <v/>
      </c>
      <c r="AW23" s="102" t="str" cm="1">
        <f t="array" ref="AW23">IF(A23=0,"",_xlfn.IFNA(_xlfn.IFS(Poules!$E$216='Résultat club'!$A23,Poules!$F$216),""))</f>
        <v/>
      </c>
      <c r="AX23" s="99" t="str" cm="1">
        <f t="array" ref="AX23">IF(A23=0,"",_xlfn.IFNA(_xlfn.IFS(Poules!$E$231='Résultat club'!$A23,Poules!$F$231),""))</f>
        <v/>
      </c>
      <c r="AY23" s="100" t="str" cm="1">
        <f t="array" ref="AY23">IF(A23=0,"",_xlfn.IFNA(_xlfn.IFS(Poules!$E$232='Résultat club'!$A23,Poules!$F$232),""))</f>
        <v/>
      </c>
      <c r="AZ23" s="100" t="str" cm="1">
        <f t="array" ref="AZ23">IF(A23=0,"",_xlfn.IFNA(_xlfn.IFS(Poules!$E$233='Résultat club'!$A23,Poules!$F$233),""))</f>
        <v/>
      </c>
      <c r="BA23" s="102" t="str" cm="1">
        <f t="array" ref="BA23">IF(A23=0,"",_xlfn.IFNA(_xlfn.IFS(Poules!$E$234='Résultat club'!$A23,Poules!$F$234),""))</f>
        <v/>
      </c>
      <c r="BB23" s="99" t="str" cm="1">
        <f t="array" ref="BB23">IF(A23=0,"",_xlfn.IFNA(_xlfn.IFS(Poules!$E$249='Résultat club'!$A23,Poules!$F$249),""))</f>
        <v/>
      </c>
      <c r="BC23" s="100" t="str" cm="1">
        <f t="array" ref="BC23">IF(A23=0,"",_xlfn.IFNA(_xlfn.IFS(Poules!$E$250='Résultat club'!$A23,Poules!$F$250),""))</f>
        <v/>
      </c>
      <c r="BD23" s="100" t="str" cm="1">
        <f t="array" ref="BD23">IF(A23=0,"",_xlfn.IFNA(_xlfn.IFS(Poules!$E$251='Résultat club'!$A23,Poules!$F$251),""))</f>
        <v/>
      </c>
      <c r="BE23" s="102" t="str" cm="1">
        <f t="array" ref="BE23">IF(A23=0,"",_xlfn.IFNA(_xlfn.IFS(Poules!$E$252='Résultat club'!$A23,Poules!$F$252),""))</f>
        <v/>
      </c>
      <c r="BF23" s="99" t="str" cm="1">
        <f t="array" ref="BF23">IF(A23=0,"",_xlfn.IFNA(_xlfn.IFS(Poules!$E$267='Résultat club'!$A23,Poules!$F$267),""))</f>
        <v/>
      </c>
      <c r="BG23" s="100" t="str" cm="1">
        <f t="array" ref="BG23">IF(A23=0,"",_xlfn.IFNA(_xlfn.IFS(Poules!$E$268='Résultat club'!$A23,Poules!$F$268),""))</f>
        <v/>
      </c>
      <c r="BH23" s="100" t="str" cm="1">
        <f t="array" ref="BH23">IF($A23=0,"",_xlfn.IFNA(_xlfn.IFS(Poules!$E$269='Résultat club'!$A23,Poules!$F$269),""))</f>
        <v/>
      </c>
      <c r="BI23" s="101" t="str" cm="1">
        <f t="array" ref="BI23">IF($A23=0,"",_xlfn.IFNA(_xlfn.IFS(Poules!$E$270='Résultat club'!$A23,Poules!$F$270),""))</f>
        <v/>
      </c>
      <c r="BJ23" s="103" t="str" cm="1">
        <f t="array" ref="BJ23">IF($A23=0,"",_xlfn.IFNA(_xlfn.IFS(Poules!$E$285='Résultat club'!$A23,Poules!$F$285),""))</f>
        <v/>
      </c>
      <c r="BK23" s="100" t="str" cm="1">
        <f t="array" ref="BK23">IF($A23=0,"",_xlfn.IFNA(_xlfn.IFS(Poules!$E$286='Résultat club'!$A23,Poules!$F$286),""))</f>
        <v/>
      </c>
      <c r="BL23" s="100" t="str" cm="1">
        <f t="array" ref="BL23">IF($A23=0,"",_xlfn.IFNA(_xlfn.IFS(Poules!$E$287='Résultat club'!$A23,Poules!$F$287),""))</f>
        <v/>
      </c>
      <c r="BM23" s="102" t="str" cm="1">
        <f t="array" ref="BM23">IF($A23=0,"",_xlfn.IFNA(_xlfn.IFS(Poules!$E$288='Résultat club'!$A23,Poules!$F$288),""))</f>
        <v/>
      </c>
      <c r="BN23" s="99"/>
      <c r="BO23" s="110">
        <f t="shared" si="1"/>
        <v>0</v>
      </c>
      <c r="BP23" s="101">
        <f>COUNTIF('Listes poules triées'!$A$1:$B$60,$A23)</f>
        <v>0</v>
      </c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  <c r="IW23" s="4"/>
      <c r="IX23" s="4"/>
      <c r="IY23" s="4"/>
      <c r="IZ23" s="4"/>
      <c r="JA23" s="4"/>
      <c r="JB23" s="4"/>
      <c r="JC23" s="4"/>
      <c r="JD23" s="4"/>
      <c r="JE23" s="4"/>
      <c r="JF23" s="4"/>
      <c r="JG23" s="4"/>
      <c r="JH23" s="4"/>
      <c r="JI23" s="4"/>
      <c r="JJ23" s="4"/>
      <c r="JK23" s="4"/>
      <c r="JL23" s="4"/>
      <c r="JM23" s="4"/>
      <c r="JN23" s="4"/>
      <c r="JO23" s="4"/>
      <c r="JP23" s="4"/>
      <c r="JQ23" s="4"/>
      <c r="JR23" s="4"/>
      <c r="JS23" s="4"/>
      <c r="JT23" s="4"/>
      <c r="JU23" s="4"/>
      <c r="JV23" s="4"/>
      <c r="JW23" s="4"/>
      <c r="JX23" s="4"/>
      <c r="JY23" s="4"/>
      <c r="JZ23" s="4"/>
      <c r="KA23" s="4"/>
      <c r="KB23" s="4"/>
      <c r="KC23" s="4"/>
      <c r="KD23" s="4"/>
      <c r="KE23" s="4"/>
      <c r="KF23" s="4"/>
      <c r="KG23" s="4"/>
      <c r="KH23" s="4"/>
      <c r="KI23" s="4"/>
      <c r="KJ23" s="4"/>
      <c r="KK23" s="4"/>
      <c r="KL23" s="4"/>
      <c r="KM23" s="4"/>
      <c r="KN23" s="4"/>
      <c r="KO23" s="4"/>
      <c r="KP23" s="4"/>
      <c r="KQ23" s="4"/>
      <c r="KR23" s="4"/>
      <c r="KS23" s="4"/>
      <c r="KT23" s="4"/>
      <c r="KU23" s="4"/>
      <c r="KV23" s="4"/>
      <c r="KW23" s="4"/>
      <c r="KX23" s="4"/>
      <c r="KY23" s="4"/>
      <c r="KZ23" s="4"/>
      <c r="LA23" s="4"/>
      <c r="LB23" s="4"/>
      <c r="LC23" s="4"/>
      <c r="LD23" s="4"/>
      <c r="LE23" s="4"/>
      <c r="LF23" s="4"/>
      <c r="LG23" s="4"/>
      <c r="LH23" s="4"/>
      <c r="LI23" s="4"/>
      <c r="LJ23" s="4"/>
      <c r="LK23" s="4"/>
      <c r="LL23" s="4"/>
      <c r="LM23" s="4"/>
      <c r="LN23" s="4"/>
      <c r="LO23" s="4"/>
      <c r="LP23" s="4"/>
      <c r="LQ23" s="4"/>
      <c r="LR23" s="4"/>
      <c r="LS23" s="4"/>
      <c r="LT23" s="4"/>
      <c r="LU23" s="4"/>
      <c r="LV23" s="4"/>
      <c r="LW23" s="4"/>
      <c r="LX23" s="4"/>
      <c r="LY23" s="4"/>
      <c r="LZ23" s="4"/>
      <c r="MA23" s="4"/>
      <c r="MB23" s="4"/>
      <c r="MC23" s="4"/>
      <c r="MD23" s="4"/>
      <c r="ME23" s="4"/>
      <c r="MF23" s="4"/>
      <c r="MG23" s="4"/>
      <c r="MH23" s="4"/>
      <c r="MI23" s="4"/>
      <c r="MJ23" s="4"/>
      <c r="MK23" s="4"/>
      <c r="ML23" s="4"/>
      <c r="MM23" s="4"/>
      <c r="MN23" s="4"/>
      <c r="MO23" s="4"/>
      <c r="MP23" s="4"/>
      <c r="MQ23" s="4"/>
      <c r="MR23" s="4"/>
      <c r="MS23" s="4"/>
      <c r="MT23" s="4"/>
      <c r="MU23" s="4"/>
      <c r="MV23" s="4"/>
      <c r="MW23" s="4"/>
      <c r="MX23" s="4"/>
      <c r="MY23" s="4"/>
      <c r="MZ23" s="4"/>
      <c r="NA23" s="4"/>
      <c r="NB23" s="4"/>
      <c r="NC23" s="4"/>
      <c r="ND23" s="4"/>
      <c r="NE23" s="4"/>
      <c r="NF23" s="4"/>
      <c r="NG23" s="4"/>
      <c r="NH23" s="4"/>
      <c r="NI23" s="4"/>
      <c r="NJ23" s="4"/>
      <c r="NK23" s="4"/>
      <c r="NL23" s="4"/>
      <c r="NM23" s="4"/>
      <c r="NN23" s="4"/>
      <c r="NO23" s="4"/>
      <c r="NP23" s="4"/>
      <c r="NQ23" s="4"/>
      <c r="NR23" s="4"/>
      <c r="NS23" s="4"/>
      <c r="NT23" s="4"/>
      <c r="NU23" s="4"/>
      <c r="NV23" s="4"/>
      <c r="NW23" s="4"/>
      <c r="NX23" s="4"/>
      <c r="NY23" s="4"/>
      <c r="NZ23" s="4"/>
      <c r="OA23" s="4"/>
      <c r="OB23" s="4"/>
      <c r="OC23" s="4"/>
      <c r="OD23" s="4"/>
      <c r="OE23" s="4"/>
      <c r="OF23" s="4"/>
      <c r="OG23" s="4"/>
      <c r="OH23" s="4"/>
      <c r="OI23" s="4"/>
      <c r="OJ23" s="4"/>
      <c r="OK23" s="4"/>
      <c r="OL23" s="4"/>
      <c r="OM23" s="4"/>
      <c r="ON23" s="4"/>
      <c r="OO23" s="4"/>
      <c r="OP23" s="4"/>
      <c r="OQ23" s="4"/>
      <c r="OR23" s="4"/>
      <c r="OS23" s="4"/>
      <c r="OT23" s="4"/>
      <c r="OU23" s="4"/>
      <c r="OV23" s="4"/>
      <c r="OW23" s="4"/>
      <c r="OX23" s="4"/>
      <c r="OY23" s="4"/>
      <c r="OZ23" s="4"/>
      <c r="PA23" s="4"/>
      <c r="PB23" s="4"/>
      <c r="PC23" s="4"/>
      <c r="PD23" s="4"/>
      <c r="PE23" s="4"/>
      <c r="PF23" s="4"/>
      <c r="PG23" s="4"/>
      <c r="PH23" s="4"/>
      <c r="PI23" s="4"/>
      <c r="PJ23" s="4"/>
      <c r="PK23" s="4"/>
      <c r="PL23" s="4"/>
      <c r="PM23" s="4"/>
      <c r="PN23" s="4"/>
      <c r="PO23" s="4"/>
      <c r="PP23" s="4"/>
      <c r="PQ23" s="4"/>
      <c r="PR23" s="4"/>
      <c r="PS23" s="4"/>
      <c r="PT23" s="4"/>
      <c r="PU23" s="4"/>
      <c r="PV23" s="4"/>
      <c r="PW23" s="4"/>
      <c r="PX23" s="4"/>
      <c r="PY23" s="4"/>
      <c r="PZ23" s="4"/>
      <c r="QA23" s="4"/>
      <c r="QB23" s="4"/>
      <c r="QC23" s="4"/>
      <c r="QD23" s="4"/>
      <c r="QE23" s="4"/>
      <c r="QF23" s="4"/>
      <c r="QG23" s="4"/>
      <c r="QH23" s="4"/>
      <c r="QI23" s="4"/>
      <c r="QJ23" s="4"/>
      <c r="QK23" s="4"/>
      <c r="QL23" s="4"/>
      <c r="QM23" s="4"/>
      <c r="QN23" s="4"/>
      <c r="QO23" s="4"/>
      <c r="QP23" s="4"/>
      <c r="QQ23" s="4"/>
      <c r="QR23" s="4"/>
      <c r="QS23" s="4"/>
      <c r="QT23" s="4"/>
      <c r="QU23" s="4"/>
      <c r="QV23" s="4"/>
      <c r="QW23" s="4"/>
      <c r="QX23" s="4"/>
      <c r="QY23" s="4"/>
      <c r="QZ23" s="4"/>
      <c r="RA23" s="4"/>
      <c r="RB23" s="4"/>
      <c r="RC23" s="4"/>
      <c r="RD23" s="4"/>
      <c r="RE23" s="4"/>
      <c r="RF23" s="4"/>
      <c r="RG23" s="4"/>
      <c r="RH23" s="4"/>
      <c r="RI23" s="4"/>
      <c r="RJ23" s="4"/>
      <c r="RK23" s="4"/>
      <c r="RL23" s="4"/>
      <c r="RM23" s="4"/>
      <c r="RN23" s="4"/>
      <c r="RO23" s="4"/>
      <c r="RP23" s="4"/>
      <c r="RQ23" s="4"/>
      <c r="RR23" s="4"/>
      <c r="RS23" s="4"/>
      <c r="RT23" s="4"/>
      <c r="RU23" s="4"/>
      <c r="RV23" s="4"/>
      <c r="RW23" s="4"/>
      <c r="RX23" s="4"/>
      <c r="RY23" s="4"/>
      <c r="RZ23" s="4"/>
      <c r="SA23" s="4"/>
      <c r="SB23" s="4"/>
      <c r="SC23" s="4"/>
      <c r="SD23" s="4"/>
      <c r="SE23" s="4"/>
      <c r="SF23" s="4"/>
      <c r="SG23" s="4"/>
      <c r="SH23" s="4"/>
      <c r="SI23" s="4"/>
      <c r="SJ23" s="4"/>
      <c r="SK23" s="4"/>
      <c r="SL23" s="4"/>
      <c r="SM23" s="4"/>
      <c r="SN23" s="4"/>
      <c r="SO23" s="4"/>
      <c r="SP23" s="4"/>
      <c r="SQ23" s="4"/>
      <c r="SR23" s="4"/>
      <c r="SS23" s="4"/>
      <c r="ST23" s="4"/>
      <c r="SU23" s="4"/>
      <c r="SV23" s="4"/>
      <c r="SW23" s="4"/>
      <c r="SX23" s="4"/>
      <c r="SY23" s="4"/>
      <c r="SZ23" s="4"/>
      <c r="TA23" s="4"/>
      <c r="TB23" s="4"/>
      <c r="TC23" s="4"/>
      <c r="TD23" s="4"/>
      <c r="TE23" s="4"/>
      <c r="TF23" s="4"/>
      <c r="TG23" s="4"/>
      <c r="TH23" s="4"/>
      <c r="TI23" s="4"/>
      <c r="TJ23" s="4"/>
      <c r="TK23" s="4"/>
      <c r="TL23" s="4"/>
      <c r="TM23" s="4"/>
      <c r="TN23" s="4"/>
      <c r="TO23" s="4"/>
      <c r="TP23" s="4"/>
      <c r="TQ23" s="4"/>
      <c r="TR23" s="4"/>
      <c r="TS23" s="4"/>
      <c r="TT23" s="4"/>
      <c r="TU23" s="4"/>
      <c r="TV23" s="4"/>
      <c r="TW23" s="4"/>
      <c r="TX23" s="4"/>
      <c r="TY23" s="4"/>
      <c r="TZ23" s="4"/>
      <c r="UA23" s="4"/>
      <c r="UB23" s="4"/>
      <c r="UC23" s="4"/>
      <c r="UD23" s="4"/>
      <c r="UE23" s="4"/>
      <c r="UF23" s="4"/>
      <c r="UG23" s="4"/>
      <c r="UH23" s="4"/>
      <c r="UI23" s="4"/>
      <c r="UJ23" s="4"/>
      <c r="UK23" s="4"/>
      <c r="UL23" s="4"/>
      <c r="UM23" s="4"/>
      <c r="UN23" s="4"/>
      <c r="UO23" s="4"/>
      <c r="UP23" s="4"/>
      <c r="UQ23" s="4"/>
      <c r="UR23" s="4"/>
      <c r="US23" s="4"/>
      <c r="UT23" s="4"/>
      <c r="UU23" s="4"/>
      <c r="UV23" s="4"/>
      <c r="UW23" s="4"/>
      <c r="UX23" s="4"/>
      <c r="UY23" s="4"/>
      <c r="UZ23" s="4"/>
      <c r="VA23" s="4"/>
      <c r="VB23" s="4"/>
      <c r="VC23" s="4"/>
      <c r="VD23" s="4"/>
      <c r="VE23" s="4"/>
      <c r="VF23" s="4"/>
      <c r="VG23" s="4"/>
      <c r="VH23" s="4"/>
      <c r="VI23" s="4"/>
      <c r="VJ23" s="4"/>
      <c r="VK23" s="4"/>
      <c r="VL23" s="4"/>
      <c r="VM23" s="4"/>
      <c r="VN23" s="4"/>
      <c r="VO23" s="4"/>
      <c r="VP23" s="4"/>
      <c r="VQ23" s="4"/>
      <c r="VR23" s="4"/>
      <c r="VS23" s="4"/>
      <c r="VT23" s="4"/>
      <c r="VU23" s="4"/>
      <c r="VV23" s="4"/>
      <c r="VW23" s="4"/>
      <c r="VX23" s="4"/>
      <c r="VY23" s="4"/>
      <c r="VZ23" s="4"/>
      <c r="WA23" s="4"/>
      <c r="WB23" s="4"/>
      <c r="WC23" s="4"/>
      <c r="WD23" s="4"/>
      <c r="WE23" s="4"/>
      <c r="WF23" s="4"/>
      <c r="WG23" s="4"/>
      <c r="WH23" s="4"/>
      <c r="WI23" s="4"/>
      <c r="WJ23" s="4"/>
      <c r="WK23" s="4"/>
      <c r="WL23" s="4"/>
      <c r="WM23" s="4"/>
      <c r="WN23" s="4"/>
      <c r="WO23" s="4"/>
      <c r="WP23" s="4"/>
      <c r="WQ23" s="4"/>
      <c r="WR23" s="4"/>
      <c r="WS23" s="4"/>
      <c r="WT23" s="4"/>
      <c r="WU23" s="4"/>
      <c r="WV23" s="4"/>
      <c r="WW23" s="4"/>
      <c r="WX23" s="4"/>
      <c r="WY23" s="4"/>
      <c r="WZ23" s="4"/>
      <c r="XA23" s="4"/>
      <c r="XB23" s="4"/>
      <c r="XC23" s="4"/>
      <c r="XD23" s="4"/>
      <c r="XE23" s="4"/>
      <c r="XF23" s="4"/>
      <c r="XG23" s="4"/>
      <c r="XH23" s="4"/>
      <c r="XI23" s="4"/>
      <c r="XJ23" s="4"/>
      <c r="XK23" s="4"/>
      <c r="XL23" s="4"/>
      <c r="XM23" s="4"/>
      <c r="XN23" s="4"/>
      <c r="XO23" s="4"/>
      <c r="XP23" s="4"/>
      <c r="XQ23" s="4"/>
      <c r="XR23" s="4"/>
      <c r="XS23" s="4"/>
      <c r="XT23" s="4"/>
      <c r="XU23" s="4"/>
      <c r="XV23" s="4"/>
      <c r="XW23" s="4"/>
      <c r="XX23" s="4"/>
      <c r="XY23" s="4"/>
      <c r="XZ23" s="4"/>
      <c r="YA23" s="4"/>
      <c r="YB23" s="4"/>
      <c r="YC23" s="4"/>
      <c r="YD23" s="4"/>
      <c r="YE23" s="4"/>
      <c r="YF23" s="4"/>
      <c r="YG23" s="4"/>
      <c r="YH23" s="4"/>
      <c r="YI23" s="4"/>
      <c r="YJ23" s="4"/>
      <c r="YK23" s="4"/>
      <c r="YL23" s="4"/>
      <c r="YM23" s="4"/>
      <c r="YN23" s="4"/>
      <c r="YO23" s="4"/>
      <c r="YP23" s="4"/>
      <c r="YQ23" s="4"/>
      <c r="YR23" s="4"/>
      <c r="YS23" s="4"/>
      <c r="YT23" s="4"/>
      <c r="YU23" s="4"/>
      <c r="YV23" s="4"/>
      <c r="YW23" s="4"/>
      <c r="YX23" s="4"/>
      <c r="YY23" s="4"/>
      <c r="YZ23" s="4"/>
      <c r="ZA23" s="4"/>
      <c r="ZB23" s="4"/>
      <c r="ZC23" s="4"/>
      <c r="ZD23" s="4"/>
      <c r="ZE23" s="4"/>
      <c r="ZF23" s="4"/>
      <c r="ZG23" s="4"/>
      <c r="ZH23" s="4"/>
      <c r="ZI23" s="4"/>
      <c r="ZJ23" s="4"/>
      <c r="ZK23" s="4"/>
      <c r="ZL23" s="4"/>
      <c r="ZM23" s="4"/>
      <c r="ZN23" s="4"/>
      <c r="ZO23" s="4"/>
      <c r="ZP23" s="4"/>
      <c r="ZQ23" s="4"/>
      <c r="ZR23" s="4"/>
      <c r="ZS23" s="4"/>
      <c r="ZT23" s="4"/>
      <c r="ZU23" s="4"/>
      <c r="ZV23" s="4"/>
    </row>
    <row r="24" spans="1:698" x14ac:dyDescent="0.25">
      <c r="A24" s="88"/>
      <c r="B24" s="78" t="str" cm="1">
        <f t="array" ref="B24">IF(A24=0,"",_xlfn.IFNA(_xlfn.IFS(Poules!$E$15='Résultat club'!$A24,Poules!$F$15)," "))</f>
        <v/>
      </c>
      <c r="C24" s="77" t="str" cm="1">
        <f t="array" ref="C24">IF(A24=0,"",_xlfn.IFNA(_xlfn.IFS(Poules!$E$16='Résultat club'!$A24,Poules!$F$16)," "))</f>
        <v/>
      </c>
      <c r="D24" s="77" t="str" cm="1">
        <f t="array" ref="D24">IF(A24=0,"",_xlfn.IFNA(_xlfn.IFS(Poules!$E$17='Résultat club'!$A24,Poules!$F$17)," "))</f>
        <v/>
      </c>
      <c r="E24" s="79" t="str" cm="1">
        <f t="array" ref="E24">IF(A24=0,"",_xlfn.IFNA(_xlfn.IFS(Poules!$E$18='Résultat club'!$A24,Poules!$F$18)," "))</f>
        <v/>
      </c>
      <c r="F24" s="78" t="str" cm="1">
        <f t="array" ref="F24">IF(A24=0,"",_xlfn.IFNA(_xlfn.IFS(Poules!$E$33='Résultat club'!$A24,Poules!$F$33)," "))</f>
        <v/>
      </c>
      <c r="G24" s="77" t="str" cm="1">
        <f t="array" ref="G24">IF(A24=0,"",_xlfn.IFNA(_xlfn.IFS(Poules!$E$34='Résultat club'!$A24,Poules!$F$34)," "))</f>
        <v/>
      </c>
      <c r="H24" s="77" t="str" cm="1">
        <f t="array" ref="H24">IF(A24=0,"",_xlfn.IFNA(_xlfn.IFS(Poules!$E$35='Résultat club'!$A24,Poules!$F$35)," "))</f>
        <v/>
      </c>
      <c r="I24" s="79" t="str" cm="1">
        <f t="array" ref="I24">IF(A24=0,"",_xlfn.IFNA(_xlfn.IFS(Poules!$E$36='Résultat club'!$A24,Poules!$F$36)," "))</f>
        <v/>
      </c>
      <c r="J24" s="78" t="str" cm="1">
        <f t="array" ref="J24">IF(A24=0,"",_xlfn.IFNA(_xlfn.IFS(Poules!$E$51='Résultat club'!$A24,Poules!$F$51)," "))</f>
        <v/>
      </c>
      <c r="K24" s="77" t="str" cm="1">
        <f t="array" ref="K24">IF(A24=0,"",_xlfn.IFNA(_xlfn.IFS(Poules!$E$52='Résultat club'!$A24,Poules!$F$52)," "))</f>
        <v/>
      </c>
      <c r="L24" s="77" t="str" cm="1">
        <f t="array" ref="L24">IF(A24=0,"",_xlfn.IFNA(_xlfn.IFS(Poules!$E$53='Résultat club'!$A24,Poules!$F$53)," "))</f>
        <v/>
      </c>
      <c r="M24" s="79" t="str" cm="1">
        <f t="array" ref="M24">IF(A24=0,"",_xlfn.IFNA(_xlfn.IFS(Poules!$E$54='Résultat club'!$A24,Poules!$F$54)," "))</f>
        <v/>
      </c>
      <c r="N24" s="78" t="str" cm="1">
        <f t="array" ref="N24">IF(A24=0,"",_xlfn.IFNA(_xlfn.IFS(Poules!$E$69='Résultat club'!$A24,Poules!$F$69)," "))</f>
        <v/>
      </c>
      <c r="O24" s="77" t="str" cm="1">
        <f t="array" ref="O24">IF(A24=0,"",_xlfn.IFNA(_xlfn.IFS(Poules!$E$70='Résultat club'!$A24,Poules!$F$70)," "))</f>
        <v/>
      </c>
      <c r="P24" s="77" t="str" cm="1">
        <f t="array" ref="P24">IF(A24=0,"",_xlfn.IFNA(_xlfn.IFS(Poules!$E$71='Résultat club'!$A24,Poules!$F$71)," "))</f>
        <v/>
      </c>
      <c r="Q24" s="79" t="str" cm="1">
        <f t="array" ref="Q24">IF(A24=0,"",_xlfn.IFNA(_xlfn.IFS(Poules!$E$72='Résultat club'!$A24,Poules!$F$72)," "))</f>
        <v/>
      </c>
      <c r="R24" s="78" t="str" cm="1">
        <f t="array" ref="R24">IF(A24=0,"",_xlfn.IFNA(_xlfn.IFS(Poules!$E$87='Résultat club'!$A24,Poules!$F$87)," "))</f>
        <v/>
      </c>
      <c r="S24" s="77" t="str" cm="1">
        <f t="array" ref="S24">IF(A24=0,"",_xlfn.IFNA(_xlfn.IFS(Poules!$E$88='Résultat club'!$A24,Poules!$F$88)," "))</f>
        <v/>
      </c>
      <c r="T24" s="77" t="str" cm="1">
        <f t="array" ref="T24">IF(A24=0,"",_xlfn.IFNA(_xlfn.IFS(Poules!$E$89='Résultat club'!$A24,Poules!$F$89)," "))</f>
        <v/>
      </c>
      <c r="U24" s="79" t="str" cm="1">
        <f t="array" ref="U24">IF(A24=0,"",_xlfn.IFNA(_xlfn.IFS(Poules!$E$90='Résultat club'!$A24,Poules!$F$90)," "))</f>
        <v/>
      </c>
      <c r="V24" s="78" t="str" cm="1">
        <f t="array" ref="V24">IF(A24=0,"",_xlfn.IFNA(_xlfn.IFS(Poules!$E$105='Résultat club'!$A24,Poules!$F$105),""))</f>
        <v/>
      </c>
      <c r="W24" s="77" t="str" cm="1">
        <f t="array" ref="W24">IF(A24=0,"",_xlfn.IFNA(_xlfn.IFS(Poules!$E$106='Résultat club'!$A24,Poules!$F$106),""))</f>
        <v/>
      </c>
      <c r="X24" s="77" t="str" cm="1">
        <f t="array" ref="X24">IF(A24=0,"",_xlfn.IFNA(_xlfn.IFS(Poules!$E$107='Résultat club'!$A24,Poules!$F$107),""))</f>
        <v/>
      </c>
      <c r="Y24" s="79" t="str" cm="1">
        <f t="array" ref="Y24">IF(A24=0,"",_xlfn.IFNA(_xlfn.IFS(Poules!$E$108='Résultat club'!$A24,Poules!$F$108),""))</f>
        <v/>
      </c>
      <c r="Z24" s="78" t="str" cm="1">
        <f t="array" ref="Z24">IF(A24=0,"",_xlfn.IFNA(_xlfn.IFS(Poules!$E$123='Résultat club'!$A24,Poules!$F$123),""))</f>
        <v/>
      </c>
      <c r="AA24" s="77" t="str" cm="1">
        <f t="array" ref="AA24">IF(A24=0,"",_xlfn.IFNA(_xlfn.IFS(Poules!$E$124='Résultat club'!$A24,Poules!$F$124),""))</f>
        <v/>
      </c>
      <c r="AB24" s="77" t="str" cm="1">
        <f t="array" ref="AB24">IF(A24=0,"",_xlfn.IFNA(_xlfn.IFS(Poules!$E$125='Résultat club'!$A24,Poules!$F$125),""))</f>
        <v/>
      </c>
      <c r="AC24" s="79" t="str" cm="1">
        <f t="array" ref="AC24">IF(A24=0,"",_xlfn.IFNA(_xlfn.IFS(Poules!$E$126='Résultat club'!$A24,Poules!$F$126),""))</f>
        <v/>
      </c>
      <c r="AD24" s="78" t="str" cm="1">
        <f t="array" ref="AD24">IF(A24=0,"",_xlfn.IFNA(_xlfn.IFS(Poules!$E$141='Résultat club'!$A24,Poules!$F$141),""))</f>
        <v/>
      </c>
      <c r="AE24" s="77" t="str" cm="1">
        <f t="array" ref="AE24">IF(A24=0,"",_xlfn.IFNA(_xlfn.IFS(Poules!$E$142='Résultat club'!$A24,Poules!$F$142),""))</f>
        <v/>
      </c>
      <c r="AF24" s="77" t="str" cm="1">
        <f t="array" ref="AF24">IF(A24=0,"",_xlfn.IFNA(_xlfn.IFS(Poules!$E$143='Résultat club'!$A24,Poules!$F$143),""))</f>
        <v/>
      </c>
      <c r="AG24" s="79" t="str" cm="1">
        <f t="array" ref="AG24">IF(A24=0,"",_xlfn.IFNA(_xlfn.IFS(Poules!$E$144='Résultat club'!$A24,Poules!$F$144),""))</f>
        <v/>
      </c>
      <c r="AH24" s="78" t="str" cm="1">
        <f t="array" ref="AH24">IF(A24=0,"",_xlfn.IFNA(_xlfn.IFS(Poules!$E$159='Résultat club'!$A24,Poules!$F$159),""))</f>
        <v/>
      </c>
      <c r="AI24" s="77" t="str" cm="1">
        <f t="array" ref="AI24">IF(A24=0,"",_xlfn.IFNA(_xlfn.IFS(Poules!$E$160='Résultat club'!$A24,Poules!$F$160),""))</f>
        <v/>
      </c>
      <c r="AJ24" s="77" t="str" cm="1">
        <f t="array" ref="AJ24">IF(A24=0,"",_xlfn.IFNA(_xlfn.IFS(Poules!$E$161='Résultat club'!$A24,Poules!$F$161),""))</f>
        <v/>
      </c>
      <c r="AK24" s="83" t="str" cm="1">
        <f t="array" ref="AK24">IF(A24=0,"",_xlfn.IFNA(_xlfn.IFS(Poules!$E$162='Résultat club'!$A24,Poules!$F$162),""))</f>
        <v/>
      </c>
      <c r="AL24" s="78" t="str" cm="1">
        <f t="array" ref="AL24">IF(A24=0,"",_xlfn.IFNA(_xlfn.IFS(Poules!$E$177='Résultat club'!$A24,Poules!$F$177),""))</f>
        <v/>
      </c>
      <c r="AM24" s="77" t="str" cm="1">
        <f t="array" ref="AM24">IF(A24=0,"",_xlfn.IFNA(_xlfn.IFS(Poules!$E$178='Résultat club'!$A24,Poules!$F$178),""))</f>
        <v/>
      </c>
      <c r="AN24" s="77" t="str" cm="1">
        <f t="array" ref="AN24">IF(A24=0,"",_xlfn.IFNA(_xlfn.IFS(Poules!$E$179='Résultat club'!$A24,Poules!$F$179),""))</f>
        <v/>
      </c>
      <c r="AO24" s="83" t="str" cm="1">
        <f t="array" ref="AO24">IF(A24=0,"",_xlfn.IFNA(_xlfn.IFS(Poules!$E$180='Résultat club'!$A24,Poules!$F$180),""))</f>
        <v/>
      </c>
      <c r="AP24" s="78" t="str" cm="1">
        <f t="array" ref="AP24">IF(A24=0,"",_xlfn.IFNA(_xlfn.IFS(Poules!$E$195='Résultat club'!$A24,Poules!$F$195),""))</f>
        <v/>
      </c>
      <c r="AQ24" s="77" t="str" cm="1">
        <f t="array" ref="AQ24">IF(A24=0,"",_xlfn.IFNA(_xlfn.IFS(Poules!$E$196='Résultat club'!$A24,Poules!$F$196),""))</f>
        <v/>
      </c>
      <c r="AR24" s="77" t="str" cm="1">
        <f t="array" ref="AR24">IF(A24=0,"",_xlfn.IFNA(_xlfn.IFS(Poules!$E$197='Résultat club'!$A24,Poules!$F$197),""))</f>
        <v/>
      </c>
      <c r="AS24" s="83" t="str" cm="1">
        <f t="array" ref="AS24">IF(A24=0,"",_xlfn.IFNA(_xlfn.IFS(Poules!$E$198='Résultat club'!$A24,Poules!$F$198),""))</f>
        <v/>
      </c>
      <c r="AT24" s="78" t="str" cm="1">
        <f t="array" ref="AT24">IF(A24=0,"",_xlfn.IFNA(_xlfn.IFS(Poules!$E$213='Résultat club'!$A24,Poules!$F$213),""))</f>
        <v/>
      </c>
      <c r="AU24" s="77" t="str" cm="1">
        <f t="array" ref="AU24">IF(A24=0,"",_xlfn.IFNA(_xlfn.IFS(Poules!$E$214='Résultat club'!$A24,Poules!$F$214),""))</f>
        <v/>
      </c>
      <c r="AV24" s="77" t="str" cm="1">
        <f t="array" ref="AV24">IF(A24=0,"",_xlfn.IFNA(_xlfn.IFS(Poules!$E$215='Résultat club'!$A24,Poules!$F$215),""))</f>
        <v/>
      </c>
      <c r="AW24" s="83" t="str" cm="1">
        <f t="array" ref="AW24">IF(A24=0,"",_xlfn.IFNA(_xlfn.IFS(Poules!$E$216='Résultat club'!$A24,Poules!$F$216),""))</f>
        <v/>
      </c>
      <c r="AX24" s="78" t="str" cm="1">
        <f t="array" ref="AX24">IF(A24=0,"",_xlfn.IFNA(_xlfn.IFS(Poules!$E$231='Résultat club'!$A24,Poules!$F$231),""))</f>
        <v/>
      </c>
      <c r="AY24" s="77" t="str" cm="1">
        <f t="array" ref="AY24">IF(A24=0,"",_xlfn.IFNA(_xlfn.IFS(Poules!$E$232='Résultat club'!$A24,Poules!$F$232),""))</f>
        <v/>
      </c>
      <c r="AZ24" s="77" t="str" cm="1">
        <f t="array" ref="AZ24">IF(A24=0,"",_xlfn.IFNA(_xlfn.IFS(Poules!$E$233='Résultat club'!$A24,Poules!$F$233),""))</f>
        <v/>
      </c>
      <c r="BA24" s="83" t="str" cm="1">
        <f t="array" ref="BA24">IF(A24=0,"",_xlfn.IFNA(_xlfn.IFS(Poules!$E$234='Résultat club'!$A24,Poules!$F$234),""))</f>
        <v/>
      </c>
      <c r="BB24" s="78" t="str" cm="1">
        <f t="array" ref="BB24">IF(A24=0,"",_xlfn.IFNA(_xlfn.IFS(Poules!$E$249='Résultat club'!$A24,Poules!$F$249),""))</f>
        <v/>
      </c>
      <c r="BC24" s="77" t="str" cm="1">
        <f t="array" ref="BC24">IF(A24=0,"",_xlfn.IFNA(_xlfn.IFS(Poules!$E$250='Résultat club'!$A24,Poules!$F$250),""))</f>
        <v/>
      </c>
      <c r="BD24" s="77" t="str" cm="1">
        <f t="array" ref="BD24">IF(A24=0,"",_xlfn.IFNA(_xlfn.IFS(Poules!$E$251='Résultat club'!$A24,Poules!$F$251),""))</f>
        <v/>
      </c>
      <c r="BE24" s="83" t="str" cm="1">
        <f t="array" ref="BE24">IF(A24=0,"",_xlfn.IFNA(_xlfn.IFS(Poules!$E$252='Résultat club'!$A24,Poules!$F$252),""))</f>
        <v/>
      </c>
      <c r="BF24" s="78" t="str" cm="1">
        <f t="array" ref="BF24">IF(A24=0,"",_xlfn.IFNA(_xlfn.IFS(Poules!$E$267='Résultat club'!$A24,Poules!$F$267),""))</f>
        <v/>
      </c>
      <c r="BG24" s="77" t="str" cm="1">
        <f t="array" ref="BG24">IF(A24=0,"",_xlfn.IFNA(_xlfn.IFS(Poules!$E$268='Résultat club'!$A24,Poules!$F$268),""))</f>
        <v/>
      </c>
      <c r="BH24" s="77" t="str" cm="1">
        <f t="array" ref="BH24">IF($A24=0,"",_xlfn.IFNA(_xlfn.IFS(Poules!$E$269='Résultat club'!$A24,Poules!$F$269),""))</f>
        <v/>
      </c>
      <c r="BI24" s="79" t="str" cm="1">
        <f t="array" ref="BI24">IF($A24=0,"",_xlfn.IFNA(_xlfn.IFS(Poules!$E$270='Résultat club'!$A24,Poules!$F$270),""))</f>
        <v/>
      </c>
      <c r="BJ24" s="85" t="str" cm="1">
        <f t="array" ref="BJ24">IF($A24=0,"",_xlfn.IFNA(_xlfn.IFS(Poules!$E$285='Résultat club'!$A24,Poules!$F$285),""))</f>
        <v/>
      </c>
      <c r="BK24" s="77" t="str" cm="1">
        <f t="array" ref="BK24">IF($A24=0,"",_xlfn.IFNA(_xlfn.IFS(Poules!$E$286='Résultat club'!$A24,Poules!$F$286),""))</f>
        <v/>
      </c>
      <c r="BL24" s="77" t="str" cm="1">
        <f t="array" ref="BL24">IF($A24=0,"",_xlfn.IFNA(_xlfn.IFS(Poules!$E$287='Résultat club'!$A24,Poules!$F$287),""))</f>
        <v/>
      </c>
      <c r="BM24" s="83" t="str" cm="1">
        <f t="array" ref="BM24">IF($A24=0,"",_xlfn.IFNA(_xlfn.IFS(Poules!$E$288='Résultat club'!$A24,Poules!$F$288),""))</f>
        <v/>
      </c>
      <c r="BN24" s="78"/>
      <c r="BO24" s="110">
        <f t="shared" si="1"/>
        <v>0</v>
      </c>
      <c r="BP24" s="79">
        <f>COUNTIF('Listes poules triées'!$A$1:$B$60,$A24)</f>
        <v>0</v>
      </c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  <c r="IW24" s="4"/>
      <c r="IX24" s="4"/>
      <c r="IY24" s="4"/>
      <c r="IZ24" s="4"/>
      <c r="JA24" s="4"/>
      <c r="JB24" s="4"/>
      <c r="JC24" s="4"/>
      <c r="JD24" s="4"/>
      <c r="JE24" s="4"/>
      <c r="JF24" s="4"/>
      <c r="JG24" s="4"/>
      <c r="JH24" s="4"/>
      <c r="JI24" s="4"/>
      <c r="JJ24" s="4"/>
      <c r="JK24" s="4"/>
      <c r="JL24" s="4"/>
      <c r="JM24" s="4"/>
      <c r="JN24" s="4"/>
      <c r="JO24" s="4"/>
      <c r="JP24" s="4"/>
      <c r="JQ24" s="4"/>
      <c r="JR24" s="4"/>
      <c r="JS24" s="4"/>
      <c r="JT24" s="4"/>
      <c r="JU24" s="4"/>
      <c r="JV24" s="4"/>
      <c r="JW24" s="4"/>
      <c r="JX24" s="4"/>
      <c r="JY24" s="4"/>
      <c r="JZ24" s="4"/>
      <c r="KA24" s="4"/>
      <c r="KB24" s="4"/>
      <c r="KC24" s="4"/>
      <c r="KD24" s="4"/>
      <c r="KE24" s="4"/>
      <c r="KF24" s="4"/>
      <c r="KG24" s="4"/>
      <c r="KH24" s="4"/>
      <c r="KI24" s="4"/>
      <c r="KJ24" s="4"/>
      <c r="KK24" s="4"/>
      <c r="KL24" s="4"/>
      <c r="KM24" s="4"/>
      <c r="KN24" s="4"/>
      <c r="KO24" s="4"/>
      <c r="KP24" s="4"/>
      <c r="KQ24" s="4"/>
      <c r="KR24" s="4"/>
      <c r="KS24" s="4"/>
      <c r="KT24" s="4"/>
      <c r="KU24" s="4"/>
      <c r="KV24" s="4"/>
      <c r="KW24" s="4"/>
      <c r="KX24" s="4"/>
      <c r="KY24" s="4"/>
      <c r="KZ24" s="4"/>
      <c r="LA24" s="4"/>
      <c r="LB24" s="4"/>
      <c r="LC24" s="4"/>
      <c r="LD24" s="4"/>
      <c r="LE24" s="4"/>
      <c r="LF24" s="4"/>
      <c r="LG24" s="4"/>
      <c r="LH24" s="4"/>
      <c r="LI24" s="4"/>
      <c r="LJ24" s="4"/>
      <c r="LK24" s="4"/>
      <c r="LL24" s="4"/>
      <c r="LM24" s="4"/>
      <c r="LN24" s="4"/>
      <c r="LO24" s="4"/>
      <c r="LP24" s="4"/>
      <c r="LQ24" s="4"/>
      <c r="LR24" s="4"/>
      <c r="LS24" s="4"/>
      <c r="LT24" s="4"/>
      <c r="LU24" s="4"/>
      <c r="LV24" s="4"/>
      <c r="LW24" s="4"/>
      <c r="LX24" s="4"/>
      <c r="LY24" s="4"/>
      <c r="LZ24" s="4"/>
      <c r="MA24" s="4"/>
      <c r="MB24" s="4"/>
      <c r="MC24" s="4"/>
      <c r="MD24" s="4"/>
      <c r="ME24" s="4"/>
      <c r="MF24" s="4"/>
      <c r="MG24" s="4"/>
      <c r="MH24" s="4"/>
      <c r="MI24" s="4"/>
      <c r="MJ24" s="4"/>
      <c r="MK24" s="4"/>
      <c r="ML24" s="4"/>
      <c r="MM24" s="4"/>
      <c r="MN24" s="4"/>
      <c r="MO24" s="4"/>
      <c r="MP24" s="4"/>
      <c r="MQ24" s="4"/>
      <c r="MR24" s="4"/>
      <c r="MS24" s="4"/>
      <c r="MT24" s="4"/>
      <c r="MU24" s="4"/>
      <c r="MV24" s="4"/>
      <c r="MW24" s="4"/>
      <c r="MX24" s="4"/>
      <c r="MY24" s="4"/>
      <c r="MZ24" s="4"/>
      <c r="NA24" s="4"/>
      <c r="NB24" s="4"/>
      <c r="NC24" s="4"/>
      <c r="ND24" s="4"/>
      <c r="NE24" s="4"/>
      <c r="NF24" s="4"/>
      <c r="NG24" s="4"/>
      <c r="NH24" s="4"/>
      <c r="NI24" s="4"/>
      <c r="NJ24" s="4"/>
      <c r="NK24" s="4"/>
      <c r="NL24" s="4"/>
      <c r="NM24" s="4"/>
      <c r="NN24" s="4"/>
      <c r="NO24" s="4"/>
      <c r="NP24" s="4"/>
      <c r="NQ24" s="4"/>
      <c r="NR24" s="4"/>
      <c r="NS24" s="4"/>
      <c r="NT24" s="4"/>
      <c r="NU24" s="4"/>
      <c r="NV24" s="4"/>
      <c r="NW24" s="4"/>
      <c r="NX24" s="4"/>
      <c r="NY24" s="4"/>
      <c r="NZ24" s="4"/>
      <c r="OA24" s="4"/>
      <c r="OB24" s="4"/>
      <c r="OC24" s="4"/>
      <c r="OD24" s="4"/>
      <c r="OE24" s="4"/>
      <c r="OF24" s="4"/>
      <c r="OG24" s="4"/>
      <c r="OH24" s="4"/>
      <c r="OI24" s="4"/>
      <c r="OJ24" s="4"/>
      <c r="OK24" s="4"/>
      <c r="OL24" s="4"/>
      <c r="OM24" s="4"/>
      <c r="ON24" s="4"/>
      <c r="OO24" s="4"/>
      <c r="OP24" s="4"/>
      <c r="OQ24" s="4"/>
      <c r="OR24" s="4"/>
      <c r="OS24" s="4"/>
      <c r="OT24" s="4"/>
      <c r="OU24" s="4"/>
      <c r="OV24" s="4"/>
      <c r="OW24" s="4"/>
      <c r="OX24" s="4"/>
      <c r="OY24" s="4"/>
      <c r="OZ24" s="4"/>
      <c r="PA24" s="4"/>
      <c r="PB24" s="4"/>
      <c r="PC24" s="4"/>
      <c r="PD24" s="4"/>
      <c r="PE24" s="4"/>
      <c r="PF24" s="4"/>
      <c r="PG24" s="4"/>
      <c r="PH24" s="4"/>
      <c r="PI24" s="4"/>
      <c r="PJ24" s="4"/>
      <c r="PK24" s="4"/>
      <c r="PL24" s="4"/>
      <c r="PM24" s="4"/>
      <c r="PN24" s="4"/>
      <c r="PO24" s="4"/>
      <c r="PP24" s="4"/>
      <c r="PQ24" s="4"/>
      <c r="PR24" s="4"/>
      <c r="PS24" s="4"/>
      <c r="PT24" s="4"/>
      <c r="PU24" s="4"/>
      <c r="PV24" s="4"/>
      <c r="PW24" s="4"/>
      <c r="PX24" s="4"/>
      <c r="PY24" s="4"/>
      <c r="PZ24" s="4"/>
      <c r="QA24" s="4"/>
      <c r="QB24" s="4"/>
      <c r="QC24" s="4"/>
      <c r="QD24" s="4"/>
      <c r="QE24" s="4"/>
      <c r="QF24" s="4"/>
      <c r="QG24" s="4"/>
      <c r="QH24" s="4"/>
      <c r="QI24" s="4"/>
      <c r="QJ24" s="4"/>
      <c r="QK24" s="4"/>
      <c r="QL24" s="4"/>
      <c r="QM24" s="4"/>
      <c r="QN24" s="4"/>
      <c r="QO24" s="4"/>
      <c r="QP24" s="4"/>
      <c r="QQ24" s="4"/>
      <c r="QR24" s="4"/>
      <c r="QS24" s="4"/>
      <c r="QT24" s="4"/>
      <c r="QU24" s="4"/>
      <c r="QV24" s="4"/>
      <c r="QW24" s="4"/>
      <c r="QX24" s="4"/>
      <c r="QY24" s="4"/>
      <c r="QZ24" s="4"/>
      <c r="RA24" s="4"/>
      <c r="RB24" s="4"/>
      <c r="RC24" s="4"/>
      <c r="RD24" s="4"/>
      <c r="RE24" s="4"/>
      <c r="RF24" s="4"/>
      <c r="RG24" s="4"/>
      <c r="RH24" s="4"/>
      <c r="RI24" s="4"/>
      <c r="RJ24" s="4"/>
      <c r="RK24" s="4"/>
      <c r="RL24" s="4"/>
      <c r="RM24" s="4"/>
      <c r="RN24" s="4"/>
      <c r="RO24" s="4"/>
      <c r="RP24" s="4"/>
      <c r="RQ24" s="4"/>
      <c r="RR24" s="4"/>
      <c r="RS24" s="4"/>
      <c r="RT24" s="4"/>
      <c r="RU24" s="4"/>
      <c r="RV24" s="4"/>
      <c r="RW24" s="4"/>
      <c r="RX24" s="4"/>
      <c r="RY24" s="4"/>
      <c r="RZ24" s="4"/>
      <c r="SA24" s="4"/>
      <c r="SB24" s="4"/>
      <c r="SC24" s="4"/>
      <c r="SD24" s="4"/>
      <c r="SE24" s="4"/>
      <c r="SF24" s="4"/>
      <c r="SG24" s="4"/>
      <c r="SH24" s="4"/>
      <c r="SI24" s="4"/>
      <c r="SJ24" s="4"/>
      <c r="SK24" s="4"/>
      <c r="SL24" s="4"/>
      <c r="SM24" s="4"/>
      <c r="SN24" s="4"/>
      <c r="SO24" s="4"/>
      <c r="SP24" s="4"/>
      <c r="SQ24" s="4"/>
      <c r="SR24" s="4"/>
      <c r="SS24" s="4"/>
      <c r="ST24" s="4"/>
      <c r="SU24" s="4"/>
      <c r="SV24" s="4"/>
      <c r="SW24" s="4"/>
      <c r="SX24" s="4"/>
      <c r="SY24" s="4"/>
      <c r="SZ24" s="4"/>
      <c r="TA24" s="4"/>
      <c r="TB24" s="4"/>
      <c r="TC24" s="4"/>
      <c r="TD24" s="4"/>
      <c r="TE24" s="4"/>
      <c r="TF24" s="4"/>
      <c r="TG24" s="4"/>
      <c r="TH24" s="4"/>
      <c r="TI24" s="4"/>
      <c r="TJ24" s="4"/>
      <c r="TK24" s="4"/>
      <c r="TL24" s="4"/>
      <c r="TM24" s="4"/>
      <c r="TN24" s="4"/>
      <c r="TO24" s="4"/>
      <c r="TP24" s="4"/>
      <c r="TQ24" s="4"/>
      <c r="TR24" s="4"/>
      <c r="TS24" s="4"/>
      <c r="TT24" s="4"/>
      <c r="TU24" s="4"/>
      <c r="TV24" s="4"/>
      <c r="TW24" s="4"/>
      <c r="TX24" s="4"/>
      <c r="TY24" s="4"/>
      <c r="TZ24" s="4"/>
      <c r="UA24" s="4"/>
      <c r="UB24" s="4"/>
      <c r="UC24" s="4"/>
      <c r="UD24" s="4"/>
      <c r="UE24" s="4"/>
      <c r="UF24" s="4"/>
      <c r="UG24" s="4"/>
      <c r="UH24" s="4"/>
      <c r="UI24" s="4"/>
      <c r="UJ24" s="4"/>
      <c r="UK24" s="4"/>
      <c r="UL24" s="4"/>
      <c r="UM24" s="4"/>
      <c r="UN24" s="4"/>
      <c r="UO24" s="4"/>
      <c r="UP24" s="4"/>
      <c r="UQ24" s="4"/>
      <c r="UR24" s="4"/>
      <c r="US24" s="4"/>
      <c r="UT24" s="4"/>
      <c r="UU24" s="4"/>
      <c r="UV24" s="4"/>
      <c r="UW24" s="4"/>
      <c r="UX24" s="4"/>
      <c r="UY24" s="4"/>
      <c r="UZ24" s="4"/>
      <c r="VA24" s="4"/>
      <c r="VB24" s="4"/>
      <c r="VC24" s="4"/>
      <c r="VD24" s="4"/>
      <c r="VE24" s="4"/>
      <c r="VF24" s="4"/>
      <c r="VG24" s="4"/>
      <c r="VH24" s="4"/>
      <c r="VI24" s="4"/>
      <c r="VJ24" s="4"/>
      <c r="VK24" s="4"/>
      <c r="VL24" s="4"/>
      <c r="VM24" s="4"/>
      <c r="VN24" s="4"/>
      <c r="VO24" s="4"/>
      <c r="VP24" s="4"/>
      <c r="VQ24" s="4"/>
      <c r="VR24" s="4"/>
      <c r="VS24" s="4"/>
      <c r="VT24" s="4"/>
      <c r="VU24" s="4"/>
      <c r="VV24" s="4"/>
      <c r="VW24" s="4"/>
      <c r="VX24" s="4"/>
      <c r="VY24" s="4"/>
      <c r="VZ24" s="4"/>
      <c r="WA24" s="4"/>
      <c r="WB24" s="4"/>
      <c r="WC24" s="4"/>
      <c r="WD24" s="4"/>
      <c r="WE24" s="4"/>
      <c r="WF24" s="4"/>
      <c r="WG24" s="4"/>
      <c r="WH24" s="4"/>
      <c r="WI24" s="4"/>
      <c r="WJ24" s="4"/>
      <c r="WK24" s="4"/>
      <c r="WL24" s="4"/>
      <c r="WM24" s="4"/>
      <c r="WN24" s="4"/>
      <c r="WO24" s="4"/>
      <c r="WP24" s="4"/>
      <c r="WQ24" s="4"/>
      <c r="WR24" s="4"/>
      <c r="WS24" s="4"/>
      <c r="WT24" s="4"/>
      <c r="WU24" s="4"/>
      <c r="WV24" s="4"/>
      <c r="WW24" s="4"/>
      <c r="WX24" s="4"/>
      <c r="WY24" s="4"/>
      <c r="WZ24" s="4"/>
      <c r="XA24" s="4"/>
      <c r="XB24" s="4"/>
      <c r="XC24" s="4"/>
      <c r="XD24" s="4"/>
      <c r="XE24" s="4"/>
      <c r="XF24" s="4"/>
      <c r="XG24" s="4"/>
      <c r="XH24" s="4"/>
      <c r="XI24" s="4"/>
      <c r="XJ24" s="4"/>
      <c r="XK24" s="4"/>
      <c r="XL24" s="4"/>
      <c r="XM24" s="4"/>
      <c r="XN24" s="4"/>
      <c r="XO24" s="4"/>
      <c r="XP24" s="4"/>
      <c r="XQ24" s="4"/>
      <c r="XR24" s="4"/>
      <c r="XS24" s="4"/>
      <c r="XT24" s="4"/>
      <c r="XU24" s="4"/>
      <c r="XV24" s="4"/>
      <c r="XW24" s="4"/>
      <c r="XX24" s="4"/>
      <c r="XY24" s="4"/>
      <c r="XZ24" s="4"/>
      <c r="YA24" s="4"/>
      <c r="YB24" s="4"/>
      <c r="YC24" s="4"/>
      <c r="YD24" s="4"/>
      <c r="YE24" s="4"/>
      <c r="YF24" s="4"/>
      <c r="YG24" s="4"/>
      <c r="YH24" s="4"/>
      <c r="YI24" s="4"/>
      <c r="YJ24" s="4"/>
      <c r="YK24" s="4"/>
      <c r="YL24" s="4"/>
      <c r="YM24" s="4"/>
      <c r="YN24" s="4"/>
      <c r="YO24" s="4"/>
      <c r="YP24" s="4"/>
      <c r="YQ24" s="4"/>
      <c r="YR24" s="4"/>
      <c r="YS24" s="4"/>
      <c r="YT24" s="4"/>
      <c r="YU24" s="4"/>
      <c r="YV24" s="4"/>
      <c r="YW24" s="4"/>
      <c r="YX24" s="4"/>
      <c r="YY24" s="4"/>
      <c r="YZ24" s="4"/>
      <c r="ZA24" s="4"/>
      <c r="ZB24" s="4"/>
      <c r="ZC24" s="4"/>
      <c r="ZD24" s="4"/>
      <c r="ZE24" s="4"/>
      <c r="ZF24" s="4"/>
      <c r="ZG24" s="4"/>
      <c r="ZH24" s="4"/>
      <c r="ZI24" s="4"/>
      <c r="ZJ24" s="4"/>
      <c r="ZK24" s="4"/>
      <c r="ZL24" s="4"/>
      <c r="ZM24" s="4"/>
      <c r="ZN24" s="4"/>
      <c r="ZO24" s="4"/>
      <c r="ZP24" s="4"/>
      <c r="ZQ24" s="4"/>
      <c r="ZR24" s="4"/>
      <c r="ZS24" s="4"/>
      <c r="ZT24" s="4"/>
      <c r="ZU24" s="4"/>
      <c r="ZV24" s="4"/>
    </row>
    <row r="25" spans="1:698" s="104" customFormat="1" x14ac:dyDescent="0.25">
      <c r="A25" s="98"/>
      <c r="B25" s="99" t="str" cm="1">
        <f t="array" ref="B25">IF(A25=0,"",_xlfn.IFNA(_xlfn.IFS(Poules!$E$15='Résultat club'!$A25,Poules!$F$15)," "))</f>
        <v/>
      </c>
      <c r="C25" s="100" t="str" cm="1">
        <f t="array" ref="C25">IF(A25=0,"",_xlfn.IFNA(_xlfn.IFS(Poules!$E$16='Résultat club'!$A25,Poules!$F$16)," "))</f>
        <v/>
      </c>
      <c r="D25" s="100" t="str" cm="1">
        <f t="array" ref="D25">IF(A25=0,"",_xlfn.IFNA(_xlfn.IFS(Poules!$E$17='Résultat club'!$A25,Poules!$F$17)," "))</f>
        <v/>
      </c>
      <c r="E25" s="101" t="str" cm="1">
        <f t="array" ref="E25">IF(A25=0,"",_xlfn.IFNA(_xlfn.IFS(Poules!$E$18='Résultat club'!$A25,Poules!$F$18)," "))</f>
        <v/>
      </c>
      <c r="F25" s="99" t="str" cm="1">
        <f t="array" ref="F25">IF(A25=0,"",_xlfn.IFNA(_xlfn.IFS(Poules!$E$33='Résultat club'!$A25,Poules!$F$33)," "))</f>
        <v/>
      </c>
      <c r="G25" s="100" t="str" cm="1">
        <f t="array" ref="G25">IF(A25=0,"",_xlfn.IFNA(_xlfn.IFS(Poules!$E$34='Résultat club'!$A25,Poules!$F$34)," "))</f>
        <v/>
      </c>
      <c r="H25" s="100" t="str" cm="1">
        <f t="array" ref="H25">IF(A25=0,"",_xlfn.IFNA(_xlfn.IFS(Poules!$E$35='Résultat club'!$A25,Poules!$F$35)," "))</f>
        <v/>
      </c>
      <c r="I25" s="101" t="str" cm="1">
        <f t="array" ref="I25">IF(A25=0,"",_xlfn.IFNA(_xlfn.IFS(Poules!$E$36='Résultat club'!$A25,Poules!$F$36)," "))</f>
        <v/>
      </c>
      <c r="J25" s="99" t="str" cm="1">
        <f t="array" ref="J25">IF(A25=0,"",_xlfn.IFNA(_xlfn.IFS(Poules!$E$51='Résultat club'!$A25,Poules!$F$51)," "))</f>
        <v/>
      </c>
      <c r="K25" s="100" t="str" cm="1">
        <f t="array" ref="K25">IF(A25=0,"",_xlfn.IFNA(_xlfn.IFS(Poules!$E$52='Résultat club'!$A25,Poules!$F$52)," "))</f>
        <v/>
      </c>
      <c r="L25" s="100" t="str" cm="1">
        <f t="array" ref="L25">IF(A25=0,"",_xlfn.IFNA(_xlfn.IFS(Poules!$E$53='Résultat club'!$A25,Poules!$F$53)," "))</f>
        <v/>
      </c>
      <c r="M25" s="101" t="str" cm="1">
        <f t="array" ref="M25">IF(A25=0,"",_xlfn.IFNA(_xlfn.IFS(Poules!$E$54='Résultat club'!$A25,Poules!$F$54)," "))</f>
        <v/>
      </c>
      <c r="N25" s="99" t="str" cm="1">
        <f t="array" ref="N25">IF(A25=0,"",_xlfn.IFNA(_xlfn.IFS(Poules!$E$69='Résultat club'!$A25,Poules!$F$69)," "))</f>
        <v/>
      </c>
      <c r="O25" s="100" t="str" cm="1">
        <f t="array" ref="O25">IF(A25=0,"",_xlfn.IFNA(_xlfn.IFS(Poules!$E$70='Résultat club'!$A25,Poules!$F$70)," "))</f>
        <v/>
      </c>
      <c r="P25" s="100" t="str" cm="1">
        <f t="array" ref="P25">IF(A25=0,"",_xlfn.IFNA(_xlfn.IFS(Poules!$E$71='Résultat club'!$A25,Poules!$F$71)," "))</f>
        <v/>
      </c>
      <c r="Q25" s="101" t="str" cm="1">
        <f t="array" ref="Q25">IF(A25=0,"",_xlfn.IFNA(_xlfn.IFS(Poules!$E$72='Résultat club'!$A25,Poules!$F$72)," "))</f>
        <v/>
      </c>
      <c r="R25" s="99" t="str" cm="1">
        <f t="array" ref="R25">IF(A25=0,"",_xlfn.IFNA(_xlfn.IFS(Poules!$E$87='Résultat club'!$A25,Poules!$F$87)," "))</f>
        <v/>
      </c>
      <c r="S25" s="100" t="str" cm="1">
        <f t="array" ref="S25">IF(A25=0,"",_xlfn.IFNA(_xlfn.IFS(Poules!$E$88='Résultat club'!$A25,Poules!$F$88)," "))</f>
        <v/>
      </c>
      <c r="T25" s="100" t="str" cm="1">
        <f t="array" ref="T25">IF(A25=0,"",_xlfn.IFNA(_xlfn.IFS(Poules!$E$89='Résultat club'!$A25,Poules!$F$89)," "))</f>
        <v/>
      </c>
      <c r="U25" s="101" t="str" cm="1">
        <f t="array" ref="U25">IF(A25=0,"",_xlfn.IFNA(_xlfn.IFS(Poules!$E$90='Résultat club'!$A25,Poules!$F$90)," "))</f>
        <v/>
      </c>
      <c r="V25" s="99" t="str" cm="1">
        <f t="array" ref="V25">IF(A25=0,"",_xlfn.IFNA(_xlfn.IFS(Poules!$E$105='Résultat club'!$A25,Poules!$F$105),""))</f>
        <v/>
      </c>
      <c r="W25" s="100" t="str" cm="1">
        <f t="array" ref="W25">IF(A25=0,"",_xlfn.IFNA(_xlfn.IFS(Poules!$E$106='Résultat club'!$A25,Poules!$F$106),""))</f>
        <v/>
      </c>
      <c r="X25" s="100" t="str" cm="1">
        <f t="array" ref="X25">IF(A25=0,"",_xlfn.IFNA(_xlfn.IFS(Poules!$E$107='Résultat club'!$A25,Poules!$F$107),""))</f>
        <v/>
      </c>
      <c r="Y25" s="101" t="str" cm="1">
        <f t="array" ref="Y25">IF(A25=0,"",_xlfn.IFNA(_xlfn.IFS(Poules!$E$108='Résultat club'!$A25,Poules!$F$108),""))</f>
        <v/>
      </c>
      <c r="Z25" s="99" t="str" cm="1">
        <f t="array" ref="Z25">IF(A25=0,"",_xlfn.IFNA(_xlfn.IFS(Poules!$E$123='Résultat club'!$A25,Poules!$F$123),""))</f>
        <v/>
      </c>
      <c r="AA25" s="100" t="str" cm="1">
        <f t="array" ref="AA25">IF(A25=0,"",_xlfn.IFNA(_xlfn.IFS(Poules!$E$124='Résultat club'!$A25,Poules!$F$124),""))</f>
        <v/>
      </c>
      <c r="AB25" s="100" t="str" cm="1">
        <f t="array" ref="AB25">IF(A25=0,"",_xlfn.IFNA(_xlfn.IFS(Poules!$E$125='Résultat club'!$A25,Poules!$F$125),""))</f>
        <v/>
      </c>
      <c r="AC25" s="101" t="str" cm="1">
        <f t="array" ref="AC25">IF(A25=0,"",_xlfn.IFNA(_xlfn.IFS(Poules!$E$126='Résultat club'!$A25,Poules!$F$126),""))</f>
        <v/>
      </c>
      <c r="AD25" s="99" t="str" cm="1">
        <f t="array" ref="AD25">IF(A25=0,"",_xlfn.IFNA(_xlfn.IFS(Poules!$E$141='Résultat club'!$A25,Poules!$F$141),""))</f>
        <v/>
      </c>
      <c r="AE25" s="100" t="str" cm="1">
        <f t="array" ref="AE25">IF(A25=0,"",_xlfn.IFNA(_xlfn.IFS(Poules!$E$142='Résultat club'!$A25,Poules!$F$142),""))</f>
        <v/>
      </c>
      <c r="AF25" s="100" t="str" cm="1">
        <f t="array" ref="AF25">IF(A25=0,"",_xlfn.IFNA(_xlfn.IFS(Poules!$E$143='Résultat club'!$A25,Poules!$F$143),""))</f>
        <v/>
      </c>
      <c r="AG25" s="101" t="str" cm="1">
        <f t="array" ref="AG25">IF(A25=0,"",_xlfn.IFNA(_xlfn.IFS(Poules!$E$144='Résultat club'!$A25,Poules!$F$144),""))</f>
        <v/>
      </c>
      <c r="AH25" s="99" t="str" cm="1">
        <f t="array" ref="AH25">IF(A25=0,"",_xlfn.IFNA(_xlfn.IFS(Poules!$E$159='Résultat club'!$A25,Poules!$F$159),""))</f>
        <v/>
      </c>
      <c r="AI25" s="100" t="str" cm="1">
        <f t="array" ref="AI25">IF(A25=0,"",_xlfn.IFNA(_xlfn.IFS(Poules!$E$160='Résultat club'!$A25,Poules!$F$160),""))</f>
        <v/>
      </c>
      <c r="AJ25" s="100" t="str" cm="1">
        <f t="array" ref="AJ25">IF(A25=0,"",_xlfn.IFNA(_xlfn.IFS(Poules!$E$161='Résultat club'!$A25,Poules!$F$161),""))</f>
        <v/>
      </c>
      <c r="AK25" s="102" t="str" cm="1">
        <f t="array" ref="AK25">IF(A25=0,"",_xlfn.IFNA(_xlfn.IFS(Poules!$E$162='Résultat club'!$A25,Poules!$F$162),""))</f>
        <v/>
      </c>
      <c r="AL25" s="99" t="str" cm="1">
        <f t="array" ref="AL25">IF(A25=0,"",_xlfn.IFNA(_xlfn.IFS(Poules!$E$177='Résultat club'!$A25,Poules!$F$177),""))</f>
        <v/>
      </c>
      <c r="AM25" s="100" t="str" cm="1">
        <f t="array" ref="AM25">IF(A25=0,"",_xlfn.IFNA(_xlfn.IFS(Poules!$E$178='Résultat club'!$A25,Poules!$F$178),""))</f>
        <v/>
      </c>
      <c r="AN25" s="100" t="str" cm="1">
        <f t="array" ref="AN25">IF(A25=0,"",_xlfn.IFNA(_xlfn.IFS(Poules!$E$179='Résultat club'!$A25,Poules!$F$179),""))</f>
        <v/>
      </c>
      <c r="AO25" s="102" t="str" cm="1">
        <f t="array" ref="AO25">IF(A25=0,"",_xlfn.IFNA(_xlfn.IFS(Poules!$E$180='Résultat club'!$A25,Poules!$F$180),""))</f>
        <v/>
      </c>
      <c r="AP25" s="99" t="str" cm="1">
        <f t="array" ref="AP25">IF(A25=0,"",_xlfn.IFNA(_xlfn.IFS(Poules!$E$195='Résultat club'!$A25,Poules!$F$195),""))</f>
        <v/>
      </c>
      <c r="AQ25" s="100" t="str" cm="1">
        <f t="array" ref="AQ25">IF(A25=0,"",_xlfn.IFNA(_xlfn.IFS(Poules!$E$196='Résultat club'!$A25,Poules!$F$196),""))</f>
        <v/>
      </c>
      <c r="AR25" s="100" t="str" cm="1">
        <f t="array" ref="AR25">IF(A25=0,"",_xlfn.IFNA(_xlfn.IFS(Poules!$E$197='Résultat club'!$A25,Poules!$F$197),""))</f>
        <v/>
      </c>
      <c r="AS25" s="102" t="str" cm="1">
        <f t="array" ref="AS25">IF(A25=0,"",_xlfn.IFNA(_xlfn.IFS(Poules!$E$198='Résultat club'!$A25,Poules!$F$198),""))</f>
        <v/>
      </c>
      <c r="AT25" s="99" t="str" cm="1">
        <f t="array" ref="AT25">IF(A25=0,"",_xlfn.IFNA(_xlfn.IFS(Poules!$E$213='Résultat club'!$A25,Poules!$F$213),""))</f>
        <v/>
      </c>
      <c r="AU25" s="100" t="str" cm="1">
        <f t="array" ref="AU25">IF(A25=0,"",_xlfn.IFNA(_xlfn.IFS(Poules!$E$214='Résultat club'!$A25,Poules!$F$214),""))</f>
        <v/>
      </c>
      <c r="AV25" s="100" t="str" cm="1">
        <f t="array" ref="AV25">IF(A25=0,"",_xlfn.IFNA(_xlfn.IFS(Poules!$E$215='Résultat club'!$A25,Poules!$F$215),""))</f>
        <v/>
      </c>
      <c r="AW25" s="102" t="str" cm="1">
        <f t="array" ref="AW25">IF(A25=0,"",_xlfn.IFNA(_xlfn.IFS(Poules!$E$216='Résultat club'!$A25,Poules!$F$216),""))</f>
        <v/>
      </c>
      <c r="AX25" s="99" t="str" cm="1">
        <f t="array" ref="AX25">IF(A25=0,"",_xlfn.IFNA(_xlfn.IFS(Poules!$E$231='Résultat club'!$A25,Poules!$F$231),""))</f>
        <v/>
      </c>
      <c r="AY25" s="100" t="str" cm="1">
        <f t="array" ref="AY25">IF(A25=0,"",_xlfn.IFNA(_xlfn.IFS(Poules!$E$232='Résultat club'!$A25,Poules!$F$232),""))</f>
        <v/>
      </c>
      <c r="AZ25" s="100" t="str" cm="1">
        <f t="array" ref="AZ25">IF(A25=0,"",_xlfn.IFNA(_xlfn.IFS(Poules!$E$233='Résultat club'!$A25,Poules!$F$233),""))</f>
        <v/>
      </c>
      <c r="BA25" s="102" t="str" cm="1">
        <f t="array" ref="BA25">IF(A25=0,"",_xlfn.IFNA(_xlfn.IFS(Poules!$E$234='Résultat club'!$A25,Poules!$F$234),""))</f>
        <v/>
      </c>
      <c r="BB25" s="99" t="str" cm="1">
        <f t="array" ref="BB25">IF(A25=0,"",_xlfn.IFNA(_xlfn.IFS(Poules!$E$249='Résultat club'!$A25,Poules!$F$249),""))</f>
        <v/>
      </c>
      <c r="BC25" s="100" t="str" cm="1">
        <f t="array" ref="BC25">IF(A25=0,"",_xlfn.IFNA(_xlfn.IFS(Poules!$E$250='Résultat club'!$A25,Poules!$F$250),""))</f>
        <v/>
      </c>
      <c r="BD25" s="100" t="str" cm="1">
        <f t="array" ref="BD25">IF(A25=0,"",_xlfn.IFNA(_xlfn.IFS(Poules!$E$251='Résultat club'!$A25,Poules!$F$251),""))</f>
        <v/>
      </c>
      <c r="BE25" s="102" t="str" cm="1">
        <f t="array" ref="BE25">IF(A25=0,"",_xlfn.IFNA(_xlfn.IFS(Poules!$E$252='Résultat club'!$A25,Poules!$F$252),""))</f>
        <v/>
      </c>
      <c r="BF25" s="99" t="str" cm="1">
        <f t="array" ref="BF25">IF(A25=0,"",_xlfn.IFNA(_xlfn.IFS(Poules!$E$267='Résultat club'!$A25,Poules!$F$267),""))</f>
        <v/>
      </c>
      <c r="BG25" s="100" t="str" cm="1">
        <f t="array" ref="BG25">IF(A25=0,"",_xlfn.IFNA(_xlfn.IFS(Poules!$E$268='Résultat club'!$A25,Poules!$F$268),""))</f>
        <v/>
      </c>
      <c r="BH25" s="100" t="str" cm="1">
        <f t="array" ref="BH25">IF($A25=0,"",_xlfn.IFNA(_xlfn.IFS(Poules!$E$269='Résultat club'!$A25,Poules!$F$269),""))</f>
        <v/>
      </c>
      <c r="BI25" s="101" t="str" cm="1">
        <f t="array" ref="BI25">IF($A25=0,"",_xlfn.IFNA(_xlfn.IFS(Poules!$E$270='Résultat club'!$A25,Poules!$F$270),""))</f>
        <v/>
      </c>
      <c r="BJ25" s="103" t="str" cm="1">
        <f t="array" ref="BJ25">IF($A25=0,"",_xlfn.IFNA(_xlfn.IFS(Poules!$E$285='Résultat club'!$A25,Poules!$F$285),""))</f>
        <v/>
      </c>
      <c r="BK25" s="100" t="str" cm="1">
        <f t="array" ref="BK25">IF($A25=0,"",_xlfn.IFNA(_xlfn.IFS(Poules!$E$286='Résultat club'!$A25,Poules!$F$286),""))</f>
        <v/>
      </c>
      <c r="BL25" s="100" t="str" cm="1">
        <f t="array" ref="BL25">IF($A25=0,"",_xlfn.IFNA(_xlfn.IFS(Poules!$E$287='Résultat club'!$A25,Poules!$F$287),""))</f>
        <v/>
      </c>
      <c r="BM25" s="102" t="str" cm="1">
        <f t="array" ref="BM25">IF($A25=0,"",_xlfn.IFNA(_xlfn.IFS(Poules!$E$288='Résultat club'!$A25,Poules!$F$288),""))</f>
        <v/>
      </c>
      <c r="BN25" s="99"/>
      <c r="BO25" s="110">
        <f t="shared" si="1"/>
        <v>0</v>
      </c>
      <c r="BP25" s="101">
        <f>COUNTIF('Listes poules triées'!$A$1:$B$60,$A25)</f>
        <v>0</v>
      </c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4"/>
      <c r="IS25" s="4"/>
      <c r="IT25" s="4"/>
      <c r="IU25" s="4"/>
      <c r="IV25" s="4"/>
      <c r="IW25" s="4"/>
      <c r="IX25" s="4"/>
      <c r="IY25" s="4"/>
      <c r="IZ25" s="4"/>
      <c r="JA25" s="4"/>
      <c r="JB25" s="4"/>
      <c r="JC25" s="4"/>
      <c r="JD25" s="4"/>
      <c r="JE25" s="4"/>
      <c r="JF25" s="4"/>
      <c r="JG25" s="4"/>
      <c r="JH25" s="4"/>
      <c r="JI25" s="4"/>
      <c r="JJ25" s="4"/>
      <c r="JK25" s="4"/>
      <c r="JL25" s="4"/>
      <c r="JM25" s="4"/>
      <c r="JN25" s="4"/>
      <c r="JO25" s="4"/>
      <c r="JP25" s="4"/>
      <c r="JQ25" s="4"/>
      <c r="JR25" s="4"/>
      <c r="JS25" s="4"/>
      <c r="JT25" s="4"/>
      <c r="JU25" s="4"/>
      <c r="JV25" s="4"/>
      <c r="JW25" s="4"/>
      <c r="JX25" s="4"/>
      <c r="JY25" s="4"/>
      <c r="JZ25" s="4"/>
      <c r="KA25" s="4"/>
      <c r="KB25" s="4"/>
      <c r="KC25" s="4"/>
      <c r="KD25" s="4"/>
      <c r="KE25" s="4"/>
      <c r="KF25" s="4"/>
      <c r="KG25" s="4"/>
      <c r="KH25" s="4"/>
      <c r="KI25" s="4"/>
      <c r="KJ25" s="4"/>
      <c r="KK25" s="4"/>
      <c r="KL25" s="4"/>
      <c r="KM25" s="4"/>
      <c r="KN25" s="4"/>
      <c r="KO25" s="4"/>
      <c r="KP25" s="4"/>
      <c r="KQ25" s="4"/>
      <c r="KR25" s="4"/>
      <c r="KS25" s="4"/>
      <c r="KT25" s="4"/>
      <c r="KU25" s="4"/>
      <c r="KV25" s="4"/>
      <c r="KW25" s="4"/>
      <c r="KX25" s="4"/>
      <c r="KY25" s="4"/>
      <c r="KZ25" s="4"/>
      <c r="LA25" s="4"/>
      <c r="LB25" s="4"/>
      <c r="LC25" s="4"/>
      <c r="LD25" s="4"/>
      <c r="LE25" s="4"/>
      <c r="LF25" s="4"/>
      <c r="LG25" s="4"/>
      <c r="LH25" s="4"/>
      <c r="LI25" s="4"/>
      <c r="LJ25" s="4"/>
      <c r="LK25" s="4"/>
      <c r="LL25" s="4"/>
      <c r="LM25" s="4"/>
      <c r="LN25" s="4"/>
      <c r="LO25" s="4"/>
      <c r="LP25" s="4"/>
      <c r="LQ25" s="4"/>
      <c r="LR25" s="4"/>
      <c r="LS25" s="4"/>
      <c r="LT25" s="4"/>
      <c r="LU25" s="4"/>
      <c r="LV25" s="4"/>
      <c r="LW25" s="4"/>
      <c r="LX25" s="4"/>
      <c r="LY25" s="4"/>
      <c r="LZ25" s="4"/>
      <c r="MA25" s="4"/>
      <c r="MB25" s="4"/>
      <c r="MC25" s="4"/>
      <c r="MD25" s="4"/>
      <c r="ME25" s="4"/>
      <c r="MF25" s="4"/>
      <c r="MG25" s="4"/>
      <c r="MH25" s="4"/>
      <c r="MI25" s="4"/>
      <c r="MJ25" s="4"/>
      <c r="MK25" s="4"/>
      <c r="ML25" s="4"/>
      <c r="MM25" s="4"/>
      <c r="MN25" s="4"/>
      <c r="MO25" s="4"/>
      <c r="MP25" s="4"/>
      <c r="MQ25" s="4"/>
      <c r="MR25" s="4"/>
      <c r="MS25" s="4"/>
      <c r="MT25" s="4"/>
      <c r="MU25" s="4"/>
      <c r="MV25" s="4"/>
      <c r="MW25" s="4"/>
      <c r="MX25" s="4"/>
      <c r="MY25" s="4"/>
      <c r="MZ25" s="4"/>
      <c r="NA25" s="4"/>
      <c r="NB25" s="4"/>
      <c r="NC25" s="4"/>
      <c r="ND25" s="4"/>
      <c r="NE25" s="4"/>
      <c r="NF25" s="4"/>
      <c r="NG25" s="4"/>
      <c r="NH25" s="4"/>
      <c r="NI25" s="4"/>
      <c r="NJ25" s="4"/>
      <c r="NK25" s="4"/>
      <c r="NL25" s="4"/>
      <c r="NM25" s="4"/>
      <c r="NN25" s="4"/>
      <c r="NO25" s="4"/>
      <c r="NP25" s="4"/>
      <c r="NQ25" s="4"/>
      <c r="NR25" s="4"/>
      <c r="NS25" s="4"/>
      <c r="NT25" s="4"/>
      <c r="NU25" s="4"/>
      <c r="NV25" s="4"/>
      <c r="NW25" s="4"/>
      <c r="NX25" s="4"/>
      <c r="NY25" s="4"/>
      <c r="NZ25" s="4"/>
      <c r="OA25" s="4"/>
      <c r="OB25" s="4"/>
      <c r="OC25" s="4"/>
      <c r="OD25" s="4"/>
      <c r="OE25" s="4"/>
      <c r="OF25" s="4"/>
      <c r="OG25" s="4"/>
      <c r="OH25" s="4"/>
      <c r="OI25" s="4"/>
      <c r="OJ25" s="4"/>
      <c r="OK25" s="4"/>
      <c r="OL25" s="4"/>
      <c r="OM25" s="4"/>
      <c r="ON25" s="4"/>
      <c r="OO25" s="4"/>
      <c r="OP25" s="4"/>
      <c r="OQ25" s="4"/>
      <c r="OR25" s="4"/>
      <c r="OS25" s="4"/>
      <c r="OT25" s="4"/>
      <c r="OU25" s="4"/>
      <c r="OV25" s="4"/>
      <c r="OW25" s="4"/>
      <c r="OX25" s="4"/>
      <c r="OY25" s="4"/>
      <c r="OZ25" s="4"/>
      <c r="PA25" s="4"/>
      <c r="PB25" s="4"/>
      <c r="PC25" s="4"/>
      <c r="PD25" s="4"/>
      <c r="PE25" s="4"/>
      <c r="PF25" s="4"/>
      <c r="PG25" s="4"/>
      <c r="PH25" s="4"/>
      <c r="PI25" s="4"/>
      <c r="PJ25" s="4"/>
      <c r="PK25" s="4"/>
      <c r="PL25" s="4"/>
      <c r="PM25" s="4"/>
      <c r="PN25" s="4"/>
      <c r="PO25" s="4"/>
      <c r="PP25" s="4"/>
      <c r="PQ25" s="4"/>
      <c r="PR25" s="4"/>
      <c r="PS25" s="4"/>
      <c r="PT25" s="4"/>
      <c r="PU25" s="4"/>
      <c r="PV25" s="4"/>
      <c r="PW25" s="4"/>
      <c r="PX25" s="4"/>
      <c r="PY25" s="4"/>
      <c r="PZ25" s="4"/>
      <c r="QA25" s="4"/>
      <c r="QB25" s="4"/>
      <c r="QC25" s="4"/>
      <c r="QD25" s="4"/>
      <c r="QE25" s="4"/>
      <c r="QF25" s="4"/>
      <c r="QG25" s="4"/>
      <c r="QH25" s="4"/>
      <c r="QI25" s="4"/>
      <c r="QJ25" s="4"/>
      <c r="QK25" s="4"/>
      <c r="QL25" s="4"/>
      <c r="QM25" s="4"/>
      <c r="QN25" s="4"/>
      <c r="QO25" s="4"/>
      <c r="QP25" s="4"/>
      <c r="QQ25" s="4"/>
      <c r="QR25" s="4"/>
      <c r="QS25" s="4"/>
      <c r="QT25" s="4"/>
      <c r="QU25" s="4"/>
      <c r="QV25" s="4"/>
      <c r="QW25" s="4"/>
      <c r="QX25" s="4"/>
      <c r="QY25" s="4"/>
      <c r="QZ25" s="4"/>
      <c r="RA25" s="4"/>
      <c r="RB25" s="4"/>
      <c r="RC25" s="4"/>
      <c r="RD25" s="4"/>
      <c r="RE25" s="4"/>
      <c r="RF25" s="4"/>
      <c r="RG25" s="4"/>
      <c r="RH25" s="4"/>
      <c r="RI25" s="4"/>
      <c r="RJ25" s="4"/>
      <c r="RK25" s="4"/>
      <c r="RL25" s="4"/>
      <c r="RM25" s="4"/>
      <c r="RN25" s="4"/>
      <c r="RO25" s="4"/>
      <c r="RP25" s="4"/>
      <c r="RQ25" s="4"/>
      <c r="RR25" s="4"/>
      <c r="RS25" s="4"/>
      <c r="RT25" s="4"/>
      <c r="RU25" s="4"/>
      <c r="RV25" s="4"/>
      <c r="RW25" s="4"/>
      <c r="RX25" s="4"/>
      <c r="RY25" s="4"/>
      <c r="RZ25" s="4"/>
      <c r="SA25" s="4"/>
      <c r="SB25" s="4"/>
      <c r="SC25" s="4"/>
      <c r="SD25" s="4"/>
      <c r="SE25" s="4"/>
      <c r="SF25" s="4"/>
      <c r="SG25" s="4"/>
      <c r="SH25" s="4"/>
      <c r="SI25" s="4"/>
      <c r="SJ25" s="4"/>
      <c r="SK25" s="4"/>
      <c r="SL25" s="4"/>
      <c r="SM25" s="4"/>
      <c r="SN25" s="4"/>
      <c r="SO25" s="4"/>
      <c r="SP25" s="4"/>
      <c r="SQ25" s="4"/>
      <c r="SR25" s="4"/>
      <c r="SS25" s="4"/>
      <c r="ST25" s="4"/>
      <c r="SU25" s="4"/>
      <c r="SV25" s="4"/>
      <c r="SW25" s="4"/>
      <c r="SX25" s="4"/>
      <c r="SY25" s="4"/>
      <c r="SZ25" s="4"/>
      <c r="TA25" s="4"/>
      <c r="TB25" s="4"/>
      <c r="TC25" s="4"/>
      <c r="TD25" s="4"/>
      <c r="TE25" s="4"/>
      <c r="TF25" s="4"/>
      <c r="TG25" s="4"/>
      <c r="TH25" s="4"/>
      <c r="TI25" s="4"/>
      <c r="TJ25" s="4"/>
      <c r="TK25" s="4"/>
      <c r="TL25" s="4"/>
      <c r="TM25" s="4"/>
      <c r="TN25" s="4"/>
      <c r="TO25" s="4"/>
      <c r="TP25" s="4"/>
      <c r="TQ25" s="4"/>
      <c r="TR25" s="4"/>
      <c r="TS25" s="4"/>
      <c r="TT25" s="4"/>
      <c r="TU25" s="4"/>
      <c r="TV25" s="4"/>
      <c r="TW25" s="4"/>
      <c r="TX25" s="4"/>
      <c r="TY25" s="4"/>
      <c r="TZ25" s="4"/>
      <c r="UA25" s="4"/>
      <c r="UB25" s="4"/>
      <c r="UC25" s="4"/>
      <c r="UD25" s="4"/>
      <c r="UE25" s="4"/>
      <c r="UF25" s="4"/>
      <c r="UG25" s="4"/>
      <c r="UH25" s="4"/>
      <c r="UI25" s="4"/>
      <c r="UJ25" s="4"/>
      <c r="UK25" s="4"/>
      <c r="UL25" s="4"/>
      <c r="UM25" s="4"/>
      <c r="UN25" s="4"/>
      <c r="UO25" s="4"/>
      <c r="UP25" s="4"/>
      <c r="UQ25" s="4"/>
      <c r="UR25" s="4"/>
      <c r="US25" s="4"/>
      <c r="UT25" s="4"/>
      <c r="UU25" s="4"/>
      <c r="UV25" s="4"/>
      <c r="UW25" s="4"/>
      <c r="UX25" s="4"/>
      <c r="UY25" s="4"/>
      <c r="UZ25" s="4"/>
      <c r="VA25" s="4"/>
      <c r="VB25" s="4"/>
      <c r="VC25" s="4"/>
      <c r="VD25" s="4"/>
      <c r="VE25" s="4"/>
      <c r="VF25" s="4"/>
      <c r="VG25" s="4"/>
      <c r="VH25" s="4"/>
      <c r="VI25" s="4"/>
      <c r="VJ25" s="4"/>
      <c r="VK25" s="4"/>
      <c r="VL25" s="4"/>
      <c r="VM25" s="4"/>
      <c r="VN25" s="4"/>
      <c r="VO25" s="4"/>
      <c r="VP25" s="4"/>
      <c r="VQ25" s="4"/>
      <c r="VR25" s="4"/>
      <c r="VS25" s="4"/>
      <c r="VT25" s="4"/>
      <c r="VU25" s="4"/>
      <c r="VV25" s="4"/>
      <c r="VW25" s="4"/>
      <c r="VX25" s="4"/>
      <c r="VY25" s="4"/>
      <c r="VZ25" s="4"/>
      <c r="WA25" s="4"/>
      <c r="WB25" s="4"/>
      <c r="WC25" s="4"/>
      <c r="WD25" s="4"/>
      <c r="WE25" s="4"/>
      <c r="WF25" s="4"/>
      <c r="WG25" s="4"/>
      <c r="WH25" s="4"/>
      <c r="WI25" s="4"/>
      <c r="WJ25" s="4"/>
      <c r="WK25" s="4"/>
      <c r="WL25" s="4"/>
      <c r="WM25" s="4"/>
      <c r="WN25" s="4"/>
      <c r="WO25" s="4"/>
      <c r="WP25" s="4"/>
      <c r="WQ25" s="4"/>
      <c r="WR25" s="4"/>
      <c r="WS25" s="4"/>
      <c r="WT25" s="4"/>
      <c r="WU25" s="4"/>
      <c r="WV25" s="4"/>
      <c r="WW25" s="4"/>
      <c r="WX25" s="4"/>
      <c r="WY25" s="4"/>
      <c r="WZ25" s="4"/>
      <c r="XA25" s="4"/>
      <c r="XB25" s="4"/>
      <c r="XC25" s="4"/>
      <c r="XD25" s="4"/>
      <c r="XE25" s="4"/>
      <c r="XF25" s="4"/>
      <c r="XG25" s="4"/>
      <c r="XH25" s="4"/>
      <c r="XI25" s="4"/>
      <c r="XJ25" s="4"/>
      <c r="XK25" s="4"/>
      <c r="XL25" s="4"/>
      <c r="XM25" s="4"/>
      <c r="XN25" s="4"/>
      <c r="XO25" s="4"/>
      <c r="XP25" s="4"/>
      <c r="XQ25" s="4"/>
      <c r="XR25" s="4"/>
      <c r="XS25" s="4"/>
      <c r="XT25" s="4"/>
      <c r="XU25" s="4"/>
      <c r="XV25" s="4"/>
      <c r="XW25" s="4"/>
      <c r="XX25" s="4"/>
      <c r="XY25" s="4"/>
      <c r="XZ25" s="4"/>
      <c r="YA25" s="4"/>
      <c r="YB25" s="4"/>
      <c r="YC25" s="4"/>
      <c r="YD25" s="4"/>
      <c r="YE25" s="4"/>
      <c r="YF25" s="4"/>
      <c r="YG25" s="4"/>
      <c r="YH25" s="4"/>
      <c r="YI25" s="4"/>
      <c r="YJ25" s="4"/>
      <c r="YK25" s="4"/>
      <c r="YL25" s="4"/>
      <c r="YM25" s="4"/>
      <c r="YN25" s="4"/>
      <c r="YO25" s="4"/>
      <c r="YP25" s="4"/>
      <c r="YQ25" s="4"/>
      <c r="YR25" s="4"/>
      <c r="YS25" s="4"/>
      <c r="YT25" s="4"/>
      <c r="YU25" s="4"/>
      <c r="YV25" s="4"/>
      <c r="YW25" s="4"/>
      <c r="YX25" s="4"/>
      <c r="YY25" s="4"/>
      <c r="YZ25" s="4"/>
      <c r="ZA25" s="4"/>
      <c r="ZB25" s="4"/>
      <c r="ZC25" s="4"/>
      <c r="ZD25" s="4"/>
      <c r="ZE25" s="4"/>
      <c r="ZF25" s="4"/>
      <c r="ZG25" s="4"/>
      <c r="ZH25" s="4"/>
      <c r="ZI25" s="4"/>
      <c r="ZJ25" s="4"/>
      <c r="ZK25" s="4"/>
      <c r="ZL25" s="4"/>
      <c r="ZM25" s="4"/>
      <c r="ZN25" s="4"/>
      <c r="ZO25" s="4"/>
      <c r="ZP25" s="4"/>
      <c r="ZQ25" s="4"/>
      <c r="ZR25" s="4"/>
      <c r="ZS25" s="4"/>
      <c r="ZT25" s="4"/>
      <c r="ZU25" s="4"/>
      <c r="ZV25" s="4"/>
    </row>
    <row r="26" spans="1:698" x14ac:dyDescent="0.25">
      <c r="A26" s="88"/>
      <c r="B26" s="78" t="str" cm="1">
        <f t="array" ref="B26">IF(A26=0,"",_xlfn.IFNA(_xlfn.IFS(Poules!$E$15='Résultat club'!$A26,Poules!$F$15)," "))</f>
        <v/>
      </c>
      <c r="C26" s="77" t="str" cm="1">
        <f t="array" ref="C26">IF(A26=0,"",_xlfn.IFNA(_xlfn.IFS(Poules!$E$16='Résultat club'!$A26,Poules!$F$16)," "))</f>
        <v/>
      </c>
      <c r="D26" s="77" t="str" cm="1">
        <f t="array" ref="D26">IF(A26=0,"",_xlfn.IFNA(_xlfn.IFS(Poules!$E$17='Résultat club'!$A26,Poules!$F$17)," "))</f>
        <v/>
      </c>
      <c r="E26" s="79" t="str" cm="1">
        <f t="array" ref="E26">IF(A26=0,"",_xlfn.IFNA(_xlfn.IFS(Poules!$E$18='Résultat club'!$A26,Poules!$F$18)," "))</f>
        <v/>
      </c>
      <c r="F26" s="78" t="str" cm="1">
        <f t="array" ref="F26">IF(A26=0,"",_xlfn.IFNA(_xlfn.IFS(Poules!$E$33='Résultat club'!$A26,Poules!$F$33)," "))</f>
        <v/>
      </c>
      <c r="G26" s="77" t="str" cm="1">
        <f t="array" ref="G26">IF(A26=0,"",_xlfn.IFNA(_xlfn.IFS(Poules!$E$34='Résultat club'!$A26,Poules!$F$34)," "))</f>
        <v/>
      </c>
      <c r="H26" s="77" t="str" cm="1">
        <f t="array" ref="H26">IF(A26=0,"",_xlfn.IFNA(_xlfn.IFS(Poules!$E$35='Résultat club'!$A26,Poules!$F$35)," "))</f>
        <v/>
      </c>
      <c r="I26" s="79" t="str" cm="1">
        <f t="array" ref="I26">IF(A26=0,"",_xlfn.IFNA(_xlfn.IFS(Poules!$E$36='Résultat club'!$A26,Poules!$F$36)," "))</f>
        <v/>
      </c>
      <c r="J26" s="78" t="str" cm="1">
        <f t="array" ref="J26">IF(A26=0,"",_xlfn.IFNA(_xlfn.IFS(Poules!$E$51='Résultat club'!$A26,Poules!$F$51)," "))</f>
        <v/>
      </c>
      <c r="K26" s="77" t="str" cm="1">
        <f t="array" ref="K26">IF(A26=0,"",_xlfn.IFNA(_xlfn.IFS(Poules!$E$52='Résultat club'!$A26,Poules!$F$52)," "))</f>
        <v/>
      </c>
      <c r="L26" s="77" t="str" cm="1">
        <f t="array" ref="L26">IF(A26=0,"",_xlfn.IFNA(_xlfn.IFS(Poules!$E$53='Résultat club'!$A26,Poules!$F$53)," "))</f>
        <v/>
      </c>
      <c r="M26" s="79" t="str" cm="1">
        <f t="array" ref="M26">IF(A26=0,"",_xlfn.IFNA(_xlfn.IFS(Poules!$E$54='Résultat club'!$A26,Poules!$F$54)," "))</f>
        <v/>
      </c>
      <c r="N26" s="78" t="str" cm="1">
        <f t="array" ref="N26">IF(A26=0,"",_xlfn.IFNA(_xlfn.IFS(Poules!$E$69='Résultat club'!$A26,Poules!$F$69)," "))</f>
        <v/>
      </c>
      <c r="O26" s="77" t="str" cm="1">
        <f t="array" ref="O26">IF(A26=0,"",_xlfn.IFNA(_xlfn.IFS(Poules!$E$70='Résultat club'!$A26,Poules!$F$70)," "))</f>
        <v/>
      </c>
      <c r="P26" s="77" t="str" cm="1">
        <f t="array" ref="P26">IF(A26=0,"",_xlfn.IFNA(_xlfn.IFS(Poules!$E$71='Résultat club'!$A26,Poules!$F$71)," "))</f>
        <v/>
      </c>
      <c r="Q26" s="79" t="str" cm="1">
        <f t="array" ref="Q26">IF(A26=0,"",_xlfn.IFNA(_xlfn.IFS(Poules!$E$72='Résultat club'!$A26,Poules!$F$72)," "))</f>
        <v/>
      </c>
      <c r="R26" s="78" t="str" cm="1">
        <f t="array" ref="R26">IF(A26=0,"",_xlfn.IFNA(_xlfn.IFS(Poules!$E$87='Résultat club'!$A26,Poules!$F$87)," "))</f>
        <v/>
      </c>
      <c r="S26" s="77" t="str" cm="1">
        <f t="array" ref="S26">IF(A26=0,"",_xlfn.IFNA(_xlfn.IFS(Poules!$E$88='Résultat club'!$A26,Poules!$F$88)," "))</f>
        <v/>
      </c>
      <c r="T26" s="77" t="str" cm="1">
        <f t="array" ref="T26">IF(A26=0,"",_xlfn.IFNA(_xlfn.IFS(Poules!$E$89='Résultat club'!$A26,Poules!$F$89)," "))</f>
        <v/>
      </c>
      <c r="U26" s="79" t="str" cm="1">
        <f t="array" ref="U26">IF(A26=0,"",_xlfn.IFNA(_xlfn.IFS(Poules!$E$90='Résultat club'!$A26,Poules!$F$90)," "))</f>
        <v/>
      </c>
      <c r="V26" s="78" t="str" cm="1">
        <f t="array" ref="V26">IF(A26=0,"",_xlfn.IFNA(_xlfn.IFS(Poules!$E$105='Résultat club'!$A26,Poules!$F$105),""))</f>
        <v/>
      </c>
      <c r="W26" s="77" t="str" cm="1">
        <f t="array" ref="W26">IF(A26=0,"",_xlfn.IFNA(_xlfn.IFS(Poules!$E$106='Résultat club'!$A26,Poules!$F$106),""))</f>
        <v/>
      </c>
      <c r="X26" s="77" t="str" cm="1">
        <f t="array" ref="X26">IF(A26=0,"",_xlfn.IFNA(_xlfn.IFS(Poules!$E$107='Résultat club'!$A26,Poules!$F$107),""))</f>
        <v/>
      </c>
      <c r="Y26" s="79" t="str" cm="1">
        <f t="array" ref="Y26">IF(A26=0,"",_xlfn.IFNA(_xlfn.IFS(Poules!$E$108='Résultat club'!$A26,Poules!$F$108),""))</f>
        <v/>
      </c>
      <c r="Z26" s="78" t="str" cm="1">
        <f t="array" ref="Z26">IF(A26=0,"",_xlfn.IFNA(_xlfn.IFS(Poules!$E$123='Résultat club'!$A26,Poules!$F$123),""))</f>
        <v/>
      </c>
      <c r="AA26" s="77" t="str" cm="1">
        <f t="array" ref="AA26">IF(A26=0,"",_xlfn.IFNA(_xlfn.IFS(Poules!$E$124='Résultat club'!$A26,Poules!$F$124),""))</f>
        <v/>
      </c>
      <c r="AB26" s="77" t="str" cm="1">
        <f t="array" ref="AB26">IF(A26=0,"",_xlfn.IFNA(_xlfn.IFS(Poules!$E$125='Résultat club'!$A26,Poules!$F$125),""))</f>
        <v/>
      </c>
      <c r="AC26" s="79" t="str" cm="1">
        <f t="array" ref="AC26">IF(A26=0,"",_xlfn.IFNA(_xlfn.IFS(Poules!$E$126='Résultat club'!$A26,Poules!$F$126),""))</f>
        <v/>
      </c>
      <c r="AD26" s="78" t="str" cm="1">
        <f t="array" ref="AD26">IF(A26=0,"",_xlfn.IFNA(_xlfn.IFS(Poules!$E$141='Résultat club'!$A26,Poules!$F$141),""))</f>
        <v/>
      </c>
      <c r="AE26" s="77" t="str" cm="1">
        <f t="array" ref="AE26">IF(A26=0,"",_xlfn.IFNA(_xlfn.IFS(Poules!$E$142='Résultat club'!$A26,Poules!$F$142),""))</f>
        <v/>
      </c>
      <c r="AF26" s="77" t="str" cm="1">
        <f t="array" ref="AF26">IF(A26=0,"",_xlfn.IFNA(_xlfn.IFS(Poules!$E$143='Résultat club'!$A26,Poules!$F$143),""))</f>
        <v/>
      </c>
      <c r="AG26" s="79" t="str" cm="1">
        <f t="array" ref="AG26">IF(A26=0,"",_xlfn.IFNA(_xlfn.IFS(Poules!$E$144='Résultat club'!$A26,Poules!$F$144),""))</f>
        <v/>
      </c>
      <c r="AH26" s="78" t="str" cm="1">
        <f t="array" ref="AH26">IF(A26=0,"",_xlfn.IFNA(_xlfn.IFS(Poules!$E$159='Résultat club'!$A26,Poules!$F$159),""))</f>
        <v/>
      </c>
      <c r="AI26" s="77" t="str" cm="1">
        <f t="array" ref="AI26">IF(A26=0,"",_xlfn.IFNA(_xlfn.IFS(Poules!$E$160='Résultat club'!$A26,Poules!$F$160),""))</f>
        <v/>
      </c>
      <c r="AJ26" s="77" t="str" cm="1">
        <f t="array" ref="AJ26">IF(A26=0,"",_xlfn.IFNA(_xlfn.IFS(Poules!$E$161='Résultat club'!$A26,Poules!$F$161),""))</f>
        <v/>
      </c>
      <c r="AK26" s="83" t="str" cm="1">
        <f t="array" ref="AK26">IF(A26=0,"",_xlfn.IFNA(_xlfn.IFS(Poules!$E$162='Résultat club'!$A26,Poules!$F$162),""))</f>
        <v/>
      </c>
      <c r="AL26" s="78" t="str" cm="1">
        <f t="array" ref="AL26">IF(A26=0,"",_xlfn.IFNA(_xlfn.IFS(Poules!$E$177='Résultat club'!$A26,Poules!$F$177),""))</f>
        <v/>
      </c>
      <c r="AM26" s="77" t="str" cm="1">
        <f t="array" ref="AM26">IF(A26=0,"",_xlfn.IFNA(_xlfn.IFS(Poules!$E$178='Résultat club'!$A26,Poules!$F$178),""))</f>
        <v/>
      </c>
      <c r="AN26" s="77" t="str" cm="1">
        <f t="array" ref="AN26">IF(A26=0,"",_xlfn.IFNA(_xlfn.IFS(Poules!$E$179='Résultat club'!$A26,Poules!$F$179),""))</f>
        <v/>
      </c>
      <c r="AO26" s="83" t="str" cm="1">
        <f t="array" ref="AO26">IF(A26=0,"",_xlfn.IFNA(_xlfn.IFS(Poules!$E$180='Résultat club'!$A26,Poules!$F$180),""))</f>
        <v/>
      </c>
      <c r="AP26" s="78" t="str" cm="1">
        <f t="array" ref="AP26">IF(A26=0,"",_xlfn.IFNA(_xlfn.IFS(Poules!$E$195='Résultat club'!$A26,Poules!$F$195),""))</f>
        <v/>
      </c>
      <c r="AQ26" s="77" t="str" cm="1">
        <f t="array" ref="AQ26">IF(A26=0,"",_xlfn.IFNA(_xlfn.IFS(Poules!$E$196='Résultat club'!$A26,Poules!$F$196),""))</f>
        <v/>
      </c>
      <c r="AR26" s="77" t="str" cm="1">
        <f t="array" ref="AR26">IF(A26=0,"",_xlfn.IFNA(_xlfn.IFS(Poules!$E$197='Résultat club'!$A26,Poules!$F$197),""))</f>
        <v/>
      </c>
      <c r="AS26" s="83" t="str" cm="1">
        <f t="array" ref="AS26">IF(A26=0,"",_xlfn.IFNA(_xlfn.IFS(Poules!$E$198='Résultat club'!$A26,Poules!$F$198),""))</f>
        <v/>
      </c>
      <c r="AT26" s="78" t="str" cm="1">
        <f t="array" ref="AT26">IF(A26=0,"",_xlfn.IFNA(_xlfn.IFS(Poules!$E$213='Résultat club'!$A26,Poules!$F$213),""))</f>
        <v/>
      </c>
      <c r="AU26" s="77" t="str" cm="1">
        <f t="array" ref="AU26">IF(A26=0,"",_xlfn.IFNA(_xlfn.IFS(Poules!$E$214='Résultat club'!$A26,Poules!$F$214),""))</f>
        <v/>
      </c>
      <c r="AV26" s="77" t="str" cm="1">
        <f t="array" ref="AV26">IF(A26=0,"",_xlfn.IFNA(_xlfn.IFS(Poules!$E$215='Résultat club'!$A26,Poules!$F$215),""))</f>
        <v/>
      </c>
      <c r="AW26" s="83" t="str" cm="1">
        <f t="array" ref="AW26">IF(A26=0,"",_xlfn.IFNA(_xlfn.IFS(Poules!$E$216='Résultat club'!$A26,Poules!$F$216),""))</f>
        <v/>
      </c>
      <c r="AX26" s="78" t="str" cm="1">
        <f t="array" ref="AX26">IF(A26=0,"",_xlfn.IFNA(_xlfn.IFS(Poules!$E$231='Résultat club'!$A26,Poules!$F$231),""))</f>
        <v/>
      </c>
      <c r="AY26" s="77" t="str" cm="1">
        <f t="array" ref="AY26">IF(A26=0,"",_xlfn.IFNA(_xlfn.IFS(Poules!$E$232='Résultat club'!$A26,Poules!$F$232),""))</f>
        <v/>
      </c>
      <c r="AZ26" s="77" t="str" cm="1">
        <f t="array" ref="AZ26">IF(A26=0,"",_xlfn.IFNA(_xlfn.IFS(Poules!$E$233='Résultat club'!$A26,Poules!$F$233),""))</f>
        <v/>
      </c>
      <c r="BA26" s="83" t="str" cm="1">
        <f t="array" ref="BA26">IF(A26=0,"",_xlfn.IFNA(_xlfn.IFS(Poules!$E$234='Résultat club'!$A26,Poules!$F$234),""))</f>
        <v/>
      </c>
      <c r="BB26" s="78" t="str" cm="1">
        <f t="array" ref="BB26">IF(A26=0,"",_xlfn.IFNA(_xlfn.IFS(Poules!$E$249='Résultat club'!$A26,Poules!$F$249),""))</f>
        <v/>
      </c>
      <c r="BC26" s="77" t="str" cm="1">
        <f t="array" ref="BC26">IF(A26=0,"",_xlfn.IFNA(_xlfn.IFS(Poules!$E$250='Résultat club'!$A26,Poules!$F$250),""))</f>
        <v/>
      </c>
      <c r="BD26" s="77" t="str" cm="1">
        <f t="array" ref="BD26">IF(A26=0,"",_xlfn.IFNA(_xlfn.IFS(Poules!$E$251='Résultat club'!$A26,Poules!$F$251),""))</f>
        <v/>
      </c>
      <c r="BE26" s="83" t="str" cm="1">
        <f t="array" ref="BE26">IF(A26=0,"",_xlfn.IFNA(_xlfn.IFS(Poules!$E$252='Résultat club'!$A26,Poules!$F$252),""))</f>
        <v/>
      </c>
      <c r="BF26" s="78" t="str" cm="1">
        <f t="array" ref="BF26">IF(A26=0,"",_xlfn.IFNA(_xlfn.IFS(Poules!$E$267='Résultat club'!$A26,Poules!$F$267),""))</f>
        <v/>
      </c>
      <c r="BG26" s="77" t="str" cm="1">
        <f t="array" ref="BG26">IF(A26=0,"",_xlfn.IFNA(_xlfn.IFS(Poules!$E$268='Résultat club'!$A26,Poules!$F$268),""))</f>
        <v/>
      </c>
      <c r="BH26" s="77" t="str" cm="1">
        <f t="array" ref="BH26">IF($A26=0,"",_xlfn.IFNA(_xlfn.IFS(Poules!$E$269='Résultat club'!$A26,Poules!$F$269),""))</f>
        <v/>
      </c>
      <c r="BI26" s="79" t="str" cm="1">
        <f t="array" ref="BI26">IF($A26=0,"",_xlfn.IFNA(_xlfn.IFS(Poules!$E$270='Résultat club'!$A26,Poules!$F$270),""))</f>
        <v/>
      </c>
      <c r="BJ26" s="85" t="str" cm="1">
        <f t="array" ref="BJ26">IF($A26=0,"",_xlfn.IFNA(_xlfn.IFS(Poules!$E$285='Résultat club'!$A26,Poules!$F$285),""))</f>
        <v/>
      </c>
      <c r="BK26" s="77" t="str" cm="1">
        <f t="array" ref="BK26">IF($A26=0,"",_xlfn.IFNA(_xlfn.IFS(Poules!$E$286='Résultat club'!$A26,Poules!$F$286),""))</f>
        <v/>
      </c>
      <c r="BL26" s="77" t="str" cm="1">
        <f t="array" ref="BL26">IF($A26=0,"",_xlfn.IFNA(_xlfn.IFS(Poules!$E$287='Résultat club'!$A26,Poules!$F$287),""))</f>
        <v/>
      </c>
      <c r="BM26" s="83" t="str" cm="1">
        <f t="array" ref="BM26">IF($A26=0,"",_xlfn.IFNA(_xlfn.IFS(Poules!$E$288='Résultat club'!$A26,Poules!$F$288),""))</f>
        <v/>
      </c>
      <c r="BN26" s="78"/>
      <c r="BO26" s="110">
        <f t="shared" si="1"/>
        <v>0</v>
      </c>
      <c r="BP26" s="79">
        <f>COUNTIF('Listes poules triées'!$A$1:$B$60,$A26)</f>
        <v>0</v>
      </c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  <c r="IS26" s="4"/>
      <c r="IT26" s="4"/>
      <c r="IU26" s="4"/>
      <c r="IV26" s="4"/>
      <c r="IW26" s="4"/>
      <c r="IX26" s="4"/>
      <c r="IY26" s="4"/>
      <c r="IZ26" s="4"/>
      <c r="JA26" s="4"/>
      <c r="JB26" s="4"/>
      <c r="JC26" s="4"/>
      <c r="JD26" s="4"/>
      <c r="JE26" s="4"/>
      <c r="JF26" s="4"/>
      <c r="JG26" s="4"/>
      <c r="JH26" s="4"/>
      <c r="JI26" s="4"/>
      <c r="JJ26" s="4"/>
      <c r="JK26" s="4"/>
      <c r="JL26" s="4"/>
      <c r="JM26" s="4"/>
      <c r="JN26" s="4"/>
      <c r="JO26" s="4"/>
      <c r="JP26" s="4"/>
      <c r="JQ26" s="4"/>
      <c r="JR26" s="4"/>
      <c r="JS26" s="4"/>
      <c r="JT26" s="4"/>
      <c r="JU26" s="4"/>
      <c r="JV26" s="4"/>
      <c r="JW26" s="4"/>
      <c r="JX26" s="4"/>
      <c r="JY26" s="4"/>
      <c r="JZ26" s="4"/>
      <c r="KA26" s="4"/>
      <c r="KB26" s="4"/>
      <c r="KC26" s="4"/>
      <c r="KD26" s="4"/>
      <c r="KE26" s="4"/>
      <c r="KF26" s="4"/>
      <c r="KG26" s="4"/>
      <c r="KH26" s="4"/>
      <c r="KI26" s="4"/>
      <c r="KJ26" s="4"/>
      <c r="KK26" s="4"/>
      <c r="KL26" s="4"/>
      <c r="KM26" s="4"/>
      <c r="KN26" s="4"/>
      <c r="KO26" s="4"/>
      <c r="KP26" s="4"/>
      <c r="KQ26" s="4"/>
      <c r="KR26" s="4"/>
      <c r="KS26" s="4"/>
      <c r="KT26" s="4"/>
      <c r="KU26" s="4"/>
      <c r="KV26" s="4"/>
      <c r="KW26" s="4"/>
      <c r="KX26" s="4"/>
      <c r="KY26" s="4"/>
      <c r="KZ26" s="4"/>
      <c r="LA26" s="4"/>
      <c r="LB26" s="4"/>
      <c r="LC26" s="4"/>
      <c r="LD26" s="4"/>
      <c r="LE26" s="4"/>
      <c r="LF26" s="4"/>
      <c r="LG26" s="4"/>
      <c r="LH26" s="4"/>
      <c r="LI26" s="4"/>
      <c r="LJ26" s="4"/>
      <c r="LK26" s="4"/>
      <c r="LL26" s="4"/>
      <c r="LM26" s="4"/>
      <c r="LN26" s="4"/>
      <c r="LO26" s="4"/>
      <c r="LP26" s="4"/>
      <c r="LQ26" s="4"/>
      <c r="LR26" s="4"/>
      <c r="LS26" s="4"/>
      <c r="LT26" s="4"/>
      <c r="LU26" s="4"/>
      <c r="LV26" s="4"/>
      <c r="LW26" s="4"/>
      <c r="LX26" s="4"/>
      <c r="LY26" s="4"/>
      <c r="LZ26" s="4"/>
      <c r="MA26" s="4"/>
      <c r="MB26" s="4"/>
      <c r="MC26" s="4"/>
      <c r="MD26" s="4"/>
      <c r="ME26" s="4"/>
      <c r="MF26" s="4"/>
      <c r="MG26" s="4"/>
      <c r="MH26" s="4"/>
      <c r="MI26" s="4"/>
      <c r="MJ26" s="4"/>
      <c r="MK26" s="4"/>
      <c r="ML26" s="4"/>
      <c r="MM26" s="4"/>
      <c r="MN26" s="4"/>
      <c r="MO26" s="4"/>
      <c r="MP26" s="4"/>
      <c r="MQ26" s="4"/>
      <c r="MR26" s="4"/>
      <c r="MS26" s="4"/>
      <c r="MT26" s="4"/>
      <c r="MU26" s="4"/>
      <c r="MV26" s="4"/>
      <c r="MW26" s="4"/>
      <c r="MX26" s="4"/>
      <c r="MY26" s="4"/>
      <c r="MZ26" s="4"/>
      <c r="NA26" s="4"/>
      <c r="NB26" s="4"/>
      <c r="NC26" s="4"/>
      <c r="ND26" s="4"/>
      <c r="NE26" s="4"/>
      <c r="NF26" s="4"/>
      <c r="NG26" s="4"/>
      <c r="NH26" s="4"/>
      <c r="NI26" s="4"/>
      <c r="NJ26" s="4"/>
      <c r="NK26" s="4"/>
      <c r="NL26" s="4"/>
      <c r="NM26" s="4"/>
      <c r="NN26" s="4"/>
      <c r="NO26" s="4"/>
      <c r="NP26" s="4"/>
      <c r="NQ26" s="4"/>
      <c r="NR26" s="4"/>
      <c r="NS26" s="4"/>
      <c r="NT26" s="4"/>
      <c r="NU26" s="4"/>
      <c r="NV26" s="4"/>
      <c r="NW26" s="4"/>
      <c r="NX26" s="4"/>
      <c r="NY26" s="4"/>
      <c r="NZ26" s="4"/>
      <c r="OA26" s="4"/>
      <c r="OB26" s="4"/>
      <c r="OC26" s="4"/>
      <c r="OD26" s="4"/>
      <c r="OE26" s="4"/>
      <c r="OF26" s="4"/>
      <c r="OG26" s="4"/>
      <c r="OH26" s="4"/>
      <c r="OI26" s="4"/>
      <c r="OJ26" s="4"/>
      <c r="OK26" s="4"/>
      <c r="OL26" s="4"/>
      <c r="OM26" s="4"/>
      <c r="ON26" s="4"/>
      <c r="OO26" s="4"/>
      <c r="OP26" s="4"/>
      <c r="OQ26" s="4"/>
      <c r="OR26" s="4"/>
      <c r="OS26" s="4"/>
      <c r="OT26" s="4"/>
      <c r="OU26" s="4"/>
      <c r="OV26" s="4"/>
      <c r="OW26" s="4"/>
      <c r="OX26" s="4"/>
      <c r="OY26" s="4"/>
      <c r="OZ26" s="4"/>
      <c r="PA26" s="4"/>
      <c r="PB26" s="4"/>
      <c r="PC26" s="4"/>
      <c r="PD26" s="4"/>
      <c r="PE26" s="4"/>
      <c r="PF26" s="4"/>
      <c r="PG26" s="4"/>
      <c r="PH26" s="4"/>
      <c r="PI26" s="4"/>
      <c r="PJ26" s="4"/>
      <c r="PK26" s="4"/>
      <c r="PL26" s="4"/>
      <c r="PM26" s="4"/>
      <c r="PN26" s="4"/>
      <c r="PO26" s="4"/>
      <c r="PP26" s="4"/>
      <c r="PQ26" s="4"/>
      <c r="PR26" s="4"/>
      <c r="PS26" s="4"/>
      <c r="PT26" s="4"/>
      <c r="PU26" s="4"/>
      <c r="PV26" s="4"/>
      <c r="PW26" s="4"/>
      <c r="PX26" s="4"/>
      <c r="PY26" s="4"/>
      <c r="PZ26" s="4"/>
      <c r="QA26" s="4"/>
      <c r="QB26" s="4"/>
      <c r="QC26" s="4"/>
      <c r="QD26" s="4"/>
      <c r="QE26" s="4"/>
      <c r="QF26" s="4"/>
      <c r="QG26" s="4"/>
      <c r="QH26" s="4"/>
      <c r="QI26" s="4"/>
      <c r="QJ26" s="4"/>
      <c r="QK26" s="4"/>
      <c r="QL26" s="4"/>
      <c r="QM26" s="4"/>
      <c r="QN26" s="4"/>
      <c r="QO26" s="4"/>
      <c r="QP26" s="4"/>
      <c r="QQ26" s="4"/>
      <c r="QR26" s="4"/>
      <c r="QS26" s="4"/>
      <c r="QT26" s="4"/>
      <c r="QU26" s="4"/>
      <c r="QV26" s="4"/>
      <c r="QW26" s="4"/>
      <c r="QX26" s="4"/>
      <c r="QY26" s="4"/>
      <c r="QZ26" s="4"/>
      <c r="RA26" s="4"/>
      <c r="RB26" s="4"/>
      <c r="RC26" s="4"/>
      <c r="RD26" s="4"/>
      <c r="RE26" s="4"/>
      <c r="RF26" s="4"/>
      <c r="RG26" s="4"/>
      <c r="RH26" s="4"/>
      <c r="RI26" s="4"/>
      <c r="RJ26" s="4"/>
      <c r="RK26" s="4"/>
      <c r="RL26" s="4"/>
      <c r="RM26" s="4"/>
      <c r="RN26" s="4"/>
      <c r="RO26" s="4"/>
      <c r="RP26" s="4"/>
      <c r="RQ26" s="4"/>
      <c r="RR26" s="4"/>
      <c r="RS26" s="4"/>
      <c r="RT26" s="4"/>
      <c r="RU26" s="4"/>
      <c r="RV26" s="4"/>
      <c r="RW26" s="4"/>
      <c r="RX26" s="4"/>
      <c r="RY26" s="4"/>
      <c r="RZ26" s="4"/>
      <c r="SA26" s="4"/>
      <c r="SB26" s="4"/>
      <c r="SC26" s="4"/>
      <c r="SD26" s="4"/>
      <c r="SE26" s="4"/>
      <c r="SF26" s="4"/>
      <c r="SG26" s="4"/>
      <c r="SH26" s="4"/>
      <c r="SI26" s="4"/>
      <c r="SJ26" s="4"/>
      <c r="SK26" s="4"/>
      <c r="SL26" s="4"/>
      <c r="SM26" s="4"/>
      <c r="SN26" s="4"/>
      <c r="SO26" s="4"/>
      <c r="SP26" s="4"/>
      <c r="SQ26" s="4"/>
      <c r="SR26" s="4"/>
      <c r="SS26" s="4"/>
      <c r="ST26" s="4"/>
      <c r="SU26" s="4"/>
      <c r="SV26" s="4"/>
      <c r="SW26" s="4"/>
      <c r="SX26" s="4"/>
      <c r="SY26" s="4"/>
      <c r="SZ26" s="4"/>
      <c r="TA26" s="4"/>
      <c r="TB26" s="4"/>
      <c r="TC26" s="4"/>
      <c r="TD26" s="4"/>
      <c r="TE26" s="4"/>
      <c r="TF26" s="4"/>
      <c r="TG26" s="4"/>
      <c r="TH26" s="4"/>
      <c r="TI26" s="4"/>
      <c r="TJ26" s="4"/>
      <c r="TK26" s="4"/>
      <c r="TL26" s="4"/>
      <c r="TM26" s="4"/>
      <c r="TN26" s="4"/>
      <c r="TO26" s="4"/>
      <c r="TP26" s="4"/>
      <c r="TQ26" s="4"/>
      <c r="TR26" s="4"/>
      <c r="TS26" s="4"/>
      <c r="TT26" s="4"/>
      <c r="TU26" s="4"/>
      <c r="TV26" s="4"/>
      <c r="TW26" s="4"/>
      <c r="TX26" s="4"/>
      <c r="TY26" s="4"/>
      <c r="TZ26" s="4"/>
      <c r="UA26" s="4"/>
      <c r="UB26" s="4"/>
      <c r="UC26" s="4"/>
      <c r="UD26" s="4"/>
      <c r="UE26" s="4"/>
      <c r="UF26" s="4"/>
      <c r="UG26" s="4"/>
      <c r="UH26" s="4"/>
      <c r="UI26" s="4"/>
      <c r="UJ26" s="4"/>
      <c r="UK26" s="4"/>
      <c r="UL26" s="4"/>
      <c r="UM26" s="4"/>
      <c r="UN26" s="4"/>
      <c r="UO26" s="4"/>
      <c r="UP26" s="4"/>
      <c r="UQ26" s="4"/>
      <c r="UR26" s="4"/>
      <c r="US26" s="4"/>
      <c r="UT26" s="4"/>
      <c r="UU26" s="4"/>
      <c r="UV26" s="4"/>
      <c r="UW26" s="4"/>
      <c r="UX26" s="4"/>
      <c r="UY26" s="4"/>
      <c r="UZ26" s="4"/>
      <c r="VA26" s="4"/>
      <c r="VB26" s="4"/>
      <c r="VC26" s="4"/>
      <c r="VD26" s="4"/>
      <c r="VE26" s="4"/>
      <c r="VF26" s="4"/>
      <c r="VG26" s="4"/>
      <c r="VH26" s="4"/>
      <c r="VI26" s="4"/>
      <c r="VJ26" s="4"/>
      <c r="VK26" s="4"/>
      <c r="VL26" s="4"/>
      <c r="VM26" s="4"/>
      <c r="VN26" s="4"/>
      <c r="VO26" s="4"/>
      <c r="VP26" s="4"/>
      <c r="VQ26" s="4"/>
      <c r="VR26" s="4"/>
      <c r="VS26" s="4"/>
      <c r="VT26" s="4"/>
      <c r="VU26" s="4"/>
      <c r="VV26" s="4"/>
      <c r="VW26" s="4"/>
      <c r="VX26" s="4"/>
      <c r="VY26" s="4"/>
      <c r="VZ26" s="4"/>
      <c r="WA26" s="4"/>
      <c r="WB26" s="4"/>
      <c r="WC26" s="4"/>
      <c r="WD26" s="4"/>
      <c r="WE26" s="4"/>
      <c r="WF26" s="4"/>
      <c r="WG26" s="4"/>
      <c r="WH26" s="4"/>
      <c r="WI26" s="4"/>
      <c r="WJ26" s="4"/>
      <c r="WK26" s="4"/>
      <c r="WL26" s="4"/>
      <c r="WM26" s="4"/>
      <c r="WN26" s="4"/>
      <c r="WO26" s="4"/>
      <c r="WP26" s="4"/>
      <c r="WQ26" s="4"/>
      <c r="WR26" s="4"/>
      <c r="WS26" s="4"/>
      <c r="WT26" s="4"/>
      <c r="WU26" s="4"/>
      <c r="WV26" s="4"/>
      <c r="WW26" s="4"/>
      <c r="WX26" s="4"/>
      <c r="WY26" s="4"/>
      <c r="WZ26" s="4"/>
      <c r="XA26" s="4"/>
      <c r="XB26" s="4"/>
      <c r="XC26" s="4"/>
      <c r="XD26" s="4"/>
      <c r="XE26" s="4"/>
      <c r="XF26" s="4"/>
      <c r="XG26" s="4"/>
      <c r="XH26" s="4"/>
      <c r="XI26" s="4"/>
      <c r="XJ26" s="4"/>
      <c r="XK26" s="4"/>
      <c r="XL26" s="4"/>
      <c r="XM26" s="4"/>
      <c r="XN26" s="4"/>
      <c r="XO26" s="4"/>
      <c r="XP26" s="4"/>
      <c r="XQ26" s="4"/>
      <c r="XR26" s="4"/>
      <c r="XS26" s="4"/>
      <c r="XT26" s="4"/>
      <c r="XU26" s="4"/>
      <c r="XV26" s="4"/>
      <c r="XW26" s="4"/>
      <c r="XX26" s="4"/>
      <c r="XY26" s="4"/>
      <c r="XZ26" s="4"/>
      <c r="YA26" s="4"/>
      <c r="YB26" s="4"/>
      <c r="YC26" s="4"/>
      <c r="YD26" s="4"/>
      <c r="YE26" s="4"/>
      <c r="YF26" s="4"/>
      <c r="YG26" s="4"/>
      <c r="YH26" s="4"/>
      <c r="YI26" s="4"/>
      <c r="YJ26" s="4"/>
      <c r="YK26" s="4"/>
      <c r="YL26" s="4"/>
      <c r="YM26" s="4"/>
      <c r="YN26" s="4"/>
      <c r="YO26" s="4"/>
      <c r="YP26" s="4"/>
      <c r="YQ26" s="4"/>
      <c r="YR26" s="4"/>
      <c r="YS26" s="4"/>
      <c r="YT26" s="4"/>
      <c r="YU26" s="4"/>
      <c r="YV26" s="4"/>
      <c r="YW26" s="4"/>
      <c r="YX26" s="4"/>
      <c r="YY26" s="4"/>
      <c r="YZ26" s="4"/>
      <c r="ZA26" s="4"/>
      <c r="ZB26" s="4"/>
      <c r="ZC26" s="4"/>
      <c r="ZD26" s="4"/>
      <c r="ZE26" s="4"/>
      <c r="ZF26" s="4"/>
      <c r="ZG26" s="4"/>
      <c r="ZH26" s="4"/>
      <c r="ZI26" s="4"/>
      <c r="ZJ26" s="4"/>
      <c r="ZK26" s="4"/>
      <c r="ZL26" s="4"/>
      <c r="ZM26" s="4"/>
      <c r="ZN26" s="4"/>
      <c r="ZO26" s="4"/>
      <c r="ZP26" s="4"/>
      <c r="ZQ26" s="4"/>
      <c r="ZR26" s="4"/>
      <c r="ZS26" s="4"/>
      <c r="ZT26" s="4"/>
      <c r="ZU26" s="4"/>
      <c r="ZV26" s="4"/>
    </row>
    <row r="27" spans="1:698" s="104" customFormat="1" x14ac:dyDescent="0.25">
      <c r="A27" s="98"/>
      <c r="B27" s="99" t="str" cm="1">
        <f t="array" ref="B27">IF(A27=0,"",_xlfn.IFNA(_xlfn.IFS(Poules!$E$15='Résultat club'!$A27,Poules!$F$15)," "))</f>
        <v/>
      </c>
      <c r="C27" s="100" t="str" cm="1">
        <f t="array" ref="C27">IF(A27=0,"",_xlfn.IFNA(_xlfn.IFS(Poules!$E$16='Résultat club'!$A27,Poules!$F$16)," "))</f>
        <v/>
      </c>
      <c r="D27" s="100" t="str" cm="1">
        <f t="array" ref="D27">IF(A27=0,"",_xlfn.IFNA(_xlfn.IFS(Poules!$E$17='Résultat club'!$A27,Poules!$F$17)," "))</f>
        <v/>
      </c>
      <c r="E27" s="101" t="str" cm="1">
        <f t="array" ref="E27">IF(A27=0,"",_xlfn.IFNA(_xlfn.IFS(Poules!$E$18='Résultat club'!$A27,Poules!$F$18)," "))</f>
        <v/>
      </c>
      <c r="F27" s="99" t="str" cm="1">
        <f t="array" ref="F27">IF(A27=0,"",_xlfn.IFNA(_xlfn.IFS(Poules!$E$33='Résultat club'!$A27,Poules!$F$33)," "))</f>
        <v/>
      </c>
      <c r="G27" s="100" t="str" cm="1">
        <f t="array" ref="G27">IF(A27=0,"",_xlfn.IFNA(_xlfn.IFS(Poules!$E$34='Résultat club'!$A27,Poules!$F$34)," "))</f>
        <v/>
      </c>
      <c r="H27" s="100" t="str" cm="1">
        <f t="array" ref="H27">IF(A27=0,"",_xlfn.IFNA(_xlfn.IFS(Poules!$E$35='Résultat club'!$A27,Poules!$F$35)," "))</f>
        <v/>
      </c>
      <c r="I27" s="101" t="str" cm="1">
        <f t="array" ref="I27">IF(A27=0,"",_xlfn.IFNA(_xlfn.IFS(Poules!$E$36='Résultat club'!$A27,Poules!$F$36)," "))</f>
        <v/>
      </c>
      <c r="J27" s="99" t="str" cm="1">
        <f t="array" ref="J27">IF(A27=0,"",_xlfn.IFNA(_xlfn.IFS(Poules!$E$51='Résultat club'!$A27,Poules!$F$51)," "))</f>
        <v/>
      </c>
      <c r="K27" s="100" t="str" cm="1">
        <f t="array" ref="K27">IF(A27=0,"",_xlfn.IFNA(_xlfn.IFS(Poules!$E$52='Résultat club'!$A27,Poules!$F$52)," "))</f>
        <v/>
      </c>
      <c r="L27" s="100" t="str" cm="1">
        <f t="array" ref="L27">IF(A27=0,"",_xlfn.IFNA(_xlfn.IFS(Poules!$E$53='Résultat club'!$A27,Poules!$F$53)," "))</f>
        <v/>
      </c>
      <c r="M27" s="101" t="str" cm="1">
        <f t="array" ref="M27">IF(A27=0,"",_xlfn.IFNA(_xlfn.IFS(Poules!$E$54='Résultat club'!$A27,Poules!$F$54)," "))</f>
        <v/>
      </c>
      <c r="N27" s="99" t="str" cm="1">
        <f t="array" ref="N27">IF(A27=0,"",_xlfn.IFNA(_xlfn.IFS(Poules!$E$69='Résultat club'!$A27,Poules!$F$69)," "))</f>
        <v/>
      </c>
      <c r="O27" s="100" t="str" cm="1">
        <f t="array" ref="O27">IF(A27=0,"",_xlfn.IFNA(_xlfn.IFS(Poules!$E$70='Résultat club'!$A27,Poules!$F$70)," "))</f>
        <v/>
      </c>
      <c r="P27" s="100" t="str" cm="1">
        <f t="array" ref="P27">IF(A27=0,"",_xlfn.IFNA(_xlfn.IFS(Poules!$E$71='Résultat club'!$A27,Poules!$F$71)," "))</f>
        <v/>
      </c>
      <c r="Q27" s="101" t="str" cm="1">
        <f t="array" ref="Q27">IF(A27=0,"",_xlfn.IFNA(_xlfn.IFS(Poules!$E$72='Résultat club'!$A27,Poules!$F$72)," "))</f>
        <v/>
      </c>
      <c r="R27" s="99" t="str" cm="1">
        <f t="array" ref="R27">IF(A27=0,"",_xlfn.IFNA(_xlfn.IFS(Poules!$E$87='Résultat club'!$A27,Poules!$F$87)," "))</f>
        <v/>
      </c>
      <c r="S27" s="100" t="str" cm="1">
        <f t="array" ref="S27">IF(A27=0,"",_xlfn.IFNA(_xlfn.IFS(Poules!$E$88='Résultat club'!$A27,Poules!$F$88)," "))</f>
        <v/>
      </c>
      <c r="T27" s="100" t="str" cm="1">
        <f t="array" ref="T27">IF(A27=0,"",_xlfn.IFNA(_xlfn.IFS(Poules!$E$89='Résultat club'!$A27,Poules!$F$89)," "))</f>
        <v/>
      </c>
      <c r="U27" s="101" t="str" cm="1">
        <f t="array" ref="U27">IF(A27=0,"",_xlfn.IFNA(_xlfn.IFS(Poules!$E$90='Résultat club'!$A27,Poules!$F$90)," "))</f>
        <v/>
      </c>
      <c r="V27" s="99" t="str" cm="1">
        <f t="array" ref="V27">IF(A27=0,"",_xlfn.IFNA(_xlfn.IFS(Poules!$E$105='Résultat club'!$A27,Poules!$F$105),""))</f>
        <v/>
      </c>
      <c r="W27" s="100" t="str" cm="1">
        <f t="array" ref="W27">IF(A27=0,"",_xlfn.IFNA(_xlfn.IFS(Poules!$E$106='Résultat club'!$A27,Poules!$F$106),""))</f>
        <v/>
      </c>
      <c r="X27" s="100" t="str" cm="1">
        <f t="array" ref="X27">IF(A27=0,"",_xlfn.IFNA(_xlfn.IFS(Poules!$E$107='Résultat club'!$A27,Poules!$F$107),""))</f>
        <v/>
      </c>
      <c r="Y27" s="101" t="str" cm="1">
        <f t="array" ref="Y27">IF(A27=0,"",_xlfn.IFNA(_xlfn.IFS(Poules!$E$108='Résultat club'!$A27,Poules!$F$108),""))</f>
        <v/>
      </c>
      <c r="Z27" s="99" t="str" cm="1">
        <f t="array" ref="Z27">IF(A27=0,"",_xlfn.IFNA(_xlfn.IFS(Poules!$E$123='Résultat club'!$A27,Poules!$F$123),""))</f>
        <v/>
      </c>
      <c r="AA27" s="100" t="str" cm="1">
        <f t="array" ref="AA27">IF(A27=0,"",_xlfn.IFNA(_xlfn.IFS(Poules!$E$124='Résultat club'!$A27,Poules!$F$124),""))</f>
        <v/>
      </c>
      <c r="AB27" s="100" t="str" cm="1">
        <f t="array" ref="AB27">IF(A27=0,"",_xlfn.IFNA(_xlfn.IFS(Poules!$E$125='Résultat club'!$A27,Poules!$F$125),""))</f>
        <v/>
      </c>
      <c r="AC27" s="101" t="str" cm="1">
        <f t="array" ref="AC27">IF(A27=0,"",_xlfn.IFNA(_xlfn.IFS(Poules!$E$126='Résultat club'!$A27,Poules!$F$126),""))</f>
        <v/>
      </c>
      <c r="AD27" s="99" t="str" cm="1">
        <f t="array" ref="AD27">IF(A27=0,"",_xlfn.IFNA(_xlfn.IFS(Poules!$E$141='Résultat club'!$A27,Poules!$F$141),""))</f>
        <v/>
      </c>
      <c r="AE27" s="100" t="str" cm="1">
        <f t="array" ref="AE27">IF(A27=0,"",_xlfn.IFNA(_xlfn.IFS(Poules!$E$142='Résultat club'!$A27,Poules!$F$142),""))</f>
        <v/>
      </c>
      <c r="AF27" s="100" t="str" cm="1">
        <f t="array" ref="AF27">IF(A27=0,"",_xlfn.IFNA(_xlfn.IFS(Poules!$E$143='Résultat club'!$A27,Poules!$F$143),""))</f>
        <v/>
      </c>
      <c r="AG27" s="101" t="str" cm="1">
        <f t="array" ref="AG27">IF(A27=0,"",_xlfn.IFNA(_xlfn.IFS(Poules!$E$144='Résultat club'!$A27,Poules!$F$144),""))</f>
        <v/>
      </c>
      <c r="AH27" s="99" t="str" cm="1">
        <f t="array" ref="AH27">IF(A27=0,"",_xlfn.IFNA(_xlfn.IFS(Poules!$E$159='Résultat club'!$A27,Poules!$F$159),""))</f>
        <v/>
      </c>
      <c r="AI27" s="100" t="str" cm="1">
        <f t="array" ref="AI27">IF(A27=0,"",_xlfn.IFNA(_xlfn.IFS(Poules!$E$160='Résultat club'!$A27,Poules!$F$160),""))</f>
        <v/>
      </c>
      <c r="AJ27" s="100" t="str" cm="1">
        <f t="array" ref="AJ27">IF(A27=0,"",_xlfn.IFNA(_xlfn.IFS(Poules!$E$161='Résultat club'!$A27,Poules!$F$161),""))</f>
        <v/>
      </c>
      <c r="AK27" s="102" t="str" cm="1">
        <f t="array" ref="AK27">IF(A27=0,"",_xlfn.IFNA(_xlfn.IFS(Poules!$E$162='Résultat club'!$A27,Poules!$F$162),""))</f>
        <v/>
      </c>
      <c r="AL27" s="99" t="str" cm="1">
        <f t="array" ref="AL27">IF(A27=0,"",_xlfn.IFNA(_xlfn.IFS(Poules!$E$177='Résultat club'!$A27,Poules!$F$177),""))</f>
        <v/>
      </c>
      <c r="AM27" s="100" t="str" cm="1">
        <f t="array" ref="AM27">IF(A27=0,"",_xlfn.IFNA(_xlfn.IFS(Poules!$E$178='Résultat club'!$A27,Poules!$F$178),""))</f>
        <v/>
      </c>
      <c r="AN27" s="100" t="str" cm="1">
        <f t="array" ref="AN27">IF(A27=0,"",_xlfn.IFNA(_xlfn.IFS(Poules!$E$179='Résultat club'!$A27,Poules!$F$179),""))</f>
        <v/>
      </c>
      <c r="AO27" s="102" t="str" cm="1">
        <f t="array" ref="AO27">IF(A27=0,"",_xlfn.IFNA(_xlfn.IFS(Poules!$E$180='Résultat club'!$A27,Poules!$F$180),""))</f>
        <v/>
      </c>
      <c r="AP27" s="99" t="str" cm="1">
        <f t="array" ref="AP27">IF(A27=0,"",_xlfn.IFNA(_xlfn.IFS(Poules!$E$195='Résultat club'!$A27,Poules!$F$195),""))</f>
        <v/>
      </c>
      <c r="AQ27" s="100" t="str" cm="1">
        <f t="array" ref="AQ27">IF(A27=0,"",_xlfn.IFNA(_xlfn.IFS(Poules!$E$196='Résultat club'!$A27,Poules!$F$196),""))</f>
        <v/>
      </c>
      <c r="AR27" s="100" t="str" cm="1">
        <f t="array" ref="AR27">IF(A27=0,"",_xlfn.IFNA(_xlfn.IFS(Poules!$E$197='Résultat club'!$A27,Poules!$F$197),""))</f>
        <v/>
      </c>
      <c r="AS27" s="102" t="str" cm="1">
        <f t="array" ref="AS27">IF(A27=0,"",_xlfn.IFNA(_xlfn.IFS(Poules!$E$198='Résultat club'!$A27,Poules!$F$198),""))</f>
        <v/>
      </c>
      <c r="AT27" s="99" t="str" cm="1">
        <f t="array" ref="AT27">IF(A27=0,"",_xlfn.IFNA(_xlfn.IFS(Poules!$E$213='Résultat club'!$A27,Poules!$F$213),""))</f>
        <v/>
      </c>
      <c r="AU27" s="100" t="str" cm="1">
        <f t="array" ref="AU27">IF(A27=0,"",_xlfn.IFNA(_xlfn.IFS(Poules!$E$214='Résultat club'!$A27,Poules!$F$214),""))</f>
        <v/>
      </c>
      <c r="AV27" s="100" t="str" cm="1">
        <f t="array" ref="AV27">IF(A27=0,"",_xlfn.IFNA(_xlfn.IFS(Poules!$E$215='Résultat club'!$A27,Poules!$F$215),""))</f>
        <v/>
      </c>
      <c r="AW27" s="102" t="str" cm="1">
        <f t="array" ref="AW27">IF(A27=0,"",_xlfn.IFNA(_xlfn.IFS(Poules!$E$216='Résultat club'!$A27,Poules!$F$216),""))</f>
        <v/>
      </c>
      <c r="AX27" s="99" t="str" cm="1">
        <f t="array" ref="AX27">IF(A27=0,"",_xlfn.IFNA(_xlfn.IFS(Poules!$E$231='Résultat club'!$A27,Poules!$F$231),""))</f>
        <v/>
      </c>
      <c r="AY27" s="100" t="str" cm="1">
        <f t="array" ref="AY27">IF(A27=0,"",_xlfn.IFNA(_xlfn.IFS(Poules!$E$232='Résultat club'!$A27,Poules!$F$232),""))</f>
        <v/>
      </c>
      <c r="AZ27" s="100" t="str" cm="1">
        <f t="array" ref="AZ27">IF(A27=0,"",_xlfn.IFNA(_xlfn.IFS(Poules!$E$233='Résultat club'!$A27,Poules!$F$233),""))</f>
        <v/>
      </c>
      <c r="BA27" s="102" t="str" cm="1">
        <f t="array" ref="BA27">IF(A27=0,"",_xlfn.IFNA(_xlfn.IFS(Poules!$E$234='Résultat club'!$A27,Poules!$F$234),""))</f>
        <v/>
      </c>
      <c r="BB27" s="99" t="str" cm="1">
        <f t="array" ref="BB27">IF(A27=0,"",_xlfn.IFNA(_xlfn.IFS(Poules!$E$249='Résultat club'!$A27,Poules!$F$249),""))</f>
        <v/>
      </c>
      <c r="BC27" s="100" t="str" cm="1">
        <f t="array" ref="BC27">IF(A27=0,"",_xlfn.IFNA(_xlfn.IFS(Poules!$E$250='Résultat club'!$A27,Poules!$F$250),""))</f>
        <v/>
      </c>
      <c r="BD27" s="100" t="str" cm="1">
        <f t="array" ref="BD27">IF(A27=0,"",_xlfn.IFNA(_xlfn.IFS(Poules!$E$251='Résultat club'!$A27,Poules!$F$251),""))</f>
        <v/>
      </c>
      <c r="BE27" s="102" t="str" cm="1">
        <f t="array" ref="BE27">IF(A27=0,"",_xlfn.IFNA(_xlfn.IFS(Poules!$E$252='Résultat club'!$A27,Poules!$F$252),""))</f>
        <v/>
      </c>
      <c r="BF27" s="99" t="str" cm="1">
        <f t="array" ref="BF27">IF(A27=0,"",_xlfn.IFNA(_xlfn.IFS(Poules!$E$267='Résultat club'!$A27,Poules!$F$267),""))</f>
        <v/>
      </c>
      <c r="BG27" s="100" t="str" cm="1">
        <f t="array" ref="BG27">IF(A27=0,"",_xlfn.IFNA(_xlfn.IFS(Poules!$E$268='Résultat club'!$A27,Poules!$F$268),""))</f>
        <v/>
      </c>
      <c r="BH27" s="100" t="str" cm="1">
        <f t="array" ref="BH27">IF($A27=0,"",_xlfn.IFNA(_xlfn.IFS(Poules!$E$269='Résultat club'!$A27,Poules!$F$269),""))</f>
        <v/>
      </c>
      <c r="BI27" s="101" t="str" cm="1">
        <f t="array" ref="BI27">IF($A27=0,"",_xlfn.IFNA(_xlfn.IFS(Poules!$E$270='Résultat club'!$A27,Poules!$F$270),""))</f>
        <v/>
      </c>
      <c r="BJ27" s="103" t="str" cm="1">
        <f t="array" ref="BJ27">IF($A27=0,"",_xlfn.IFNA(_xlfn.IFS(Poules!$E$285='Résultat club'!$A27,Poules!$F$285),""))</f>
        <v/>
      </c>
      <c r="BK27" s="100" t="str" cm="1">
        <f t="array" ref="BK27">IF($A27=0,"",_xlfn.IFNA(_xlfn.IFS(Poules!$E$286='Résultat club'!$A27,Poules!$F$286),""))</f>
        <v/>
      </c>
      <c r="BL27" s="100" t="str" cm="1">
        <f t="array" ref="BL27">IF($A27=0,"",_xlfn.IFNA(_xlfn.IFS(Poules!$E$287='Résultat club'!$A27,Poules!$F$287),""))</f>
        <v/>
      </c>
      <c r="BM27" s="102" t="str" cm="1">
        <f t="array" ref="BM27">IF($A27=0,"",_xlfn.IFNA(_xlfn.IFS(Poules!$E$288='Résultat club'!$A27,Poules!$F$288),""))</f>
        <v/>
      </c>
      <c r="BN27" s="99"/>
      <c r="BO27" s="110">
        <f t="shared" si="1"/>
        <v>0</v>
      </c>
      <c r="BP27" s="101">
        <f>COUNTIF('Listes poules triées'!$A$1:$B$60,$A27)</f>
        <v>0</v>
      </c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4"/>
      <c r="IS27" s="4"/>
      <c r="IT27" s="4"/>
      <c r="IU27" s="4"/>
      <c r="IV27" s="4"/>
      <c r="IW27" s="4"/>
      <c r="IX27" s="4"/>
      <c r="IY27" s="4"/>
      <c r="IZ27" s="4"/>
      <c r="JA27" s="4"/>
      <c r="JB27" s="4"/>
      <c r="JC27" s="4"/>
      <c r="JD27" s="4"/>
      <c r="JE27" s="4"/>
      <c r="JF27" s="4"/>
      <c r="JG27" s="4"/>
      <c r="JH27" s="4"/>
      <c r="JI27" s="4"/>
      <c r="JJ27" s="4"/>
      <c r="JK27" s="4"/>
      <c r="JL27" s="4"/>
      <c r="JM27" s="4"/>
      <c r="JN27" s="4"/>
      <c r="JO27" s="4"/>
      <c r="JP27" s="4"/>
      <c r="JQ27" s="4"/>
      <c r="JR27" s="4"/>
      <c r="JS27" s="4"/>
      <c r="JT27" s="4"/>
      <c r="JU27" s="4"/>
      <c r="JV27" s="4"/>
      <c r="JW27" s="4"/>
      <c r="JX27" s="4"/>
      <c r="JY27" s="4"/>
      <c r="JZ27" s="4"/>
      <c r="KA27" s="4"/>
      <c r="KB27" s="4"/>
      <c r="KC27" s="4"/>
      <c r="KD27" s="4"/>
      <c r="KE27" s="4"/>
      <c r="KF27" s="4"/>
      <c r="KG27" s="4"/>
      <c r="KH27" s="4"/>
      <c r="KI27" s="4"/>
      <c r="KJ27" s="4"/>
      <c r="KK27" s="4"/>
      <c r="KL27" s="4"/>
      <c r="KM27" s="4"/>
      <c r="KN27" s="4"/>
      <c r="KO27" s="4"/>
      <c r="KP27" s="4"/>
      <c r="KQ27" s="4"/>
      <c r="KR27" s="4"/>
      <c r="KS27" s="4"/>
      <c r="KT27" s="4"/>
      <c r="KU27" s="4"/>
      <c r="KV27" s="4"/>
      <c r="KW27" s="4"/>
      <c r="KX27" s="4"/>
      <c r="KY27" s="4"/>
      <c r="KZ27" s="4"/>
      <c r="LA27" s="4"/>
      <c r="LB27" s="4"/>
      <c r="LC27" s="4"/>
      <c r="LD27" s="4"/>
      <c r="LE27" s="4"/>
      <c r="LF27" s="4"/>
      <c r="LG27" s="4"/>
      <c r="LH27" s="4"/>
      <c r="LI27" s="4"/>
      <c r="LJ27" s="4"/>
      <c r="LK27" s="4"/>
      <c r="LL27" s="4"/>
      <c r="LM27" s="4"/>
      <c r="LN27" s="4"/>
      <c r="LO27" s="4"/>
      <c r="LP27" s="4"/>
      <c r="LQ27" s="4"/>
      <c r="LR27" s="4"/>
      <c r="LS27" s="4"/>
      <c r="LT27" s="4"/>
      <c r="LU27" s="4"/>
      <c r="LV27" s="4"/>
      <c r="LW27" s="4"/>
      <c r="LX27" s="4"/>
      <c r="LY27" s="4"/>
      <c r="LZ27" s="4"/>
      <c r="MA27" s="4"/>
      <c r="MB27" s="4"/>
      <c r="MC27" s="4"/>
      <c r="MD27" s="4"/>
      <c r="ME27" s="4"/>
      <c r="MF27" s="4"/>
      <c r="MG27" s="4"/>
      <c r="MH27" s="4"/>
      <c r="MI27" s="4"/>
      <c r="MJ27" s="4"/>
      <c r="MK27" s="4"/>
      <c r="ML27" s="4"/>
      <c r="MM27" s="4"/>
      <c r="MN27" s="4"/>
      <c r="MO27" s="4"/>
      <c r="MP27" s="4"/>
      <c r="MQ27" s="4"/>
      <c r="MR27" s="4"/>
      <c r="MS27" s="4"/>
      <c r="MT27" s="4"/>
      <c r="MU27" s="4"/>
      <c r="MV27" s="4"/>
      <c r="MW27" s="4"/>
      <c r="MX27" s="4"/>
      <c r="MY27" s="4"/>
      <c r="MZ27" s="4"/>
      <c r="NA27" s="4"/>
      <c r="NB27" s="4"/>
      <c r="NC27" s="4"/>
      <c r="ND27" s="4"/>
      <c r="NE27" s="4"/>
      <c r="NF27" s="4"/>
      <c r="NG27" s="4"/>
      <c r="NH27" s="4"/>
      <c r="NI27" s="4"/>
      <c r="NJ27" s="4"/>
      <c r="NK27" s="4"/>
      <c r="NL27" s="4"/>
      <c r="NM27" s="4"/>
      <c r="NN27" s="4"/>
      <c r="NO27" s="4"/>
      <c r="NP27" s="4"/>
      <c r="NQ27" s="4"/>
      <c r="NR27" s="4"/>
      <c r="NS27" s="4"/>
      <c r="NT27" s="4"/>
      <c r="NU27" s="4"/>
      <c r="NV27" s="4"/>
      <c r="NW27" s="4"/>
      <c r="NX27" s="4"/>
      <c r="NY27" s="4"/>
      <c r="NZ27" s="4"/>
      <c r="OA27" s="4"/>
      <c r="OB27" s="4"/>
      <c r="OC27" s="4"/>
      <c r="OD27" s="4"/>
      <c r="OE27" s="4"/>
      <c r="OF27" s="4"/>
      <c r="OG27" s="4"/>
      <c r="OH27" s="4"/>
      <c r="OI27" s="4"/>
      <c r="OJ27" s="4"/>
      <c r="OK27" s="4"/>
      <c r="OL27" s="4"/>
      <c r="OM27" s="4"/>
      <c r="ON27" s="4"/>
      <c r="OO27" s="4"/>
      <c r="OP27" s="4"/>
      <c r="OQ27" s="4"/>
      <c r="OR27" s="4"/>
      <c r="OS27" s="4"/>
      <c r="OT27" s="4"/>
      <c r="OU27" s="4"/>
      <c r="OV27" s="4"/>
      <c r="OW27" s="4"/>
      <c r="OX27" s="4"/>
      <c r="OY27" s="4"/>
      <c r="OZ27" s="4"/>
      <c r="PA27" s="4"/>
      <c r="PB27" s="4"/>
      <c r="PC27" s="4"/>
      <c r="PD27" s="4"/>
      <c r="PE27" s="4"/>
      <c r="PF27" s="4"/>
      <c r="PG27" s="4"/>
      <c r="PH27" s="4"/>
      <c r="PI27" s="4"/>
      <c r="PJ27" s="4"/>
      <c r="PK27" s="4"/>
      <c r="PL27" s="4"/>
      <c r="PM27" s="4"/>
      <c r="PN27" s="4"/>
      <c r="PO27" s="4"/>
      <c r="PP27" s="4"/>
      <c r="PQ27" s="4"/>
      <c r="PR27" s="4"/>
      <c r="PS27" s="4"/>
      <c r="PT27" s="4"/>
      <c r="PU27" s="4"/>
      <c r="PV27" s="4"/>
      <c r="PW27" s="4"/>
      <c r="PX27" s="4"/>
      <c r="PY27" s="4"/>
      <c r="PZ27" s="4"/>
      <c r="QA27" s="4"/>
      <c r="QB27" s="4"/>
      <c r="QC27" s="4"/>
      <c r="QD27" s="4"/>
      <c r="QE27" s="4"/>
      <c r="QF27" s="4"/>
      <c r="QG27" s="4"/>
      <c r="QH27" s="4"/>
      <c r="QI27" s="4"/>
      <c r="QJ27" s="4"/>
      <c r="QK27" s="4"/>
      <c r="QL27" s="4"/>
      <c r="QM27" s="4"/>
      <c r="QN27" s="4"/>
      <c r="QO27" s="4"/>
      <c r="QP27" s="4"/>
      <c r="QQ27" s="4"/>
      <c r="QR27" s="4"/>
      <c r="QS27" s="4"/>
      <c r="QT27" s="4"/>
      <c r="QU27" s="4"/>
      <c r="QV27" s="4"/>
      <c r="QW27" s="4"/>
      <c r="QX27" s="4"/>
      <c r="QY27" s="4"/>
      <c r="QZ27" s="4"/>
      <c r="RA27" s="4"/>
      <c r="RB27" s="4"/>
      <c r="RC27" s="4"/>
      <c r="RD27" s="4"/>
      <c r="RE27" s="4"/>
      <c r="RF27" s="4"/>
      <c r="RG27" s="4"/>
      <c r="RH27" s="4"/>
      <c r="RI27" s="4"/>
      <c r="RJ27" s="4"/>
      <c r="RK27" s="4"/>
      <c r="RL27" s="4"/>
      <c r="RM27" s="4"/>
      <c r="RN27" s="4"/>
      <c r="RO27" s="4"/>
      <c r="RP27" s="4"/>
      <c r="RQ27" s="4"/>
      <c r="RR27" s="4"/>
      <c r="RS27" s="4"/>
      <c r="RT27" s="4"/>
      <c r="RU27" s="4"/>
      <c r="RV27" s="4"/>
      <c r="RW27" s="4"/>
      <c r="RX27" s="4"/>
      <c r="RY27" s="4"/>
      <c r="RZ27" s="4"/>
      <c r="SA27" s="4"/>
      <c r="SB27" s="4"/>
      <c r="SC27" s="4"/>
      <c r="SD27" s="4"/>
      <c r="SE27" s="4"/>
      <c r="SF27" s="4"/>
      <c r="SG27" s="4"/>
      <c r="SH27" s="4"/>
      <c r="SI27" s="4"/>
      <c r="SJ27" s="4"/>
      <c r="SK27" s="4"/>
      <c r="SL27" s="4"/>
      <c r="SM27" s="4"/>
      <c r="SN27" s="4"/>
      <c r="SO27" s="4"/>
      <c r="SP27" s="4"/>
      <c r="SQ27" s="4"/>
      <c r="SR27" s="4"/>
      <c r="SS27" s="4"/>
      <c r="ST27" s="4"/>
      <c r="SU27" s="4"/>
      <c r="SV27" s="4"/>
      <c r="SW27" s="4"/>
      <c r="SX27" s="4"/>
      <c r="SY27" s="4"/>
      <c r="SZ27" s="4"/>
      <c r="TA27" s="4"/>
      <c r="TB27" s="4"/>
      <c r="TC27" s="4"/>
      <c r="TD27" s="4"/>
      <c r="TE27" s="4"/>
      <c r="TF27" s="4"/>
      <c r="TG27" s="4"/>
      <c r="TH27" s="4"/>
      <c r="TI27" s="4"/>
      <c r="TJ27" s="4"/>
      <c r="TK27" s="4"/>
      <c r="TL27" s="4"/>
      <c r="TM27" s="4"/>
      <c r="TN27" s="4"/>
      <c r="TO27" s="4"/>
      <c r="TP27" s="4"/>
      <c r="TQ27" s="4"/>
      <c r="TR27" s="4"/>
      <c r="TS27" s="4"/>
      <c r="TT27" s="4"/>
      <c r="TU27" s="4"/>
      <c r="TV27" s="4"/>
      <c r="TW27" s="4"/>
      <c r="TX27" s="4"/>
      <c r="TY27" s="4"/>
      <c r="TZ27" s="4"/>
      <c r="UA27" s="4"/>
      <c r="UB27" s="4"/>
      <c r="UC27" s="4"/>
      <c r="UD27" s="4"/>
      <c r="UE27" s="4"/>
      <c r="UF27" s="4"/>
      <c r="UG27" s="4"/>
      <c r="UH27" s="4"/>
      <c r="UI27" s="4"/>
      <c r="UJ27" s="4"/>
      <c r="UK27" s="4"/>
      <c r="UL27" s="4"/>
      <c r="UM27" s="4"/>
      <c r="UN27" s="4"/>
      <c r="UO27" s="4"/>
      <c r="UP27" s="4"/>
      <c r="UQ27" s="4"/>
      <c r="UR27" s="4"/>
      <c r="US27" s="4"/>
      <c r="UT27" s="4"/>
      <c r="UU27" s="4"/>
      <c r="UV27" s="4"/>
      <c r="UW27" s="4"/>
      <c r="UX27" s="4"/>
      <c r="UY27" s="4"/>
      <c r="UZ27" s="4"/>
      <c r="VA27" s="4"/>
      <c r="VB27" s="4"/>
      <c r="VC27" s="4"/>
      <c r="VD27" s="4"/>
      <c r="VE27" s="4"/>
      <c r="VF27" s="4"/>
      <c r="VG27" s="4"/>
      <c r="VH27" s="4"/>
      <c r="VI27" s="4"/>
      <c r="VJ27" s="4"/>
      <c r="VK27" s="4"/>
      <c r="VL27" s="4"/>
      <c r="VM27" s="4"/>
      <c r="VN27" s="4"/>
      <c r="VO27" s="4"/>
      <c r="VP27" s="4"/>
      <c r="VQ27" s="4"/>
      <c r="VR27" s="4"/>
      <c r="VS27" s="4"/>
      <c r="VT27" s="4"/>
      <c r="VU27" s="4"/>
      <c r="VV27" s="4"/>
      <c r="VW27" s="4"/>
      <c r="VX27" s="4"/>
      <c r="VY27" s="4"/>
      <c r="VZ27" s="4"/>
      <c r="WA27" s="4"/>
      <c r="WB27" s="4"/>
      <c r="WC27" s="4"/>
      <c r="WD27" s="4"/>
      <c r="WE27" s="4"/>
      <c r="WF27" s="4"/>
      <c r="WG27" s="4"/>
      <c r="WH27" s="4"/>
      <c r="WI27" s="4"/>
      <c r="WJ27" s="4"/>
      <c r="WK27" s="4"/>
      <c r="WL27" s="4"/>
      <c r="WM27" s="4"/>
      <c r="WN27" s="4"/>
      <c r="WO27" s="4"/>
      <c r="WP27" s="4"/>
      <c r="WQ27" s="4"/>
      <c r="WR27" s="4"/>
      <c r="WS27" s="4"/>
      <c r="WT27" s="4"/>
      <c r="WU27" s="4"/>
      <c r="WV27" s="4"/>
      <c r="WW27" s="4"/>
      <c r="WX27" s="4"/>
      <c r="WY27" s="4"/>
      <c r="WZ27" s="4"/>
      <c r="XA27" s="4"/>
      <c r="XB27" s="4"/>
      <c r="XC27" s="4"/>
      <c r="XD27" s="4"/>
      <c r="XE27" s="4"/>
      <c r="XF27" s="4"/>
      <c r="XG27" s="4"/>
      <c r="XH27" s="4"/>
      <c r="XI27" s="4"/>
      <c r="XJ27" s="4"/>
      <c r="XK27" s="4"/>
      <c r="XL27" s="4"/>
      <c r="XM27" s="4"/>
      <c r="XN27" s="4"/>
      <c r="XO27" s="4"/>
      <c r="XP27" s="4"/>
      <c r="XQ27" s="4"/>
      <c r="XR27" s="4"/>
      <c r="XS27" s="4"/>
      <c r="XT27" s="4"/>
      <c r="XU27" s="4"/>
      <c r="XV27" s="4"/>
      <c r="XW27" s="4"/>
      <c r="XX27" s="4"/>
      <c r="XY27" s="4"/>
      <c r="XZ27" s="4"/>
      <c r="YA27" s="4"/>
      <c r="YB27" s="4"/>
      <c r="YC27" s="4"/>
      <c r="YD27" s="4"/>
      <c r="YE27" s="4"/>
      <c r="YF27" s="4"/>
      <c r="YG27" s="4"/>
      <c r="YH27" s="4"/>
      <c r="YI27" s="4"/>
      <c r="YJ27" s="4"/>
      <c r="YK27" s="4"/>
      <c r="YL27" s="4"/>
      <c r="YM27" s="4"/>
      <c r="YN27" s="4"/>
      <c r="YO27" s="4"/>
      <c r="YP27" s="4"/>
      <c r="YQ27" s="4"/>
      <c r="YR27" s="4"/>
      <c r="YS27" s="4"/>
      <c r="YT27" s="4"/>
      <c r="YU27" s="4"/>
      <c r="YV27" s="4"/>
      <c r="YW27" s="4"/>
      <c r="YX27" s="4"/>
      <c r="YY27" s="4"/>
      <c r="YZ27" s="4"/>
      <c r="ZA27" s="4"/>
      <c r="ZB27" s="4"/>
      <c r="ZC27" s="4"/>
      <c r="ZD27" s="4"/>
      <c r="ZE27" s="4"/>
      <c r="ZF27" s="4"/>
      <c r="ZG27" s="4"/>
      <c r="ZH27" s="4"/>
      <c r="ZI27" s="4"/>
      <c r="ZJ27" s="4"/>
      <c r="ZK27" s="4"/>
      <c r="ZL27" s="4"/>
      <c r="ZM27" s="4"/>
      <c r="ZN27" s="4"/>
      <c r="ZO27" s="4"/>
      <c r="ZP27" s="4"/>
      <c r="ZQ27" s="4"/>
      <c r="ZR27" s="4"/>
      <c r="ZS27" s="4"/>
      <c r="ZT27" s="4"/>
      <c r="ZU27" s="4"/>
      <c r="ZV27" s="4"/>
    </row>
    <row r="28" spans="1:698" ht="15.75" thickBot="1" x14ac:dyDescent="0.3">
      <c r="A28" s="89"/>
      <c r="B28" s="80" t="str" cm="1">
        <f t="array" ref="B28">IF(A28=0,"",_xlfn.IFNA(_xlfn.IFS(Poules!$E$15='Résultat club'!$A28,Poules!$F$15)," "))</f>
        <v/>
      </c>
      <c r="C28" s="81" t="str" cm="1">
        <f t="array" ref="C28">IF(A28=0,"",_xlfn.IFNA(_xlfn.IFS(Poules!$E$16='Résultat club'!$A28,Poules!$F$16)," "))</f>
        <v/>
      </c>
      <c r="D28" s="81" t="str" cm="1">
        <f t="array" ref="D28">IF(A28=0,"",_xlfn.IFNA(_xlfn.IFS(Poules!$E$17='Résultat club'!$A28,Poules!$F$17)," "))</f>
        <v/>
      </c>
      <c r="E28" s="82" t="str" cm="1">
        <f t="array" ref="E28">IF(A28=0,"",_xlfn.IFNA(_xlfn.IFS(Poules!$E$18='Résultat club'!$A28,Poules!$F$18)," "))</f>
        <v/>
      </c>
      <c r="F28" s="80" t="str" cm="1">
        <f t="array" ref="F28">IF(A28=0,"",_xlfn.IFNA(_xlfn.IFS(Poules!$E$33='Résultat club'!$A28,Poules!$F$33)," "))</f>
        <v/>
      </c>
      <c r="G28" s="81" t="str" cm="1">
        <f t="array" ref="G28">IF(A28=0,"",_xlfn.IFNA(_xlfn.IFS(Poules!$E$34='Résultat club'!$A28,Poules!$F$34)," "))</f>
        <v/>
      </c>
      <c r="H28" s="81" t="str" cm="1">
        <f t="array" ref="H28">IF(A28=0,"",_xlfn.IFNA(_xlfn.IFS(Poules!$E$35='Résultat club'!$A28,Poules!$F$35)," "))</f>
        <v/>
      </c>
      <c r="I28" s="82" t="str" cm="1">
        <f t="array" ref="I28">IF(A28=0,"",_xlfn.IFNA(_xlfn.IFS(Poules!$E$36='Résultat club'!$A28,Poules!$F$36)," "))</f>
        <v/>
      </c>
      <c r="J28" s="80" t="str" cm="1">
        <f t="array" ref="J28">IF(A28=0,"",_xlfn.IFNA(_xlfn.IFS(Poules!$E$51='Résultat club'!$A28,Poules!$F$51)," "))</f>
        <v/>
      </c>
      <c r="K28" s="81" t="str" cm="1">
        <f t="array" ref="K28">IF(A28=0,"",_xlfn.IFNA(_xlfn.IFS(Poules!$E$52='Résultat club'!$A28,Poules!$F$52)," "))</f>
        <v/>
      </c>
      <c r="L28" s="81" t="str" cm="1">
        <f t="array" ref="L28">IF(A28=0,"",_xlfn.IFNA(_xlfn.IFS(Poules!$E$53='Résultat club'!$A28,Poules!$F$53)," "))</f>
        <v/>
      </c>
      <c r="M28" s="82" t="str" cm="1">
        <f t="array" ref="M28">IF(A28=0,"",_xlfn.IFNA(_xlfn.IFS(Poules!$E$54='Résultat club'!$A28,Poules!$F$54)," "))</f>
        <v/>
      </c>
      <c r="N28" s="80" t="str" cm="1">
        <f t="array" ref="N28">IF(A28=0,"",_xlfn.IFNA(_xlfn.IFS(Poules!$E$69='Résultat club'!$A28,Poules!$F$69)," "))</f>
        <v/>
      </c>
      <c r="O28" s="81" t="str" cm="1">
        <f t="array" ref="O28">IF(A28=0,"",_xlfn.IFNA(_xlfn.IFS(Poules!$E$70='Résultat club'!$A28,Poules!$F$70)," "))</f>
        <v/>
      </c>
      <c r="P28" s="81" t="str" cm="1">
        <f t="array" ref="P28">IF(A28=0,"",_xlfn.IFNA(_xlfn.IFS(Poules!$E$71='Résultat club'!$A28,Poules!$F$71)," "))</f>
        <v/>
      </c>
      <c r="Q28" s="82" t="str" cm="1">
        <f t="array" ref="Q28">IF(A28=0,"",_xlfn.IFNA(_xlfn.IFS(Poules!$E$72='Résultat club'!$A28,Poules!$F$72)," "))</f>
        <v/>
      </c>
      <c r="R28" s="80" t="str" cm="1">
        <f t="array" ref="R28">IF(A28=0,"",_xlfn.IFNA(_xlfn.IFS(Poules!$E$87='Résultat club'!$A28,Poules!$F$87)," "))</f>
        <v/>
      </c>
      <c r="S28" s="81" t="str" cm="1">
        <f t="array" ref="S28">IF(A28=0,"",_xlfn.IFNA(_xlfn.IFS(Poules!$E$88='Résultat club'!$A28,Poules!$F$88)," "))</f>
        <v/>
      </c>
      <c r="T28" s="81" t="str" cm="1">
        <f t="array" ref="T28">IF(A28=0,"",_xlfn.IFNA(_xlfn.IFS(Poules!$E$89='Résultat club'!$A28,Poules!$F$89)," "))</f>
        <v/>
      </c>
      <c r="U28" s="82" t="str" cm="1">
        <f t="array" ref="U28">IF(A28=0,"",_xlfn.IFNA(_xlfn.IFS(Poules!$E$90='Résultat club'!$A28,Poules!$F$90)," "))</f>
        <v/>
      </c>
      <c r="V28" s="80" t="str" cm="1">
        <f t="array" ref="V28">IF(A28=0,"",_xlfn.IFNA(_xlfn.IFS(Poules!$E$105='Résultat club'!$A28,Poules!$F$105),""))</f>
        <v/>
      </c>
      <c r="W28" s="81" t="str" cm="1">
        <f t="array" ref="W28">IF(A28=0,"",_xlfn.IFNA(_xlfn.IFS(Poules!$E$106='Résultat club'!$A28,Poules!$F$106),""))</f>
        <v/>
      </c>
      <c r="X28" s="81" t="str" cm="1">
        <f t="array" ref="X28">IF(A28=0,"",_xlfn.IFNA(_xlfn.IFS(Poules!$E$107='Résultat club'!$A28,Poules!$F$107),""))</f>
        <v/>
      </c>
      <c r="Y28" s="82" t="str" cm="1">
        <f t="array" ref="Y28">IF(A28=0,"",_xlfn.IFNA(_xlfn.IFS(Poules!$E$108='Résultat club'!$A28,Poules!$F$108),""))</f>
        <v/>
      </c>
      <c r="Z28" s="80" t="str" cm="1">
        <f t="array" ref="Z28">IF(A28=0,"",_xlfn.IFNA(_xlfn.IFS(Poules!$E$123='Résultat club'!$A28,Poules!$F$123),""))</f>
        <v/>
      </c>
      <c r="AA28" s="81" t="str" cm="1">
        <f t="array" ref="AA28">IF(A28=0,"",_xlfn.IFNA(_xlfn.IFS(Poules!$E$124='Résultat club'!$A28,Poules!$F$124),""))</f>
        <v/>
      </c>
      <c r="AB28" s="81" t="str" cm="1">
        <f t="array" ref="AB28">IF(A28=0,"",_xlfn.IFNA(_xlfn.IFS(Poules!$E$125='Résultat club'!$A28,Poules!$F$125),""))</f>
        <v/>
      </c>
      <c r="AC28" s="82" t="str" cm="1">
        <f t="array" ref="AC28">IF(A28=0,"",_xlfn.IFNA(_xlfn.IFS(Poules!$E$126='Résultat club'!$A28,Poules!$F$126),""))</f>
        <v/>
      </c>
      <c r="AD28" s="80" t="str" cm="1">
        <f t="array" ref="AD28">IF(A28=0,"",_xlfn.IFNA(_xlfn.IFS(Poules!$E$141='Résultat club'!$A28,Poules!$F$141),""))</f>
        <v/>
      </c>
      <c r="AE28" s="81" t="str" cm="1">
        <f t="array" ref="AE28">IF(A28=0,"",_xlfn.IFNA(_xlfn.IFS(Poules!$E$142='Résultat club'!$A28,Poules!$F$142),""))</f>
        <v/>
      </c>
      <c r="AF28" s="81" t="str" cm="1">
        <f t="array" ref="AF28">IF(A28=0,"",_xlfn.IFNA(_xlfn.IFS(Poules!$E$143='Résultat club'!$A28,Poules!$F$143),""))</f>
        <v/>
      </c>
      <c r="AG28" s="82" t="str" cm="1">
        <f t="array" ref="AG28">IF(A28=0,"",_xlfn.IFNA(_xlfn.IFS(Poules!$E$144='Résultat club'!$A28,Poules!$F$144),""))</f>
        <v/>
      </c>
      <c r="AH28" s="80" t="str" cm="1">
        <f t="array" ref="AH28">IF(A28=0,"",_xlfn.IFNA(_xlfn.IFS(Poules!$E$159='Résultat club'!$A28,Poules!$F$159),""))</f>
        <v/>
      </c>
      <c r="AI28" s="81" t="str" cm="1">
        <f t="array" ref="AI28">IF(A28=0,"",_xlfn.IFNA(_xlfn.IFS(Poules!$E$160='Résultat club'!$A28,Poules!$F$160),""))</f>
        <v/>
      </c>
      <c r="AJ28" s="81" t="str" cm="1">
        <f t="array" ref="AJ28">IF(A28=0,"",_xlfn.IFNA(_xlfn.IFS(Poules!$E$161='Résultat club'!$A28,Poules!$F$161),""))</f>
        <v/>
      </c>
      <c r="AK28" s="84" t="str" cm="1">
        <f t="array" ref="AK28">IF(A28=0,"",_xlfn.IFNA(_xlfn.IFS(Poules!$E$162='Résultat club'!$A28,Poules!$F$162),""))</f>
        <v/>
      </c>
      <c r="AL28" s="80" t="str" cm="1">
        <f t="array" ref="AL28">IF(A28=0,"",_xlfn.IFNA(_xlfn.IFS(Poules!$E$177='Résultat club'!$A28,Poules!$F$177),""))</f>
        <v/>
      </c>
      <c r="AM28" s="81" t="str" cm="1">
        <f t="array" ref="AM28">IF(A28=0,"",_xlfn.IFNA(_xlfn.IFS(Poules!$E$178='Résultat club'!$A28,Poules!$F$178),""))</f>
        <v/>
      </c>
      <c r="AN28" s="81" t="str" cm="1">
        <f t="array" ref="AN28">IF(A28=0,"",_xlfn.IFNA(_xlfn.IFS(Poules!$E$179='Résultat club'!$A28,Poules!$F$179),""))</f>
        <v/>
      </c>
      <c r="AO28" s="84" t="str" cm="1">
        <f t="array" ref="AO28">IF(A28=0,"",_xlfn.IFNA(_xlfn.IFS(Poules!$E$180='Résultat club'!$A28,Poules!$F$180),""))</f>
        <v/>
      </c>
      <c r="AP28" s="80" t="str" cm="1">
        <f t="array" ref="AP28">IF(A28=0,"",_xlfn.IFNA(_xlfn.IFS(Poules!$E$195='Résultat club'!$A28,Poules!$F$195),""))</f>
        <v/>
      </c>
      <c r="AQ28" s="81" t="str" cm="1">
        <f t="array" ref="AQ28">IF(A28=0,"",_xlfn.IFNA(_xlfn.IFS(Poules!$E$196='Résultat club'!$A28,Poules!$F$196),""))</f>
        <v/>
      </c>
      <c r="AR28" s="81" t="str" cm="1">
        <f t="array" ref="AR28">IF(A28=0,"",_xlfn.IFNA(_xlfn.IFS(Poules!$E$197='Résultat club'!$A28,Poules!$F$197),""))</f>
        <v/>
      </c>
      <c r="AS28" s="84" t="str" cm="1">
        <f t="array" ref="AS28">IF(A28=0,"",_xlfn.IFNA(_xlfn.IFS(Poules!$E$198='Résultat club'!$A28,Poules!$F$198),""))</f>
        <v/>
      </c>
      <c r="AT28" s="80" t="str" cm="1">
        <f t="array" ref="AT28">IF(A28=0,"",_xlfn.IFNA(_xlfn.IFS(Poules!$E$213='Résultat club'!$A28,Poules!$F$213),""))</f>
        <v/>
      </c>
      <c r="AU28" s="81" t="str" cm="1">
        <f t="array" ref="AU28">IF(A28=0,"",_xlfn.IFNA(_xlfn.IFS(Poules!$E$214='Résultat club'!$A28,Poules!$F$214),""))</f>
        <v/>
      </c>
      <c r="AV28" s="81" t="str" cm="1">
        <f t="array" ref="AV28">IF(A28=0,"",_xlfn.IFNA(_xlfn.IFS(Poules!$E$215='Résultat club'!$A28,Poules!$F$215),""))</f>
        <v/>
      </c>
      <c r="AW28" s="84" t="str" cm="1">
        <f t="array" ref="AW28">IF(A28=0,"",_xlfn.IFNA(_xlfn.IFS(Poules!$E$216='Résultat club'!$A28,Poules!$F$216),""))</f>
        <v/>
      </c>
      <c r="AX28" s="80" t="str" cm="1">
        <f t="array" ref="AX28">IF(A28=0,"",_xlfn.IFNA(_xlfn.IFS(Poules!$E$231='Résultat club'!$A28,Poules!$F$231),""))</f>
        <v/>
      </c>
      <c r="AY28" s="81" t="str" cm="1">
        <f t="array" ref="AY28">IF(A28=0,"",_xlfn.IFNA(_xlfn.IFS(Poules!$E$232='Résultat club'!$A28,Poules!$F$232),""))</f>
        <v/>
      </c>
      <c r="AZ28" s="81" t="str" cm="1">
        <f t="array" ref="AZ28">IF(A28=0,"",_xlfn.IFNA(_xlfn.IFS(Poules!$E$233='Résultat club'!$A28,Poules!$F$233),""))</f>
        <v/>
      </c>
      <c r="BA28" s="84" t="str" cm="1">
        <f t="array" ref="BA28">IF(A28=0,"",_xlfn.IFNA(_xlfn.IFS(Poules!$E$234='Résultat club'!$A28,Poules!$F$234),""))</f>
        <v/>
      </c>
      <c r="BB28" s="80" t="str" cm="1">
        <f t="array" ref="BB28">IF(A28=0,"",_xlfn.IFNA(_xlfn.IFS(Poules!$E$249='Résultat club'!$A28,Poules!$F$249),""))</f>
        <v/>
      </c>
      <c r="BC28" s="81" t="str" cm="1">
        <f t="array" ref="BC28">IF(A28=0,"",_xlfn.IFNA(_xlfn.IFS(Poules!$E$250='Résultat club'!$A28,Poules!$F$250),""))</f>
        <v/>
      </c>
      <c r="BD28" s="81" t="str" cm="1">
        <f t="array" ref="BD28">IF(A28=0,"",_xlfn.IFNA(_xlfn.IFS(Poules!$E$251='Résultat club'!$A28,Poules!$F$251),""))</f>
        <v/>
      </c>
      <c r="BE28" s="84" t="str" cm="1">
        <f t="array" ref="BE28">IF(A28=0,"",_xlfn.IFNA(_xlfn.IFS(Poules!$E$252='Résultat club'!$A28,Poules!$F$252),""))</f>
        <v/>
      </c>
      <c r="BF28" s="80" t="str" cm="1">
        <f t="array" ref="BF28">IF(A28=0,"",_xlfn.IFNA(_xlfn.IFS(Poules!$E$267='Résultat club'!$A28,Poules!$F$267),""))</f>
        <v/>
      </c>
      <c r="BG28" s="81" t="str" cm="1">
        <f t="array" ref="BG28">IF(A28=0,"",_xlfn.IFNA(_xlfn.IFS(Poules!$E$268='Résultat club'!$A28,Poules!$F$268),""))</f>
        <v/>
      </c>
      <c r="BH28" s="81" t="str" cm="1">
        <f t="array" ref="BH28">IF($A28=0,"",_xlfn.IFNA(_xlfn.IFS(Poules!$E$269='Résultat club'!$A28,Poules!$F$269),""))</f>
        <v/>
      </c>
      <c r="BI28" s="82" t="str" cm="1">
        <f t="array" ref="BI28">IF($A28=0,"",_xlfn.IFNA(_xlfn.IFS(Poules!$E$270='Résultat club'!$A28,Poules!$F$270),""))</f>
        <v/>
      </c>
      <c r="BJ28" s="86" t="str" cm="1">
        <f t="array" ref="BJ28">IF($A28=0,"",_xlfn.IFNA(_xlfn.IFS(Poules!$E$285='Résultat club'!$A28,Poules!$F$285),""))</f>
        <v/>
      </c>
      <c r="BK28" s="81" t="str" cm="1">
        <f t="array" ref="BK28">IF($A28=0,"",_xlfn.IFNA(_xlfn.IFS(Poules!$E$286='Résultat club'!$A28,Poules!$F$286),""))</f>
        <v/>
      </c>
      <c r="BL28" s="81" t="str" cm="1">
        <f t="array" ref="BL28">IF($A28=0,"",_xlfn.IFNA(_xlfn.IFS(Poules!$E$287='Résultat club'!$A28,Poules!$F$287),""))</f>
        <v/>
      </c>
      <c r="BM28" s="84" t="str" cm="1">
        <f t="array" ref="BM28">IF($A28=0,"",_xlfn.IFNA(_xlfn.IFS(Poules!$E$288='Résultat club'!$A28,Poules!$F$288),""))</f>
        <v/>
      </c>
      <c r="BN28" s="80"/>
      <c r="BO28" s="110">
        <f t="shared" si="1"/>
        <v>0</v>
      </c>
      <c r="BP28" s="82">
        <f>COUNTIF('Listes poules triées'!$A$1:$B$60,$A28)</f>
        <v>0</v>
      </c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4"/>
      <c r="IS28" s="4"/>
      <c r="IT28" s="4"/>
      <c r="IU28" s="4"/>
      <c r="IV28" s="4"/>
      <c r="IW28" s="4"/>
      <c r="IX28" s="4"/>
      <c r="IY28" s="4"/>
      <c r="IZ28" s="4"/>
      <c r="JA28" s="4"/>
      <c r="JB28" s="4"/>
      <c r="JC28" s="4"/>
      <c r="JD28" s="4"/>
      <c r="JE28" s="4"/>
      <c r="JF28" s="4"/>
      <c r="JG28" s="4"/>
      <c r="JH28" s="4"/>
      <c r="JI28" s="4"/>
      <c r="JJ28" s="4"/>
      <c r="JK28" s="4"/>
      <c r="JL28" s="4"/>
      <c r="JM28" s="4"/>
      <c r="JN28" s="4"/>
      <c r="JO28" s="4"/>
      <c r="JP28" s="4"/>
      <c r="JQ28" s="4"/>
      <c r="JR28" s="4"/>
      <c r="JS28" s="4"/>
      <c r="JT28" s="4"/>
      <c r="JU28" s="4"/>
      <c r="JV28" s="4"/>
      <c r="JW28" s="4"/>
      <c r="JX28" s="4"/>
      <c r="JY28" s="4"/>
      <c r="JZ28" s="4"/>
      <c r="KA28" s="4"/>
      <c r="KB28" s="4"/>
      <c r="KC28" s="4"/>
      <c r="KD28" s="4"/>
      <c r="KE28" s="4"/>
      <c r="KF28" s="4"/>
      <c r="KG28" s="4"/>
      <c r="KH28" s="4"/>
      <c r="KI28" s="4"/>
      <c r="KJ28" s="4"/>
      <c r="KK28" s="4"/>
      <c r="KL28" s="4"/>
      <c r="KM28" s="4"/>
      <c r="KN28" s="4"/>
      <c r="KO28" s="4"/>
      <c r="KP28" s="4"/>
      <c r="KQ28" s="4"/>
      <c r="KR28" s="4"/>
      <c r="KS28" s="4"/>
      <c r="KT28" s="4"/>
      <c r="KU28" s="4"/>
      <c r="KV28" s="4"/>
      <c r="KW28" s="4"/>
      <c r="KX28" s="4"/>
      <c r="KY28" s="4"/>
      <c r="KZ28" s="4"/>
      <c r="LA28" s="4"/>
      <c r="LB28" s="4"/>
      <c r="LC28" s="4"/>
      <c r="LD28" s="4"/>
      <c r="LE28" s="4"/>
      <c r="LF28" s="4"/>
      <c r="LG28" s="4"/>
      <c r="LH28" s="4"/>
      <c r="LI28" s="4"/>
      <c r="LJ28" s="4"/>
      <c r="LK28" s="4"/>
      <c r="LL28" s="4"/>
      <c r="LM28" s="4"/>
      <c r="LN28" s="4"/>
      <c r="LO28" s="4"/>
      <c r="LP28" s="4"/>
      <c r="LQ28" s="4"/>
      <c r="LR28" s="4"/>
      <c r="LS28" s="4"/>
      <c r="LT28" s="4"/>
      <c r="LU28" s="4"/>
      <c r="LV28" s="4"/>
      <c r="LW28" s="4"/>
      <c r="LX28" s="4"/>
      <c r="LY28" s="4"/>
      <c r="LZ28" s="4"/>
      <c r="MA28" s="4"/>
      <c r="MB28" s="4"/>
      <c r="MC28" s="4"/>
      <c r="MD28" s="4"/>
      <c r="ME28" s="4"/>
      <c r="MF28" s="4"/>
      <c r="MG28" s="4"/>
      <c r="MH28" s="4"/>
      <c r="MI28" s="4"/>
      <c r="MJ28" s="4"/>
      <c r="MK28" s="4"/>
      <c r="ML28" s="4"/>
      <c r="MM28" s="4"/>
      <c r="MN28" s="4"/>
      <c r="MO28" s="4"/>
      <c r="MP28" s="4"/>
      <c r="MQ28" s="4"/>
      <c r="MR28" s="4"/>
      <c r="MS28" s="4"/>
      <c r="MT28" s="4"/>
      <c r="MU28" s="4"/>
      <c r="MV28" s="4"/>
      <c r="MW28" s="4"/>
      <c r="MX28" s="4"/>
      <c r="MY28" s="4"/>
      <c r="MZ28" s="4"/>
      <c r="NA28" s="4"/>
      <c r="NB28" s="4"/>
      <c r="NC28" s="4"/>
      <c r="ND28" s="4"/>
      <c r="NE28" s="4"/>
      <c r="NF28" s="4"/>
      <c r="NG28" s="4"/>
      <c r="NH28" s="4"/>
      <c r="NI28" s="4"/>
      <c r="NJ28" s="4"/>
      <c r="NK28" s="4"/>
      <c r="NL28" s="4"/>
      <c r="NM28" s="4"/>
      <c r="NN28" s="4"/>
      <c r="NO28" s="4"/>
      <c r="NP28" s="4"/>
      <c r="NQ28" s="4"/>
      <c r="NR28" s="4"/>
      <c r="NS28" s="4"/>
      <c r="NT28" s="4"/>
      <c r="NU28" s="4"/>
      <c r="NV28" s="4"/>
      <c r="NW28" s="4"/>
      <c r="NX28" s="4"/>
      <c r="NY28" s="4"/>
      <c r="NZ28" s="4"/>
      <c r="OA28" s="4"/>
      <c r="OB28" s="4"/>
      <c r="OC28" s="4"/>
      <c r="OD28" s="4"/>
      <c r="OE28" s="4"/>
      <c r="OF28" s="4"/>
      <c r="OG28" s="4"/>
      <c r="OH28" s="4"/>
      <c r="OI28" s="4"/>
      <c r="OJ28" s="4"/>
      <c r="OK28" s="4"/>
      <c r="OL28" s="4"/>
      <c r="OM28" s="4"/>
      <c r="ON28" s="4"/>
      <c r="OO28" s="4"/>
      <c r="OP28" s="4"/>
      <c r="OQ28" s="4"/>
      <c r="OR28" s="4"/>
      <c r="OS28" s="4"/>
      <c r="OT28" s="4"/>
      <c r="OU28" s="4"/>
      <c r="OV28" s="4"/>
      <c r="OW28" s="4"/>
      <c r="OX28" s="4"/>
      <c r="OY28" s="4"/>
      <c r="OZ28" s="4"/>
      <c r="PA28" s="4"/>
      <c r="PB28" s="4"/>
      <c r="PC28" s="4"/>
      <c r="PD28" s="4"/>
      <c r="PE28" s="4"/>
      <c r="PF28" s="4"/>
      <c r="PG28" s="4"/>
      <c r="PH28" s="4"/>
      <c r="PI28" s="4"/>
      <c r="PJ28" s="4"/>
      <c r="PK28" s="4"/>
      <c r="PL28" s="4"/>
      <c r="PM28" s="4"/>
      <c r="PN28" s="4"/>
      <c r="PO28" s="4"/>
      <c r="PP28" s="4"/>
      <c r="PQ28" s="4"/>
      <c r="PR28" s="4"/>
      <c r="PS28" s="4"/>
      <c r="PT28" s="4"/>
      <c r="PU28" s="4"/>
      <c r="PV28" s="4"/>
      <c r="PW28" s="4"/>
      <c r="PX28" s="4"/>
      <c r="PY28" s="4"/>
      <c r="PZ28" s="4"/>
      <c r="QA28" s="4"/>
      <c r="QB28" s="4"/>
      <c r="QC28" s="4"/>
      <c r="QD28" s="4"/>
      <c r="QE28" s="4"/>
      <c r="QF28" s="4"/>
      <c r="QG28" s="4"/>
      <c r="QH28" s="4"/>
      <c r="QI28" s="4"/>
      <c r="QJ28" s="4"/>
      <c r="QK28" s="4"/>
      <c r="QL28" s="4"/>
      <c r="QM28" s="4"/>
      <c r="QN28" s="4"/>
      <c r="QO28" s="4"/>
      <c r="QP28" s="4"/>
      <c r="QQ28" s="4"/>
      <c r="QR28" s="4"/>
      <c r="QS28" s="4"/>
      <c r="QT28" s="4"/>
      <c r="QU28" s="4"/>
      <c r="QV28" s="4"/>
      <c r="QW28" s="4"/>
      <c r="QX28" s="4"/>
      <c r="QY28" s="4"/>
      <c r="QZ28" s="4"/>
      <c r="RA28" s="4"/>
      <c r="RB28" s="4"/>
      <c r="RC28" s="4"/>
      <c r="RD28" s="4"/>
      <c r="RE28" s="4"/>
      <c r="RF28" s="4"/>
      <c r="RG28" s="4"/>
      <c r="RH28" s="4"/>
      <c r="RI28" s="4"/>
      <c r="RJ28" s="4"/>
      <c r="RK28" s="4"/>
      <c r="RL28" s="4"/>
      <c r="RM28" s="4"/>
      <c r="RN28" s="4"/>
      <c r="RO28" s="4"/>
      <c r="RP28" s="4"/>
      <c r="RQ28" s="4"/>
      <c r="RR28" s="4"/>
      <c r="RS28" s="4"/>
      <c r="RT28" s="4"/>
      <c r="RU28" s="4"/>
      <c r="RV28" s="4"/>
      <c r="RW28" s="4"/>
      <c r="RX28" s="4"/>
      <c r="RY28" s="4"/>
      <c r="RZ28" s="4"/>
      <c r="SA28" s="4"/>
      <c r="SB28" s="4"/>
      <c r="SC28" s="4"/>
      <c r="SD28" s="4"/>
      <c r="SE28" s="4"/>
      <c r="SF28" s="4"/>
      <c r="SG28" s="4"/>
      <c r="SH28" s="4"/>
      <c r="SI28" s="4"/>
      <c r="SJ28" s="4"/>
      <c r="SK28" s="4"/>
      <c r="SL28" s="4"/>
      <c r="SM28" s="4"/>
      <c r="SN28" s="4"/>
      <c r="SO28" s="4"/>
      <c r="SP28" s="4"/>
      <c r="SQ28" s="4"/>
      <c r="SR28" s="4"/>
      <c r="SS28" s="4"/>
      <c r="ST28" s="4"/>
      <c r="SU28" s="4"/>
      <c r="SV28" s="4"/>
      <c r="SW28" s="4"/>
      <c r="SX28" s="4"/>
      <c r="SY28" s="4"/>
      <c r="SZ28" s="4"/>
      <c r="TA28" s="4"/>
      <c r="TB28" s="4"/>
      <c r="TC28" s="4"/>
      <c r="TD28" s="4"/>
      <c r="TE28" s="4"/>
      <c r="TF28" s="4"/>
      <c r="TG28" s="4"/>
      <c r="TH28" s="4"/>
      <c r="TI28" s="4"/>
      <c r="TJ28" s="4"/>
      <c r="TK28" s="4"/>
      <c r="TL28" s="4"/>
      <c r="TM28" s="4"/>
      <c r="TN28" s="4"/>
      <c r="TO28" s="4"/>
      <c r="TP28" s="4"/>
      <c r="TQ28" s="4"/>
      <c r="TR28" s="4"/>
      <c r="TS28" s="4"/>
      <c r="TT28" s="4"/>
      <c r="TU28" s="4"/>
      <c r="TV28" s="4"/>
      <c r="TW28" s="4"/>
      <c r="TX28" s="4"/>
      <c r="TY28" s="4"/>
      <c r="TZ28" s="4"/>
      <c r="UA28" s="4"/>
      <c r="UB28" s="4"/>
      <c r="UC28" s="4"/>
      <c r="UD28" s="4"/>
      <c r="UE28" s="4"/>
      <c r="UF28" s="4"/>
      <c r="UG28" s="4"/>
      <c r="UH28" s="4"/>
      <c r="UI28" s="4"/>
      <c r="UJ28" s="4"/>
      <c r="UK28" s="4"/>
      <c r="UL28" s="4"/>
      <c r="UM28" s="4"/>
      <c r="UN28" s="4"/>
      <c r="UO28" s="4"/>
      <c r="UP28" s="4"/>
      <c r="UQ28" s="4"/>
      <c r="UR28" s="4"/>
      <c r="US28" s="4"/>
      <c r="UT28" s="4"/>
      <c r="UU28" s="4"/>
      <c r="UV28" s="4"/>
      <c r="UW28" s="4"/>
      <c r="UX28" s="4"/>
      <c r="UY28" s="4"/>
      <c r="UZ28" s="4"/>
      <c r="VA28" s="4"/>
      <c r="VB28" s="4"/>
      <c r="VC28" s="4"/>
      <c r="VD28" s="4"/>
      <c r="VE28" s="4"/>
      <c r="VF28" s="4"/>
      <c r="VG28" s="4"/>
      <c r="VH28" s="4"/>
      <c r="VI28" s="4"/>
      <c r="VJ28" s="4"/>
      <c r="VK28" s="4"/>
      <c r="VL28" s="4"/>
      <c r="VM28" s="4"/>
      <c r="VN28" s="4"/>
      <c r="VO28" s="4"/>
      <c r="VP28" s="4"/>
      <c r="VQ28" s="4"/>
      <c r="VR28" s="4"/>
      <c r="VS28" s="4"/>
      <c r="VT28" s="4"/>
      <c r="VU28" s="4"/>
      <c r="VV28" s="4"/>
      <c r="VW28" s="4"/>
      <c r="VX28" s="4"/>
      <c r="VY28" s="4"/>
      <c r="VZ28" s="4"/>
      <c r="WA28" s="4"/>
      <c r="WB28" s="4"/>
      <c r="WC28" s="4"/>
      <c r="WD28" s="4"/>
      <c r="WE28" s="4"/>
      <c r="WF28" s="4"/>
      <c r="WG28" s="4"/>
      <c r="WH28" s="4"/>
      <c r="WI28" s="4"/>
      <c r="WJ28" s="4"/>
      <c r="WK28" s="4"/>
      <c r="WL28" s="4"/>
      <c r="WM28" s="4"/>
      <c r="WN28" s="4"/>
      <c r="WO28" s="4"/>
      <c r="WP28" s="4"/>
      <c r="WQ28" s="4"/>
      <c r="WR28" s="4"/>
      <c r="WS28" s="4"/>
      <c r="WT28" s="4"/>
      <c r="WU28" s="4"/>
      <c r="WV28" s="4"/>
      <c r="WW28" s="4"/>
      <c r="WX28" s="4"/>
      <c r="WY28" s="4"/>
      <c r="WZ28" s="4"/>
      <c r="XA28" s="4"/>
      <c r="XB28" s="4"/>
      <c r="XC28" s="4"/>
      <c r="XD28" s="4"/>
      <c r="XE28" s="4"/>
      <c r="XF28" s="4"/>
      <c r="XG28" s="4"/>
      <c r="XH28" s="4"/>
      <c r="XI28" s="4"/>
      <c r="XJ28" s="4"/>
      <c r="XK28" s="4"/>
      <c r="XL28" s="4"/>
      <c r="XM28" s="4"/>
      <c r="XN28" s="4"/>
      <c r="XO28" s="4"/>
      <c r="XP28" s="4"/>
      <c r="XQ28" s="4"/>
      <c r="XR28" s="4"/>
      <c r="XS28" s="4"/>
      <c r="XT28" s="4"/>
      <c r="XU28" s="4"/>
      <c r="XV28" s="4"/>
      <c r="XW28" s="4"/>
      <c r="XX28" s="4"/>
      <c r="XY28" s="4"/>
      <c r="XZ28" s="4"/>
      <c r="YA28" s="4"/>
      <c r="YB28" s="4"/>
      <c r="YC28" s="4"/>
      <c r="YD28" s="4"/>
      <c r="YE28" s="4"/>
      <c r="YF28" s="4"/>
      <c r="YG28" s="4"/>
      <c r="YH28" s="4"/>
      <c r="YI28" s="4"/>
      <c r="YJ28" s="4"/>
      <c r="YK28" s="4"/>
      <c r="YL28" s="4"/>
      <c r="YM28" s="4"/>
      <c r="YN28" s="4"/>
      <c r="YO28" s="4"/>
      <c r="YP28" s="4"/>
      <c r="YQ28" s="4"/>
      <c r="YR28" s="4"/>
      <c r="YS28" s="4"/>
      <c r="YT28" s="4"/>
      <c r="YU28" s="4"/>
      <c r="YV28" s="4"/>
      <c r="YW28" s="4"/>
      <c r="YX28" s="4"/>
      <c r="YY28" s="4"/>
      <c r="YZ28" s="4"/>
      <c r="ZA28" s="4"/>
      <c r="ZB28" s="4"/>
      <c r="ZC28" s="4"/>
      <c r="ZD28" s="4"/>
      <c r="ZE28" s="4"/>
      <c r="ZF28" s="4"/>
      <c r="ZG28" s="4"/>
      <c r="ZH28" s="4"/>
      <c r="ZI28" s="4"/>
      <c r="ZJ28" s="4"/>
      <c r="ZK28" s="4"/>
      <c r="ZL28" s="4"/>
      <c r="ZM28" s="4"/>
      <c r="ZN28" s="4"/>
      <c r="ZO28" s="4"/>
      <c r="ZP28" s="4"/>
      <c r="ZQ28" s="4"/>
      <c r="ZR28" s="4"/>
      <c r="ZS28" s="4"/>
      <c r="ZT28" s="4"/>
      <c r="ZU28" s="4"/>
      <c r="ZV28" s="4"/>
    </row>
    <row r="29" spans="1:698" x14ac:dyDescent="0.25">
      <c r="AW29" s="1" t="str" cm="1">
        <f t="array" ref="AW29">_xlfn.IFNA(_xlfn.IFS(Poules!$E$216='Résultat club'!$A29,Poules!$F$216),"")</f>
        <v/>
      </c>
    </row>
    <row r="30" spans="1:698" x14ac:dyDescent="0.25">
      <c r="AW30" s="1" t="str" cm="1">
        <f t="array" ref="AW30">_xlfn.IFNA(_xlfn.IFS(Poules!$E$216='Résultat club'!$A30,Poules!$F$216),"")</f>
        <v/>
      </c>
    </row>
    <row r="34" spans="2:61" x14ac:dyDescent="0.25">
      <c r="B34" s="30"/>
      <c r="C34" s="30"/>
      <c r="D34" s="30"/>
      <c r="E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</row>
    <row r="36" spans="2:61" x14ac:dyDescent="0.25"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29"/>
      <c r="BG36" s="29"/>
      <c r="BH36" s="29"/>
      <c r="BI36" s="29"/>
    </row>
  </sheetData>
  <mergeCells count="16">
    <mergeCell ref="AX1:BA1"/>
    <mergeCell ref="BB1:BE1"/>
    <mergeCell ref="BF1:BI1"/>
    <mergeCell ref="BJ1:BM1"/>
    <mergeCell ref="Z1:AC1"/>
    <mergeCell ref="AD1:AG1"/>
    <mergeCell ref="AH1:AK1"/>
    <mergeCell ref="AL1:AO1"/>
    <mergeCell ref="AP1:AS1"/>
    <mergeCell ref="AT1:AW1"/>
    <mergeCell ref="V1:Y1"/>
    <mergeCell ref="B1:E1"/>
    <mergeCell ref="F1:I1"/>
    <mergeCell ref="J1:M1"/>
    <mergeCell ref="N1:Q1"/>
    <mergeCell ref="R1:U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2ECEB-4420-4ED5-8B0F-D2531F14395A}">
  <sheetPr codeName="Feuil21"/>
  <dimension ref="A1:C28"/>
  <sheetViews>
    <sheetView workbookViewId="0">
      <selection activeCell="F7" sqref="F7"/>
    </sheetView>
  </sheetViews>
  <sheetFormatPr defaultColWidth="11.42578125" defaultRowHeight="15" x14ac:dyDescent="0.25"/>
  <cols>
    <col min="1" max="1" width="15.140625" bestFit="1" customWidth="1"/>
    <col min="2" max="2" width="17.140625" bestFit="1" customWidth="1"/>
    <col min="3" max="3" width="32" bestFit="1" customWidth="1"/>
  </cols>
  <sheetData>
    <row r="1" spans="1:3" ht="21" x14ac:dyDescent="0.35">
      <c r="A1" s="111" t="s">
        <v>60</v>
      </c>
      <c r="B1" s="111" t="s">
        <v>59</v>
      </c>
      <c r="C1" s="111" t="s">
        <v>79</v>
      </c>
    </row>
    <row r="2" spans="1:3" ht="21" x14ac:dyDescent="0.35">
      <c r="A2" s="112" t="s">
        <v>61</v>
      </c>
      <c r="B2" s="112" cm="1">
        <f t="array" ref="B2:C28">_xlfn.SORTBY('Résultat club'!BN2:BO28,'Résultat club'!BN2:BN28,-1)</f>
        <v>43</v>
      </c>
      <c r="C2" s="112" t="str">
        <v>DINAN</v>
      </c>
    </row>
    <row r="3" spans="1:3" ht="21" x14ac:dyDescent="0.35">
      <c r="A3" s="113" t="s">
        <v>62</v>
      </c>
      <c r="B3" s="113">
        <v>43</v>
      </c>
      <c r="C3" s="113" t="str">
        <v>GUILERS</v>
      </c>
    </row>
    <row r="4" spans="1:3" ht="21" x14ac:dyDescent="0.35">
      <c r="A4" s="114" t="s">
        <v>63</v>
      </c>
      <c r="B4" s="114">
        <v>40</v>
      </c>
      <c r="C4" s="114" t="str">
        <v>LANDIVISIAU</v>
      </c>
    </row>
    <row r="5" spans="1:3" ht="21" x14ac:dyDescent="0.35">
      <c r="A5" s="115" t="s">
        <v>64</v>
      </c>
      <c r="B5" s="115">
        <v>36</v>
      </c>
      <c r="C5" s="115" t="str">
        <v>ST POL DE LEON</v>
      </c>
    </row>
    <row r="6" spans="1:3" ht="21" x14ac:dyDescent="0.35">
      <c r="A6" s="115" t="s">
        <v>65</v>
      </c>
      <c r="B6" s="115">
        <v>36</v>
      </c>
      <c r="C6" s="115" t="str">
        <v>LANNION</v>
      </c>
    </row>
    <row r="7" spans="1:3" ht="21" x14ac:dyDescent="0.35">
      <c r="A7" s="115" t="s">
        <v>66</v>
      </c>
      <c r="B7" s="115">
        <v>31</v>
      </c>
      <c r="C7" s="115" t="str">
        <v>LANDEDA</v>
      </c>
    </row>
    <row r="8" spans="1:3" ht="21" x14ac:dyDescent="0.35">
      <c r="A8" s="115" t="s">
        <v>67</v>
      </c>
      <c r="B8" s="115">
        <v>28</v>
      </c>
      <c r="C8" s="115" t="str">
        <v>PLOGASTEL ST GERMAIN</v>
      </c>
    </row>
    <row r="9" spans="1:3" ht="21" x14ac:dyDescent="0.35">
      <c r="A9" s="115" t="s">
        <v>68</v>
      </c>
      <c r="B9" s="115">
        <v>28</v>
      </c>
      <c r="C9" s="115" t="str">
        <v>PLOUGASNOU</v>
      </c>
    </row>
    <row r="10" spans="1:3" ht="21" x14ac:dyDescent="0.35">
      <c r="A10" s="115" t="s">
        <v>69</v>
      </c>
      <c r="B10" s="115">
        <v>26</v>
      </c>
      <c r="C10" s="115" t="str">
        <v>TINTENIAC</v>
      </c>
    </row>
    <row r="11" spans="1:3" ht="21" x14ac:dyDescent="0.35">
      <c r="A11" s="115" t="s">
        <v>70</v>
      </c>
      <c r="B11" s="115">
        <v>24</v>
      </c>
      <c r="C11" s="115" t="str">
        <v>ST RENAN</v>
      </c>
    </row>
    <row r="12" spans="1:3" ht="21" x14ac:dyDescent="0.35">
      <c r="A12" s="115" t="s">
        <v>71</v>
      </c>
      <c r="B12" s="115">
        <v>22</v>
      </c>
      <c r="C12" s="115" t="str">
        <v>PAIMPOL</v>
      </c>
    </row>
    <row r="13" spans="1:3" ht="21" x14ac:dyDescent="0.35">
      <c r="A13" s="115" t="s">
        <v>72</v>
      </c>
      <c r="B13" s="115">
        <v>22</v>
      </c>
      <c r="C13" s="115" t="str">
        <v>GUICHEN</v>
      </c>
    </row>
    <row r="14" spans="1:3" ht="21" x14ac:dyDescent="0.35">
      <c r="A14" s="115" t="s">
        <v>73</v>
      </c>
      <c r="B14" s="115">
        <v>0</v>
      </c>
      <c r="C14" s="115" t="str">
        <v>CESSON SEVIGNE</v>
      </c>
    </row>
    <row r="15" spans="1:3" ht="21" x14ac:dyDescent="0.35">
      <c r="A15" s="115" t="s">
        <v>74</v>
      </c>
      <c r="B15" s="115">
        <v>0</v>
      </c>
      <c r="C15" s="115" t="str">
        <v>RENNES CIE</v>
      </c>
    </row>
    <row r="16" spans="1:3" ht="21" x14ac:dyDescent="0.35">
      <c r="A16" s="115" t="s">
        <v>75</v>
      </c>
      <c r="B16" s="115">
        <v>0</v>
      </c>
      <c r="C16" s="115" t="str">
        <v>ST QUAY PORTRIEUX</v>
      </c>
    </row>
    <row r="17" spans="1:3" ht="21" x14ac:dyDescent="0.35">
      <c r="A17" s="115" t="s">
        <v>80</v>
      </c>
      <c r="B17" s="115">
        <v>0</v>
      </c>
      <c r="C17" s="115">
        <v>0</v>
      </c>
    </row>
    <row r="18" spans="1:3" ht="21" x14ac:dyDescent="0.35">
      <c r="A18" s="115" t="s">
        <v>81</v>
      </c>
      <c r="B18" s="115">
        <v>0</v>
      </c>
      <c r="C18" s="115">
        <v>0</v>
      </c>
    </row>
    <row r="19" spans="1:3" ht="21" x14ac:dyDescent="0.35">
      <c r="A19" s="115" t="s">
        <v>82</v>
      </c>
      <c r="B19" s="115">
        <v>0</v>
      </c>
      <c r="C19" s="115">
        <v>0</v>
      </c>
    </row>
    <row r="20" spans="1:3" ht="21" x14ac:dyDescent="0.35">
      <c r="A20" s="115" t="s">
        <v>83</v>
      </c>
      <c r="B20" s="115">
        <v>0</v>
      </c>
      <c r="C20" s="115">
        <v>0</v>
      </c>
    </row>
    <row r="21" spans="1:3" ht="21" x14ac:dyDescent="0.35">
      <c r="A21" s="115" t="s">
        <v>84</v>
      </c>
      <c r="B21" s="115">
        <v>0</v>
      </c>
      <c r="C21" s="115">
        <v>0</v>
      </c>
    </row>
    <row r="22" spans="1:3" ht="21" x14ac:dyDescent="0.35">
      <c r="A22" s="115" t="s">
        <v>85</v>
      </c>
      <c r="B22" s="115">
        <v>0</v>
      </c>
      <c r="C22" s="115">
        <v>0</v>
      </c>
    </row>
    <row r="23" spans="1:3" ht="21" x14ac:dyDescent="0.35">
      <c r="A23" s="115" t="s">
        <v>86</v>
      </c>
      <c r="B23" s="115">
        <v>0</v>
      </c>
      <c r="C23" s="115">
        <v>0</v>
      </c>
    </row>
    <row r="24" spans="1:3" ht="21" x14ac:dyDescent="0.35">
      <c r="A24" s="115" t="s">
        <v>87</v>
      </c>
      <c r="B24" s="115">
        <v>0</v>
      </c>
      <c r="C24" s="115">
        <v>0</v>
      </c>
    </row>
    <row r="25" spans="1:3" ht="21" x14ac:dyDescent="0.35">
      <c r="A25" s="115" t="s">
        <v>88</v>
      </c>
      <c r="B25" s="115">
        <v>0</v>
      </c>
      <c r="C25" s="115">
        <v>0</v>
      </c>
    </row>
    <row r="26" spans="1:3" ht="21" x14ac:dyDescent="0.35">
      <c r="A26" s="115" t="s">
        <v>89</v>
      </c>
      <c r="B26" s="115">
        <v>0</v>
      </c>
      <c r="C26" s="115">
        <v>0</v>
      </c>
    </row>
    <row r="27" spans="1:3" ht="21" x14ac:dyDescent="0.35">
      <c r="A27" s="115" t="s">
        <v>90</v>
      </c>
      <c r="B27" s="115">
        <v>0</v>
      </c>
      <c r="C27" s="115">
        <v>0</v>
      </c>
    </row>
    <row r="28" spans="1:3" ht="21" x14ac:dyDescent="0.35">
      <c r="A28" s="115" t="s">
        <v>91</v>
      </c>
      <c r="B28" s="115">
        <v>0</v>
      </c>
      <c r="C28" s="115">
        <v>0</v>
      </c>
    </row>
  </sheetData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7</vt:i4>
      </vt:variant>
      <vt:variant>
        <vt:lpstr>Benoemde bereiken</vt:lpstr>
      </vt:variant>
      <vt:variant>
        <vt:i4>1</vt:i4>
      </vt:variant>
    </vt:vector>
  </HeadingPairs>
  <TitlesOfParts>
    <vt:vector size="8" baseType="lpstr">
      <vt:lpstr>Qualifications</vt:lpstr>
      <vt:lpstr>crea_poules_modif</vt:lpstr>
      <vt:lpstr>Listes poules triées</vt:lpstr>
      <vt:lpstr>Liste des clubs</vt:lpstr>
      <vt:lpstr>Poules</vt:lpstr>
      <vt:lpstr>Résultat club</vt:lpstr>
      <vt:lpstr>Classement équipes</vt:lpstr>
      <vt:lpstr>AAA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BSA</cp:lastModifiedBy>
  <cp:lastPrinted>2025-03-25T15:59:49Z</cp:lastPrinted>
  <dcterms:created xsi:type="dcterms:W3CDTF">2017-03-11T09:48:26Z</dcterms:created>
  <dcterms:modified xsi:type="dcterms:W3CDTF">2025-04-24T12:47:06Z</dcterms:modified>
</cp:coreProperties>
</file>