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513740C-14BC-40D1-9FB4-AB94A4F2CDF2}" xr6:coauthVersionLast="47" xr6:coauthVersionMax="47" xr10:uidLastSave="{00000000-0000-0000-0000-000000000000}"/>
  <bookViews>
    <workbookView xWindow="-120" yWindow="-120" windowWidth="29040" windowHeight="15990" activeTab="1" xr2:uid="{61587411-C2D7-481B-98EB-C598BDB39CE4}"/>
  </bookViews>
  <sheets>
    <sheet name="Listes" sheetId="2" r:id="rId1"/>
    <sheet name="Act_sécurité" sheetId="1" r:id="rId2"/>
    <sheet name="Billet_Action" sheetId="9" r:id="rId3"/>
  </sheets>
  <functionGroups builtInGroupCount="19"/>
  <externalReferences>
    <externalReference r:id="rId4"/>
  </externalReferences>
  <definedNames>
    <definedName name="ET_Actions">IF(COUNTA([1]Act_sécurité!$I$11:$I$50000)&gt;0,OFFSET([1]Act_sécurité!$I$11,0,0,COUNTA([1]Act_sécurité!$I$11:$I$50000)),OFFSET([1]Act_sécurité!$I$11,0,0,0))</definedName>
    <definedName name="ET_IDs">IF(COUNTA([1]Act_sécurité!$B$11:$B$50000)&gt;0,OFFSET([1]Act_sécurité!$B$11,0,0,COUNTA([1]Act_sécurité!$B$11:$B$50000)),OFFSET([1]Act_sécurité!$B$11,0,0,0))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1" l="1" a="1"/>
  <c r="O9" i="1"/>
  <c r="P9" i="1" s="1"/>
  <c r="O8" i="1" a="1"/>
  <c r="O8" i="1" s="1"/>
  <c r="P8" i="1" s="1"/>
  <c r="C1" i="1"/>
  <c r="Q9" i="1" l="1"/>
  <c r="Q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<sst xmlns="http://schemas.openxmlformats.org/spreadsheetml/2006/main" count="170" uniqueCount="145">
  <si>
    <t>ID</t>
  </si>
  <si>
    <t>Thème</t>
  </si>
  <si>
    <t>Source</t>
  </si>
  <si>
    <t>Description problématique, besoin</t>
  </si>
  <si>
    <t>Date origine</t>
  </si>
  <si>
    <t>Pilote</t>
  </si>
  <si>
    <t>Date cible</t>
  </si>
  <si>
    <t>Date réalisation</t>
  </si>
  <si>
    <t>Date revue efficacité</t>
  </si>
  <si>
    <t>Date clôture</t>
  </si>
  <si>
    <t>Inspection DREAL</t>
  </si>
  <si>
    <t>Inspection CARSAT</t>
  </si>
  <si>
    <t>Inspection équipements</t>
  </si>
  <si>
    <t>Vérifications périodiques</t>
  </si>
  <si>
    <t>Incident/Accident</t>
  </si>
  <si>
    <t>Exercices urgence</t>
  </si>
  <si>
    <t>Date début action</t>
  </si>
  <si>
    <t>Communication/
Information/
Formation</t>
  </si>
  <si>
    <t>Unité travail concerné</t>
  </si>
  <si>
    <t>Unité travail</t>
  </si>
  <si>
    <t>Local soude</t>
  </si>
  <si>
    <t>Local correction</t>
  </si>
  <si>
    <t>Presse</t>
  </si>
  <si>
    <t>Ligne de laquage</t>
  </si>
  <si>
    <t>Emballage</t>
  </si>
  <si>
    <t>Laboratoire</t>
  </si>
  <si>
    <t>Maintenance</t>
  </si>
  <si>
    <t>Bureaux administratifs</t>
  </si>
  <si>
    <t>Extérieur</t>
  </si>
  <si>
    <t>STEP</t>
  </si>
  <si>
    <t>Risque associé</t>
  </si>
  <si>
    <t>Risques liés à l'addiction</t>
  </si>
  <si>
    <t>Risques liés aux ambiances lumineuses</t>
  </si>
  <si>
    <t>Risques liés aux ambiances thermiques</t>
  </si>
  <si>
    <t>Risques liés au bruit</t>
  </si>
  <si>
    <t>Risques de chutes de hauteur</t>
  </si>
  <si>
    <t>Risques liés aux circulations internes de véhicules et d'engins</t>
  </si>
  <si>
    <t>Risques liés à la co activité</t>
  </si>
  <si>
    <t>Risques liés aux effondrements et chutes d'objets</t>
  </si>
  <si>
    <t>Risques liés à l'eléctricité</t>
  </si>
  <si>
    <t>Risques liés à un espace confiné</t>
  </si>
  <si>
    <t>Risque d'incendie, et d'explosion</t>
  </si>
  <si>
    <t>Risques liés à l'intervention d'entreprises extérieures</t>
  </si>
  <si>
    <t>Risques liés à la charge physique de travail</t>
  </si>
  <si>
    <t>Risques liés à la manutention mécanique</t>
  </si>
  <si>
    <t>Risques liés aux produits chimiques, aux émissions et aux déchets</t>
  </si>
  <si>
    <t>Risques psychosociaux</t>
  </si>
  <si>
    <t>Risques routiers en mission</t>
  </si>
  <si>
    <t>Risque liés au travail isolé</t>
  </si>
  <si>
    <t>Risques liés au travail sur écran</t>
  </si>
  <si>
    <t>Riques de chute de plain-pied</t>
  </si>
  <si>
    <t>Risques liés aux équipements de travail</t>
  </si>
  <si>
    <t>Risques liés aux vibrations</t>
  </si>
  <si>
    <t>durée à ajouter</t>
  </si>
  <si>
    <t>Action définie</t>
  </si>
  <si>
    <t>Type action</t>
  </si>
  <si>
    <t>En cours</t>
  </si>
  <si>
    <t>En retard</t>
  </si>
  <si>
    <t>Principe de prévention</t>
  </si>
  <si>
    <t>Principes de prévention</t>
  </si>
  <si>
    <t>2- Evaluer le risque</t>
  </si>
  <si>
    <t>3- Combattre le risque à la source</t>
  </si>
  <si>
    <t>1- Supprimer le risque</t>
  </si>
  <si>
    <t>4- Adapter le travail à l'homme</t>
  </si>
  <si>
    <t>5- Tenir compte de l'état d'évolution de la technique</t>
  </si>
  <si>
    <t>6- Planifier la prévention</t>
  </si>
  <si>
    <t>7- Remplacer ce qui est dangereux</t>
  </si>
  <si>
    <t>8- Prendre des mesures de protection collective</t>
  </si>
  <si>
    <t>9- Information apportées aux salariés</t>
  </si>
  <si>
    <t>Non applicable</t>
  </si>
  <si>
    <t>Remontée terrain</t>
  </si>
  <si>
    <t>Inspection du travail</t>
  </si>
  <si>
    <t>Ensemble site</t>
  </si>
  <si>
    <t>Support/
Ressource</t>
  </si>
  <si>
    <t>Risques de brûlure</t>
  </si>
  <si>
    <t>Etat d'avancement</t>
  </si>
  <si>
    <t>Thématiques</t>
  </si>
  <si>
    <t>Organisation générale - Communication</t>
  </si>
  <si>
    <t>Documents obligatoires et recommandés</t>
  </si>
  <si>
    <t>Formations obligatoires et recommandes</t>
  </si>
  <si>
    <t>Gestion des accidents et maladies professionnelles</t>
  </si>
  <si>
    <t>Gestion des secours</t>
  </si>
  <si>
    <t>Gestion des vêtements de travail et EPI</t>
  </si>
  <si>
    <t>Gestion du risque incendie/explosion</t>
  </si>
  <si>
    <t>Gestion des conduites addictives</t>
  </si>
  <si>
    <t>Gestion des risques pyschosociaux</t>
  </si>
  <si>
    <t>Gestion du risque chimique</t>
  </si>
  <si>
    <t>Gestion des risques liés aux chutes de plain-pieds</t>
  </si>
  <si>
    <t>Gestions des risques liés aux chutes de hauteur</t>
  </si>
  <si>
    <t>Gestions des risques liés à la charge physique de travail</t>
  </si>
  <si>
    <t>Gestion du risque éléctrique</t>
  </si>
  <si>
    <t>Gestion des risques liés aux équipements de travail</t>
  </si>
  <si>
    <t>Gestion des risques liés aux ambiances thermiques/climatiques</t>
  </si>
  <si>
    <t>Gestion des risques liés aux vibrations</t>
  </si>
  <si>
    <t>Gesiton des risques liés aux déplacements et à la circulation routière</t>
  </si>
  <si>
    <t>Gestion des risques liés à la co-activité</t>
  </si>
  <si>
    <t>Gestions des risques liés aux agressions</t>
  </si>
  <si>
    <t>Gestion des risques liés au travail isolé</t>
  </si>
  <si>
    <t>Réglementation</t>
  </si>
  <si>
    <t>Gestion des risques liés au bruit</t>
  </si>
  <si>
    <t>Plan d'actions correctives et préventives</t>
  </si>
  <si>
    <t>Efficacité</t>
  </si>
  <si>
    <t>Non démarré</t>
  </si>
  <si>
    <t>En pause</t>
  </si>
  <si>
    <t>Terminé, à évaluer</t>
  </si>
  <si>
    <t>Clôturé</t>
  </si>
  <si>
    <t>Terminé, non validé</t>
  </si>
  <si>
    <t>Non démarré, en retard</t>
  </si>
  <si>
    <t>Niveau d'avancement Papripact</t>
  </si>
  <si>
    <t>Etat avancement</t>
  </si>
  <si>
    <t>Dans les temps, normal</t>
  </si>
  <si>
    <t>Blocage</t>
  </si>
  <si>
    <t>Problématiques ressources</t>
  </si>
  <si>
    <t>Problématiques techniques</t>
  </si>
  <si>
    <t>Problématiques diverses</t>
  </si>
  <si>
    <t>Problématiques externes</t>
  </si>
  <si>
    <t>Dernière mise à jour :</t>
  </si>
  <si>
    <t>Pas de problématique particulière</t>
  </si>
  <si>
    <t>Niveau avancement</t>
  </si>
  <si>
    <t>Commentaires avancement</t>
  </si>
  <si>
    <t>Alerte retard</t>
  </si>
  <si>
    <t>Alerte clôture</t>
  </si>
  <si>
    <t>Billet Action Sécurité</t>
  </si>
  <si>
    <t xml:space="preserve">N° enregistrement : </t>
  </si>
  <si>
    <t>Date création :</t>
  </si>
  <si>
    <t>Pilote :</t>
  </si>
  <si>
    <t xml:space="preserve">Date cible : </t>
  </si>
  <si>
    <t>Support/Ressource :</t>
  </si>
  <si>
    <t>Action identifiée :</t>
  </si>
  <si>
    <t>Commentaires :</t>
  </si>
  <si>
    <t>Source :</t>
  </si>
  <si>
    <t>Description problématique besoin :</t>
  </si>
  <si>
    <t>Notes personnelles avancement :</t>
  </si>
  <si>
    <t>Toto</t>
  </si>
  <si>
    <t>Tata</t>
  </si>
  <si>
    <t>Titi</t>
  </si>
  <si>
    <t>Tutu</t>
  </si>
  <si>
    <t>Accident travail Toto</t>
  </si>
  <si>
    <t>Chute du quai</t>
  </si>
  <si>
    <t>Mettre barrières</t>
  </si>
  <si>
    <t>Audit conformité</t>
  </si>
  <si>
    <t xml:space="preserve">Travaille seule </t>
  </si>
  <si>
    <t>Mettre en place PTI</t>
  </si>
  <si>
    <t/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</si>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</sst>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"/>
  </numFmts>
  <fonts count="8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u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8"/>
      <color theme="1"/>
      <name val="Bauhaus 93"/>
      <family val="5"/>
    </font>
  </fonts>
  <fills count="3">
    <fill>
      <patternFill patternType="none"/>
    </fill>
    <fill>
      <patternFill patternType="gray125"/>
    </fill>
    <fill>
      <patternFill patternType="solid">
        <fgColor rgb="FFEFACA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right" vertical="center" wrapText="1"/>
    </xf>
    <xf numFmtId="0" fontId="5" fillId="0" borderId="0" xfId="0" applyFont="1" applyAlignment="1">
      <alignment vertical="center"/>
    </xf>
    <xf numFmtId="0" fontId="7" fillId="0" borderId="0" xfId="0" applyFont="1"/>
    <xf numFmtId="0" fontId="6" fillId="0" borderId="0" xfId="0" applyFont="1"/>
    <xf numFmtId="0" fontId="3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vertical="center" wrapText="1"/>
    </xf>
    <xf numFmtId="164" fontId="5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left" vertical="top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NumberFormat="1" applyAlignment="1">
      <alignment vertical="center"/>
    </xf>
  </cellXfs>
  <cellStyles count="1">
    <cellStyle name="Standaard" xfId="0" builtinId="0"/>
  </cellStyles>
  <dxfs count="52">
    <dxf>
      <font>
        <b/>
        <i val="0"/>
        <color rgb="FFFFC000"/>
      </font>
    </dxf>
    <dxf>
      <font>
        <color theme="9" tint="0.59996337778862885"/>
      </font>
      <fill>
        <patternFill>
          <bgColor theme="9" tint="-0.24994659260841701"/>
        </patternFill>
      </fill>
    </dxf>
    <dxf>
      <font>
        <color theme="5" tint="0.59996337778862885"/>
      </font>
      <fill>
        <patternFill>
          <bgColor rgb="FFC00000"/>
        </patternFill>
      </fill>
    </dxf>
    <dxf>
      <font>
        <b/>
        <i/>
        <color rgb="FFC00000"/>
      </font>
    </dxf>
    <dxf>
      <font>
        <color theme="9" tint="-0.24994659260841701"/>
      </font>
    </dxf>
    <dxf>
      <font>
        <b/>
        <i val="0"/>
        <color rgb="FFFFC000"/>
      </font>
    </dxf>
    <dxf>
      <font>
        <color theme="9" tint="0.59996337778862885"/>
      </font>
      <fill>
        <patternFill>
          <bgColor theme="9" tint="-0.24994659260841701"/>
        </patternFill>
      </fill>
    </dxf>
    <dxf>
      <font>
        <color theme="5" tint="0.59996337778862885"/>
      </font>
      <fill>
        <patternFill>
          <bgColor rgb="FFC00000"/>
        </patternFill>
      </fill>
    </dxf>
    <dxf>
      <font>
        <b/>
        <i/>
        <color rgb="FFC00000"/>
      </font>
    </dxf>
    <dxf>
      <font>
        <color theme="9" tint="-0.24994659260841701"/>
      </font>
    </dxf>
    <dxf>
      <font>
        <b val="0"/>
        <i val="0"/>
        <color rgb="FFEC9C98"/>
      </font>
      <fill>
        <patternFill>
          <bgColor rgb="FFC00000"/>
        </patternFill>
      </fill>
    </dxf>
    <dxf>
      <alignment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dd/mm/yyyy"/>
      <alignment horizontal="center"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dd/mm/yyyy"/>
      <alignment vertical="center" textRotation="0" indent="0" justifyLastLine="0" shrinkToFit="0" readingOrder="0"/>
    </dxf>
    <dxf>
      <alignment vertical="center" textRotation="0" wrapText="1" indent="0" justifyLastLine="0" shrinkToFit="0" readingOrder="0"/>
    </dxf>
    <dxf>
      <numFmt numFmtId="164" formatCode="dd/mm/yyyy"/>
      <alignment horizontal="center" vertical="center" textRotation="0" wrapText="0" indent="0" justifyLastLine="0" shrinkToFit="0" readingOrder="0"/>
    </dxf>
    <dxf>
      <numFmt numFmtId="164" formatCode="dd/mm/yyyy"/>
      <alignment horizontal="center" vertical="center" textRotation="0" wrapText="0" indent="0" justifyLastLine="0" shrinkToFit="0" readingOrder="0"/>
    </dxf>
    <dxf>
      <numFmt numFmtId="164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numFmt numFmtId="164" formatCode="dd/mm/yyyy"/>
      <alignment horizontal="general" vertical="center" textRotation="0" wrapText="0" indent="0" justifyLastLine="0" shrinkToFit="0" readingOrder="0"/>
    </dxf>
    <dxf>
      <numFmt numFmtId="164" formatCode="dd/mm/yyyy"/>
      <alignment vertical="center" textRotation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4" formatCode="dd/mm/yyyy"/>
      <alignment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numFmt numFmtId="164" formatCode="dd/mm/yyyy"/>
      <alignment horizontal="general" vertical="center" textRotation="0" wrapText="1" indent="0" justifyLastLine="0" shrinkToFit="0" readingOrder="0"/>
    </dxf>
    <dxf>
      <numFmt numFmtId="164" formatCode="dd/mm/yyyy"/>
      <alignment horizontal="general" vertical="center" textRotation="0" wrapText="0" indent="0" justifyLastLine="0" shrinkToFit="0" readingOrder="0"/>
    </dxf>
    <dxf>
      <numFmt numFmtId="164" formatCode="dd/mm/yyyy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5117038483843"/>
          <bgColor rgb="FFEFACA9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D8362C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ont>
        <b/>
        <i val="0"/>
        <sz val="12"/>
      </font>
    </dxf>
    <dxf>
      <fill>
        <patternFill>
          <bgColor rgb="FFEC9C98"/>
        </patternFill>
      </fill>
    </dxf>
  </dxfs>
  <tableStyles count="2" defaultTableStyle="TableStyleMedium2" defaultPivotStyle="PivotStyleLight16">
    <tableStyle name="Style de segment 3" pivot="0" table="0" count="3" xr9:uid="{C9187A68-7341-44B1-ACF5-BEAF3A882D61}">
      <tableStyleElement type="wholeTable" dxfId="51"/>
      <tableStyleElement type="headerRow" dxfId="50"/>
    </tableStyle>
    <tableStyle name="TableStyleMedium2 2" pivot="0" count="7" xr9:uid="{27141CD1-BB61-43AE-828E-14A63C9FEDA0}">
      <tableStyleElement type="wholeTable" dxfId="49"/>
      <tableStyleElement type="headerRow" dxfId="48"/>
      <tableStyleElement type="totalRow" dxfId="47"/>
      <tableStyleElement type="firstColumn" dxfId="46"/>
      <tableStyleElement type="lastColumn" dxfId="45"/>
      <tableStyleElement type="firstRowStripe" dxfId="44"/>
      <tableStyleElement type="firstColumnStripe" dxfId="43"/>
    </tableStyle>
  </tableStyles>
  <colors>
    <mruColors>
      <color rgb="FFEC9C98"/>
      <color rgb="FFEAEE9A"/>
      <color rgb="FFEFACA9"/>
      <color rgb="FFD8362C"/>
    </mruColors>
  </colors>
  <extLst>
    <ext xmlns:x14="http://schemas.microsoft.com/office/spreadsheetml/2009/9/main" uri="{46F421CA-312F-682f-3DD2-61675219B42D}">
      <x14:dxfs count="1">
        <dxf>
          <border>
            <left style="medium">
              <color auto="1"/>
            </left>
            <right style="medium">
              <color auto="1"/>
            </right>
            <top style="medium">
              <color auto="1"/>
            </top>
            <bottom style="medium">
              <color auto="1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3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raczak\Documents\Ebauches%20documents\Plan_action_g&#233;n&#233;ral_prog.xlsm" TargetMode="External"/><Relationship Id="rId1" Type="http://schemas.openxmlformats.org/officeDocument/2006/relationships/externalLinkPath" Target="/Users/kraczak/Documents/Ebauches%20documents/Plan_action_g&#233;n&#233;ral_pro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s"/>
      <sheetName val="Présentation"/>
      <sheetName val="TCD PAPRIPACT"/>
      <sheetName val="PAPRIPACT"/>
      <sheetName val="TCD"/>
      <sheetName val="Act_sécurité"/>
      <sheetName val="Billet_Action"/>
      <sheetName val="Act_réglementaires"/>
    </sheetNames>
    <sheetDataSet>
      <sheetData sheetId="0"/>
      <sheetData sheetId="1"/>
      <sheetData sheetId="2"/>
      <sheetData sheetId="3"/>
      <sheetData sheetId="4"/>
      <sheetData sheetId="5">
        <row r="11">
          <cell r="B11">
            <v>1</v>
          </cell>
          <cell r="I11" t="str">
            <v>Installer rétention</v>
          </cell>
        </row>
        <row r="12">
          <cell r="B12">
            <v>2</v>
          </cell>
          <cell r="I12" t="str">
            <v>Installation capotage sur ébavureuse</v>
          </cell>
        </row>
        <row r="13">
          <cell r="B13">
            <v>3</v>
          </cell>
          <cell r="I13" t="str">
            <v>Installation captation poussières sur scie et ébavureuse</v>
          </cell>
        </row>
        <row r="14">
          <cell r="B14">
            <v>4</v>
          </cell>
          <cell r="I14" t="str">
            <v>Fourniture outil adapté pour nettoyage ; aspirateur avec embout flexible et précis</v>
          </cell>
        </row>
        <row r="15">
          <cell r="B15">
            <v>5</v>
          </cell>
          <cell r="I15" t="str">
            <v>Formalisation documentation : fiche de poste, consignes nettoyage</v>
          </cell>
        </row>
        <row r="16">
          <cell r="B16">
            <v>6</v>
          </cell>
          <cell r="I16" t="str">
            <v xml:space="preserve">Etude équipement sur mesure pour éviter la bascule </v>
          </cell>
        </row>
        <row r="17">
          <cell r="B17">
            <v>7</v>
          </cell>
          <cell r="I17" t="str">
            <v>Affichage et communication de la notice de poste de la soude pour rappel des risques</v>
          </cell>
        </row>
        <row r="18">
          <cell r="B18">
            <v>8</v>
          </cell>
          <cell r="I18" t="str">
            <v>Etude sysètme d'accroche sécuritaire pour les pièces hors gabarit panier et pour lame de scie</v>
          </cell>
        </row>
        <row r="19">
          <cell r="B19">
            <v>9</v>
          </cell>
          <cell r="I19" t="str">
            <v>Installation distributeur d'EPI à l'entrée du local pour les utilisateurs autorisés occasionnels</v>
          </cell>
        </row>
        <row r="20">
          <cell r="B20">
            <v>10</v>
          </cell>
          <cell r="I20" t="str">
            <v>Eclairage automatique réglé sur horloge, avec plage horaire hiver-été</v>
          </cell>
        </row>
        <row r="21">
          <cell r="B21">
            <v>11</v>
          </cell>
          <cell r="I21" t="str">
            <v>Eavluer les risques chimiques ; faire inventaire des produits utilisés et situations de travail</v>
          </cell>
        </row>
        <row r="22">
          <cell r="B22">
            <v>12</v>
          </cell>
          <cell r="I22" t="str">
            <v>Installation caméra sur poteau (ou lampadaire) pour une visu de l'intérieur de la benne pour aider l'opérateur à répartir les rebus</v>
          </cell>
        </row>
        <row r="23">
          <cell r="B23">
            <v>13</v>
          </cell>
          <cell r="I23" t="str">
            <v>Améliorer le système d'accroche du bélier sur le chariot</v>
          </cell>
        </row>
        <row r="24">
          <cell r="B24">
            <v>14</v>
          </cell>
          <cell r="I24" t="str">
            <v>Reprendre l'automate de la cisaille pour avoir des longueurs de rebus plus faciles à tasser (éviter les grandes longueurs pouvant se bloquer)</v>
          </cell>
        </row>
        <row r="25">
          <cell r="B25">
            <v>15</v>
          </cell>
          <cell r="I25" t="str">
            <v>Etudier fourniture plateforme mobile pour accès facilité au niveau de la benne</v>
          </cell>
        </row>
        <row r="26">
          <cell r="B26">
            <v>16</v>
          </cell>
          <cell r="I26" t="str">
            <v>Etudier la possibilité d'avoir des bennes avec un autre système de bâchage</v>
          </cell>
        </row>
        <row r="27">
          <cell r="B27">
            <v>17</v>
          </cell>
          <cell r="I27" t="str">
            <v>Etudier l'installation d'une passerelle sécurisée pour accéder à la benne</v>
          </cell>
        </row>
        <row r="28">
          <cell r="B28">
            <v>18</v>
          </cell>
          <cell r="I28" t="str">
            <v>Installer des chevalets pour sécuriser l'immobilisation de la benne</v>
          </cell>
        </row>
        <row r="29">
          <cell r="B29">
            <v>19</v>
          </cell>
          <cell r="I29" t="str">
            <v>Rechercher et comprendre les causes de blocages pour action</v>
          </cell>
        </row>
        <row r="30">
          <cell r="B30">
            <v>20</v>
          </cell>
          <cell r="I30" t="str">
            <v>Rédiger consignes d'intervention sur la machine (consignation avec commutateur sécurité)</v>
          </cell>
        </row>
        <row r="31">
          <cell r="B31">
            <v>21</v>
          </cell>
          <cell r="I31" t="str">
            <v>Faire une évaluation et une cartographie des risques de la machine</v>
          </cell>
        </row>
        <row r="32">
          <cell r="B32">
            <v>22</v>
          </cell>
          <cell r="I32" t="str">
            <v>Faire état des lieux des machines sur le site :
* liste exhaustive des machines présentes
* liste des documents manquants (certificats conformité, notices d'instruction)
* relancer les fournisseurs concernés pour obtenir les documents manquants</v>
          </cell>
        </row>
        <row r="33">
          <cell r="B33">
            <v>23</v>
          </cell>
          <cell r="I33" t="str">
            <v>Lancer consultation auprès de l'APAVE pour un contrôle de conformité aux règles essentielles de sécurité de l'ensemble des machines (fonction liste machines établie)</v>
          </cell>
        </row>
        <row r="34">
          <cell r="B34">
            <v>24</v>
          </cell>
          <cell r="I34" t="str">
            <v xml:space="preserve">* Lister toutes les opérations de maintenance réalisées actuellement sur machines en fonctionnement
* Etudier le caractère inlectutable du fonctionnement de la machine
* Pour chaque intervention retenue ; rédiger l'instruction d'intervention sécurisée  </v>
          </cell>
        </row>
        <row r="35">
          <cell r="B35">
            <v>25</v>
          </cell>
          <cell r="I35" t="str">
            <v xml:space="preserve">Réaliser dossier de maintenance ventilation (cf. courrier inspection et réglementation ; inclus données techniques, fréquences contrôles…) à présenter à vérificateur </v>
          </cell>
        </row>
        <row r="36">
          <cell r="B36">
            <v>26</v>
          </cell>
          <cell r="I36" t="str">
            <v>Audit des vérifications périodiques :
* Lister tous les équipements soumis à vérification périodiques réglementaires et sur l'arrêté préfectoral (types, fréquences, vérificateur…)
* Identifier les équipements non conformes</v>
          </cell>
        </row>
        <row r="37">
          <cell r="B37">
            <v>27</v>
          </cell>
          <cell r="I37" t="str">
            <v>Lancer consultation auprès de l'APAVE pour un contrôle des installations d'aération et d'assainissement et équipements non conformes en terme de contrôle  périodique</v>
          </cell>
        </row>
        <row r="38">
          <cell r="B38">
            <v>28</v>
          </cell>
          <cell r="I38" t="str">
            <v>Mettre en place le même affichage qu'à l'étireuse concernant le risque de brûlure</v>
          </cell>
        </row>
        <row r="39">
          <cell r="B39">
            <v>29</v>
          </cell>
          <cell r="I39" t="str">
            <v>* Terminer l'évaluation des risques chimiques sur le niveau 2 de Seirich
* Rédiger et communiquer les notices de poste (par produit chimique) incluant les données mentionnées dans le courrier
* Etudier les produits chimiques pouvant être supprimés
* Rédiger procédure d'introduction de nouveaux produits chimiques</v>
          </cell>
        </row>
        <row r="40">
          <cell r="B40">
            <v>30</v>
          </cell>
          <cell r="I40" t="str">
            <v>Mettre en conformité la sécurité de l'équipement (écran de protection et autres équipements manquants éventuels)</v>
          </cell>
        </row>
        <row r="41">
          <cell r="B41">
            <v>31</v>
          </cell>
          <cell r="I41" t="str">
            <v xml:space="preserve">Mettre en conformité la sécurité de l'équipement </v>
          </cell>
        </row>
        <row r="42">
          <cell r="B42">
            <v>32</v>
          </cell>
          <cell r="I42" t="str">
            <v>Modifier l'affichage obligatoire</v>
          </cell>
        </row>
        <row r="43">
          <cell r="B43">
            <v>33</v>
          </cell>
          <cell r="I43" t="str">
            <v>Relancer le service de santé au travail pour des rendez-vous de suivi
Informer par courrier les contacts fournis dans le courrier ( représentants conseils administration, médecin inspecteur…)</v>
          </cell>
        </row>
        <row r="44">
          <cell r="B44">
            <v>34</v>
          </cell>
          <cell r="I44" t="str">
            <v>Rédiger procédures d'interventions de maintenance courantes</v>
          </cell>
        </row>
        <row r="45">
          <cell r="B45">
            <v>35</v>
          </cell>
          <cell r="I45" t="str">
            <v>Fourniture de morallon consignation (jusqu'à 6 intervenants) avec cadenas de consignation individuel</v>
          </cell>
        </row>
        <row r="46">
          <cell r="B46">
            <v>36</v>
          </cell>
          <cell r="I46" t="str">
            <v>Ajout d'une barrière immatérielle pour stopper les mouvements en cas d'intrusion dans la zone</v>
          </cell>
        </row>
        <row r="47">
          <cell r="B47">
            <v>37</v>
          </cell>
          <cell r="I47" t="str">
            <v>Mettre en place la consignation de l'ouverture des portes d'accès à la machine</v>
          </cell>
        </row>
        <row r="48">
          <cell r="B48">
            <v>38</v>
          </cell>
          <cell r="I48" t="str">
            <v>Rédaction MOP/Consigne pour réglage de l'étireuse fixe par opérateur sur place</v>
          </cell>
        </row>
        <row r="49">
          <cell r="B49">
            <v>39</v>
          </cell>
          <cell r="I49" t="str">
            <v>Etude fourniture talkie-walkie ou interphone pour communication</v>
          </cell>
        </row>
        <row r="50">
          <cell r="B50">
            <v>40</v>
          </cell>
          <cell r="I50" t="str">
            <v>Installation alarme sonore + gyrophare</v>
          </cell>
        </row>
        <row r="51">
          <cell r="B51">
            <v>41</v>
          </cell>
          <cell r="I51" t="str">
            <v>Affichage picto "Risque pincement" sur chaque rouleau</v>
          </cell>
        </row>
        <row r="52">
          <cell r="B52">
            <v>42</v>
          </cell>
          <cell r="I52" t="str">
            <v>Affichage signalisation "ne pas s'adosser"</v>
          </cell>
        </row>
        <row r="53">
          <cell r="B53">
            <v>43</v>
          </cell>
          <cell r="I53" t="str">
            <v xml:space="preserve">Ajustement position barrière immatérielle étireuse </v>
          </cell>
        </row>
        <row r="54">
          <cell r="B54">
            <v>44</v>
          </cell>
          <cell r="I54" t="str">
            <v>Déplacer le boîtier de détection plus haut</v>
          </cell>
        </row>
        <row r="55">
          <cell r="B55">
            <v>45</v>
          </cell>
          <cell r="I55" t="str">
            <v>Vider le bac de vidange et nettoyer sol</v>
          </cell>
        </row>
        <row r="56">
          <cell r="B56">
            <v>46</v>
          </cell>
          <cell r="I56" t="str">
            <v xml:space="preserve">Faire faire une nouvelle matrice et remplacer tous les éléments sensibles </v>
          </cell>
        </row>
        <row r="57">
          <cell r="B57">
            <v>47</v>
          </cell>
          <cell r="I57" t="str">
            <v>Déplacer le surpesseur de l'autre côté des crochets</v>
          </cell>
        </row>
        <row r="58">
          <cell r="B58">
            <v>48</v>
          </cell>
          <cell r="I58" t="str">
            <v>Uniformiser le sol dans la zone de travail avec une plaque, éviter toute inégalité du sol</v>
          </cell>
        </row>
        <row r="59">
          <cell r="B59">
            <v>49</v>
          </cell>
          <cell r="I59" t="str">
            <v>Installer tapis (ou autre solution) anti-dérapant</v>
          </cell>
        </row>
        <row r="60">
          <cell r="B60">
            <v>50</v>
          </cell>
          <cell r="I60" t="str">
            <v xml:space="preserve">Sécuriser l'intervention d'inclination manuelle des profilés </v>
          </cell>
        </row>
      </sheetData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BFB2FD-950F-480C-9BA5-DB010761C54A}" name="Thème" displayName="Thème" ref="B3:B11" totalsRowShown="0" headerRowDxfId="42">
  <autoFilter ref="B3:B11" xr:uid="{98BFB2FD-950F-480C-9BA5-DB010761C54A}"/>
  <sortState xmlns:xlrd2="http://schemas.microsoft.com/office/spreadsheetml/2017/richdata2" ref="B4:B14">
    <sortCondition ref="B12:B14"/>
  </sortState>
  <tableColumns count="1">
    <tableColumn id="1" xr3:uid="{5202542C-DF8B-4911-BBF0-68FC061BFD7C}" name="Thème"/>
  </tableColumns>
  <tableStyleInfo name="TableStyleMedium2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365B08-DD17-401C-A4E3-1434792F7C4E}" name="Unité_travail" displayName="Unité_travail" ref="D3:D14" totalsRowShown="0" headerRowDxfId="41">
  <autoFilter ref="D3:D14" xr:uid="{90365B08-DD17-401C-A4E3-1434792F7C4E}"/>
  <tableColumns count="1">
    <tableColumn id="1" xr3:uid="{3EB19C3B-B2A3-41A4-A2CB-8A7881161597}" name="Unité travail"/>
  </tableColumns>
  <tableStyleInfo name="TableStyleMedium2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8B45B6-4AB9-4ECC-9F16-1EDC9940F9CE}" name="Risque_associé" displayName="Risque_associé" ref="F3:F26" totalsRowShown="0" headerRowDxfId="40" dataDxfId="39">
  <autoFilter ref="F3:F26" xr:uid="{DB8B45B6-4AB9-4ECC-9F16-1EDC9940F9CE}"/>
  <tableColumns count="1">
    <tableColumn id="1" xr3:uid="{02AC1516-5EB6-4863-9FC3-7BCEE5EE60D8}" name="Risque associé" dataDxfId="38"/>
  </tableColumns>
  <tableStyleInfo name="TableStyleMedium2 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7228347-B4DC-4606-B9DB-87F34BC4FE24}" name="Principes_prévention" displayName="Principes_prévention" ref="I3:I13" totalsRowShown="0">
  <autoFilter ref="I3:I13" xr:uid="{27228347-B4DC-4606-B9DB-87F34BC4FE24}"/>
  <tableColumns count="1">
    <tableColumn id="1" xr3:uid="{6AD75B50-1FFF-4003-97F7-8D09130732E2}" name="Principes de préven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8FCAFE8-15CF-4932-88B0-1466F43ABF2A}" name="Thématique" displayName="Thématique" ref="K3:K26" totalsRowShown="0">
  <autoFilter ref="K3:K26" xr:uid="{E8FCAFE8-15CF-4932-88B0-1466F43ABF2A}"/>
  <sortState xmlns:xlrd2="http://schemas.microsoft.com/office/spreadsheetml/2017/richdata2" ref="K4:K26">
    <sortCondition ref="K4:K26"/>
  </sortState>
  <tableColumns count="1">
    <tableColumn id="1" xr3:uid="{78C5E9F7-9DEF-4A8F-ABF8-09E87162CB1D}" name="Thématiqu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2901170-DFA5-4582-810D-6FBF162E2505}" name="Avancement_Papripact" displayName="Avancement_Papripact" ref="M3:M11" totalsRowShown="0">
  <autoFilter ref="M3:M11" xr:uid="{A2901170-DFA5-4582-810D-6FBF162E2505}"/>
  <tableColumns count="1">
    <tableColumn id="1" xr3:uid="{EBF200BB-E316-4CA0-B8A3-A2099EE3C222}" name="Niveau d'avancement Papripac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A137AC6-DCF9-4D43-96FC-E9697FCA45B2}" name="Etat_avancement_papripact" displayName="Etat_avancement_papripact" ref="O3:O10" totalsRowShown="0">
  <autoFilter ref="O3:O10" xr:uid="{5A137AC6-DCF9-4D43-96FC-E9697FCA45B2}"/>
  <tableColumns count="1">
    <tableColumn id="1" xr3:uid="{426A9277-88C2-4DC7-9550-6C0445AF2647}" name="Etat avance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BD2B232-C2B8-4ADE-AF37-8262BD4C8693}" name="Pilotes" displayName="Pilotes" ref="Q3:Q9" totalsRowShown="0">
  <autoFilter ref="Q3:Q9" xr:uid="{ABD2B232-C2B8-4ADE-AF37-8262BD4C8693}"/>
  <tableColumns count="1">
    <tableColumn id="1" xr3:uid="{53804FC9-B5BC-4830-8550-931765C74950}" name="Pilot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3B53-E569-4874-9D54-1F7797A38A51}" name="Tableau2" displayName="Tableau2" ref="B5:Z9" totalsRowShown="0" headerRowDxfId="37" dataDxfId="36">
  <autoFilter ref="B5:Z9" xr:uid="{D9D83B53-E569-4874-9D54-1F7797A38A51}"/>
  <tableColumns count="25">
    <tableColumn id="1" xr3:uid="{4B4BEF02-51CE-45FE-AD00-7DC0DB492233}" name="ID" dataDxfId="35">
      <calculatedColumnFormula>ROW(B1)</calculatedColumnFormula>
    </tableColumn>
    <tableColumn id="2" xr3:uid="{21236DD7-51CF-4F94-957E-7BB9C29E5ABE}" name="Thème" dataDxfId="34"/>
    <tableColumn id="3" xr3:uid="{BECFA65D-0113-4A62-A800-A10C55135038}" name="Source" dataDxfId="33"/>
    <tableColumn id="4" xr3:uid="{A58FD027-A943-4817-96A4-289FA33DA6E8}" name="Date origine" dataDxfId="32"/>
    <tableColumn id="17" xr3:uid="{ECAED0BD-144C-4F7E-B262-CA0DC148A305}" name="Unité travail concerné" dataDxfId="31"/>
    <tableColumn id="18" xr3:uid="{99BC5B58-A036-44E4-AE25-7EC2FF93DE3E}" name="Risque associé" dataDxfId="30"/>
    <tableColumn id="5" xr3:uid="{23ED1D75-6284-4286-A3C4-313C718D132F}" name="Description problématique, besoin" dataDxfId="29"/>
    <tableColumn id="6" xr3:uid="{3954E777-444E-4852-BF4B-8FCD1EF6CCB4}" name="Action définie" dataDxfId="28"/>
    <tableColumn id="21" xr3:uid="{F2FFC29C-0363-4FE7-ADBB-1A58C3F81019}" name="Type action" dataDxfId="27"/>
    <tableColumn id="23" xr3:uid="{E9CCD6BC-14CF-4DF6-B381-05530F8A2F28}" name="Principe de prévention" dataDxfId="26"/>
    <tableColumn id="7" xr3:uid="{5CC86D64-1DF3-4CE6-A63A-431B2A058B59}" name="Pilote" dataDxfId="25"/>
    <tableColumn id="10" xr3:uid="{20EA03EB-F031-4FB9-8EAD-890860F0DE12}" name="Support/_x000a_Ressource" dataDxfId="24"/>
    <tableColumn id="15" xr3:uid="{73BF002D-AE28-4F2B-94BB-38D6D8BB5987}" name="Date début action" dataDxfId="23"/>
    <tableColumn id="20" xr3:uid="{E8B4F32E-4BBC-416C-8FC9-836B2ADCDD8A}" name="durée à ajouter" dataDxfId="22">
      <calculatedColumnFormula array="1">_xlfn.SWITCH(#REF!,"une semaine",1,"deux semaines",2,"un mois",4,"trois mois",12,"deux mois",8,"six mois",24)</calculatedColumnFormula>
    </tableColumn>
    <tableColumn id="9" xr3:uid="{60F06649-3413-4515-882C-7303FD758E7B}" name="Date cible" dataDxfId="21">
      <calculatedColumnFormula>_xlfn.IFNA(Tableau2[[#This Row],[Date début action]]+(Tableau2[[#This Row],[durée à ajouter]]*7),"")</calculatedColumnFormula>
    </tableColumn>
    <tableColumn id="24" xr3:uid="{4022ADA1-438C-4092-8736-12E5EA0621E0}" name="Alerte retard" dataDxfId="20">
      <calculatedColumnFormula>IF(Tableau2[[#This Row],[Niveau avancement]]="Terminée","",IF(Tableau2[[#This Row],[Date cible]]&lt;$C$1,"En retard",""))</calculatedColumnFormula>
    </tableColumn>
    <tableColumn id="25" xr3:uid="{A3310220-79A5-44CF-BF7E-60CAC63825A0}" name="Niveau avancement" dataDxfId="19"/>
    <tableColumn id="8" xr3:uid="{347D33A8-B6AA-48F2-B473-E676521B9CBA}" name="Etat d'avancement" dataDxfId="18"/>
    <tableColumn id="26" xr3:uid="{8D434C49-00AE-40CF-9F71-FDA6FBBA5760}" name="Alerte clôture" dataDxfId="17"/>
    <tableColumn id="11" xr3:uid="{3ACDB71F-8E09-409E-869D-AC369AAFD3FD}" name="Commentaires avancement" dataDxfId="16"/>
    <tableColumn id="12" xr3:uid="{CD4708DF-D55A-47DF-A8DC-F8FF1C900EB7}" name="Date réalisation" dataDxfId="15"/>
    <tableColumn id="16" xr3:uid="{EA2AD22E-47EF-4DA5-805A-133B085596A8}" name="Communication/_x000a_Information/_x000a_Formation" dataDxfId="14"/>
    <tableColumn id="13" xr3:uid="{0A7CEDC4-C160-4388-9ECE-6521B75FA652}" name="Date revue efficacité" dataDxfId="13"/>
    <tableColumn id="19" xr3:uid="{BB1E973F-057C-4DFB-AEFB-61379249A240}" name="Efficacité" dataDxfId="12"/>
    <tableColumn id="14" xr3:uid="{A70B9762-5265-4102-8A88-F1DA25DFF0A0}" name="Date clôture" dataDxfId="11"/>
  </tableColumns>
  <tableStyleInfo name="TableStyleMedium2 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38BF5-4366-4EAA-A9AC-6A41069CD639}">
  <sheetPr codeName="Feuil4"/>
  <dimension ref="B3:Q26"/>
  <sheetViews>
    <sheetView topLeftCell="G1" workbookViewId="0">
      <selection activeCell="P16" sqref="P16"/>
    </sheetView>
  </sheetViews>
  <sheetFormatPr defaultColWidth="11.42578125" defaultRowHeight="15" x14ac:dyDescent="0.25"/>
  <cols>
    <col min="1" max="1" width="3.7109375" customWidth="1"/>
    <col min="2" max="2" width="21" bestFit="1" customWidth="1"/>
    <col min="3" max="3" width="3.7109375" customWidth="1"/>
    <col min="4" max="4" width="18.5703125" bestFit="1" customWidth="1"/>
    <col min="5" max="5" width="3.7109375" customWidth="1"/>
    <col min="6" max="6" width="58.85546875" bestFit="1" customWidth="1"/>
    <col min="7" max="7" width="3.7109375" customWidth="1"/>
    <col min="8" max="8" width="5.7109375" customWidth="1"/>
    <col min="9" max="9" width="40.85546875" bestFit="1" customWidth="1"/>
    <col min="11" max="11" width="50.42578125" bestFit="1" customWidth="1"/>
    <col min="12" max="12" width="3.7109375" customWidth="1"/>
    <col min="13" max="13" width="26.85546875" customWidth="1"/>
    <col min="14" max="14" width="3.7109375" customWidth="1"/>
    <col min="15" max="15" width="28.28515625" bestFit="1" customWidth="1"/>
  </cols>
  <sheetData>
    <row r="3" spans="2:17" ht="15.75" x14ac:dyDescent="0.25">
      <c r="B3" s="1" t="s">
        <v>1</v>
      </c>
      <c r="D3" s="1" t="s">
        <v>19</v>
      </c>
      <c r="F3" s="1" t="s">
        <v>30</v>
      </c>
      <c r="I3" t="s">
        <v>59</v>
      </c>
      <c r="K3" t="s">
        <v>76</v>
      </c>
      <c r="M3" t="s">
        <v>108</v>
      </c>
      <c r="O3" t="s">
        <v>109</v>
      </c>
      <c r="Q3" t="s">
        <v>5</v>
      </c>
    </row>
    <row r="4" spans="2:17" x14ac:dyDescent="0.25">
      <c r="B4" t="s">
        <v>15</v>
      </c>
      <c r="D4" t="s">
        <v>27</v>
      </c>
      <c r="F4" t="s">
        <v>31</v>
      </c>
      <c r="I4" t="s">
        <v>69</v>
      </c>
      <c r="K4" t="s">
        <v>78</v>
      </c>
      <c r="M4" t="s">
        <v>102</v>
      </c>
      <c r="O4" t="s">
        <v>110</v>
      </c>
      <c r="Q4" t="s">
        <v>133</v>
      </c>
    </row>
    <row r="5" spans="2:17" x14ac:dyDescent="0.25">
      <c r="B5" t="s">
        <v>70</v>
      </c>
      <c r="D5" t="s">
        <v>24</v>
      </c>
      <c r="F5" t="s">
        <v>32</v>
      </c>
      <c r="I5" t="s">
        <v>62</v>
      </c>
      <c r="K5" t="s">
        <v>79</v>
      </c>
      <c r="M5" t="s">
        <v>56</v>
      </c>
      <c r="O5" t="s">
        <v>117</v>
      </c>
      <c r="Q5" t="s">
        <v>134</v>
      </c>
    </row>
    <row r="6" spans="2:17" x14ac:dyDescent="0.25">
      <c r="B6" t="s">
        <v>14</v>
      </c>
      <c r="D6" t="s">
        <v>28</v>
      </c>
      <c r="F6" t="s">
        <v>33</v>
      </c>
      <c r="I6" t="s">
        <v>60</v>
      </c>
      <c r="K6" t="s">
        <v>94</v>
      </c>
      <c r="M6" t="s">
        <v>103</v>
      </c>
      <c r="O6" t="s">
        <v>112</v>
      </c>
      <c r="Q6" t="s">
        <v>135</v>
      </c>
    </row>
    <row r="7" spans="2:17" x14ac:dyDescent="0.25">
      <c r="B7" t="s">
        <v>11</v>
      </c>
      <c r="D7" t="s">
        <v>25</v>
      </c>
      <c r="F7" t="s">
        <v>34</v>
      </c>
      <c r="I7" t="s">
        <v>61</v>
      </c>
      <c r="K7" t="s">
        <v>80</v>
      </c>
      <c r="M7" t="s">
        <v>57</v>
      </c>
      <c r="O7" t="s">
        <v>113</v>
      </c>
      <c r="Q7" t="s">
        <v>136</v>
      </c>
    </row>
    <row r="8" spans="2:17" x14ac:dyDescent="0.25">
      <c r="B8" t="s">
        <v>10</v>
      </c>
      <c r="D8" t="s">
        <v>23</v>
      </c>
      <c r="F8" t="s">
        <v>35</v>
      </c>
      <c r="I8" t="s">
        <v>63</v>
      </c>
      <c r="K8" t="s">
        <v>84</v>
      </c>
      <c r="M8" t="s">
        <v>104</v>
      </c>
      <c r="O8" t="s">
        <v>114</v>
      </c>
    </row>
    <row r="9" spans="2:17" x14ac:dyDescent="0.25">
      <c r="B9" t="s">
        <v>12</v>
      </c>
      <c r="D9" t="s">
        <v>21</v>
      </c>
      <c r="F9" t="s">
        <v>36</v>
      </c>
      <c r="I9" t="s">
        <v>64</v>
      </c>
      <c r="K9" t="s">
        <v>95</v>
      </c>
      <c r="M9" t="s">
        <v>106</v>
      </c>
      <c r="O9" t="s">
        <v>111</v>
      </c>
    </row>
    <row r="10" spans="2:17" x14ac:dyDescent="0.25">
      <c r="B10" t="s">
        <v>71</v>
      </c>
      <c r="D10" t="s">
        <v>20</v>
      </c>
      <c r="F10" t="s">
        <v>37</v>
      </c>
      <c r="I10" t="s">
        <v>65</v>
      </c>
      <c r="K10" t="s">
        <v>99</v>
      </c>
      <c r="M10" t="s">
        <v>105</v>
      </c>
      <c r="O10" t="s">
        <v>115</v>
      </c>
    </row>
    <row r="11" spans="2:17" x14ac:dyDescent="0.25">
      <c r="B11" t="s">
        <v>13</v>
      </c>
      <c r="D11" t="s">
        <v>26</v>
      </c>
      <c r="F11" t="s">
        <v>38</v>
      </c>
      <c r="I11" t="s">
        <v>66</v>
      </c>
      <c r="K11" t="s">
        <v>97</v>
      </c>
      <c r="M11" t="s">
        <v>107</v>
      </c>
    </row>
    <row r="12" spans="2:17" x14ac:dyDescent="0.25">
      <c r="D12" t="s">
        <v>22</v>
      </c>
      <c r="F12" t="s">
        <v>39</v>
      </c>
      <c r="I12" t="s">
        <v>67</v>
      </c>
      <c r="K12" t="s">
        <v>92</v>
      </c>
    </row>
    <row r="13" spans="2:17" x14ac:dyDescent="0.25">
      <c r="D13" t="s">
        <v>72</v>
      </c>
      <c r="F13" t="s">
        <v>40</v>
      </c>
      <c r="I13" t="s">
        <v>68</v>
      </c>
      <c r="K13" t="s">
        <v>87</v>
      </c>
    </row>
    <row r="14" spans="2:17" x14ac:dyDescent="0.25">
      <c r="D14" t="s">
        <v>29</v>
      </c>
      <c r="F14" t="s">
        <v>41</v>
      </c>
      <c r="K14" t="s">
        <v>91</v>
      </c>
    </row>
    <row r="15" spans="2:17" x14ac:dyDescent="0.25">
      <c r="F15" t="s">
        <v>42</v>
      </c>
      <c r="K15" t="s">
        <v>93</v>
      </c>
    </row>
    <row r="16" spans="2:17" x14ac:dyDescent="0.25">
      <c r="F16" t="s">
        <v>43</v>
      </c>
      <c r="K16" t="s">
        <v>85</v>
      </c>
    </row>
    <row r="17" spans="6:11" x14ac:dyDescent="0.25">
      <c r="F17" t="s">
        <v>44</v>
      </c>
      <c r="K17" t="s">
        <v>81</v>
      </c>
    </row>
    <row r="18" spans="6:11" x14ac:dyDescent="0.25">
      <c r="F18" t="s">
        <v>45</v>
      </c>
      <c r="K18" t="s">
        <v>82</v>
      </c>
    </row>
    <row r="19" spans="6:11" x14ac:dyDescent="0.25">
      <c r="F19" t="s">
        <v>46</v>
      </c>
      <c r="K19" t="s">
        <v>86</v>
      </c>
    </row>
    <row r="20" spans="6:11" x14ac:dyDescent="0.25">
      <c r="F20" t="s">
        <v>47</v>
      </c>
      <c r="K20" t="s">
        <v>90</v>
      </c>
    </row>
    <row r="21" spans="6:11" x14ac:dyDescent="0.25">
      <c r="F21" t="s">
        <v>48</v>
      </c>
      <c r="K21" t="s">
        <v>83</v>
      </c>
    </row>
    <row r="22" spans="6:11" x14ac:dyDescent="0.25">
      <c r="F22" t="s">
        <v>49</v>
      </c>
      <c r="K22" t="s">
        <v>89</v>
      </c>
    </row>
    <row r="23" spans="6:11" x14ac:dyDescent="0.25">
      <c r="F23" t="s">
        <v>50</v>
      </c>
      <c r="K23" t="s">
        <v>96</v>
      </c>
    </row>
    <row r="24" spans="6:11" x14ac:dyDescent="0.25">
      <c r="F24" t="s">
        <v>51</v>
      </c>
      <c r="K24" t="s">
        <v>88</v>
      </c>
    </row>
    <row r="25" spans="6:11" x14ac:dyDescent="0.25">
      <c r="F25" t="s">
        <v>52</v>
      </c>
      <c r="K25" t="s">
        <v>77</v>
      </c>
    </row>
    <row r="26" spans="6:11" x14ac:dyDescent="0.25">
      <c r="F26" t="s">
        <v>74</v>
      </c>
      <c r="K26" t="s">
        <v>98</v>
      </c>
    </row>
  </sheetData>
  <sortState xmlns:xlrd2="http://schemas.microsoft.com/office/spreadsheetml/2017/richdata2" ref="K4:K25">
    <sortCondition ref="K4:K25"/>
  </sortState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E1AA5-F622-496E-95E9-343F7BC287AB}">
  <sheetPr codeName="BdD"/>
  <dimension ref="B1:Z9"/>
  <sheetViews>
    <sheetView tabSelected="1" topLeftCell="B1" workbookViewId="0">
      <pane ySplit="5" topLeftCell="A6" activePane="bottomLeft" state="frozen"/>
      <selection pane="bottomLeft" activeCell="C11" sqref="C11"/>
    </sheetView>
  </sheetViews>
  <sheetFormatPr defaultColWidth="11.5703125" defaultRowHeight="18.75" outlineLevelCol="1" x14ac:dyDescent="0.25"/>
  <cols>
    <col min="1" max="1" width="3.7109375" style="4" customWidth="1"/>
    <col min="2" max="2" width="5.42578125" style="6" customWidth="1"/>
    <col min="3" max="3" width="20" style="4" customWidth="1"/>
    <col min="4" max="4" width="28.42578125" style="4" bestFit="1" customWidth="1"/>
    <col min="5" max="6" width="12.7109375" style="4" customWidth="1" outlineLevel="1"/>
    <col min="7" max="7" width="23.42578125" style="2" customWidth="1" outlineLevel="1"/>
    <col min="8" max="8" width="48.140625" style="2" customWidth="1" outlineLevel="1"/>
    <col min="9" max="9" width="35.7109375" style="2" customWidth="1"/>
    <col min="10" max="11" width="14.7109375" style="2" customWidth="1" outlineLevel="1"/>
    <col min="12" max="13" width="11.5703125" style="4"/>
    <col min="14" max="14" width="11.5703125" style="5"/>
    <col min="15" max="15" width="13.7109375" style="4" hidden="1" customWidth="1"/>
    <col min="16" max="16" width="11.5703125" style="4"/>
    <col min="17" max="17" width="11.5703125" style="11"/>
    <col min="18" max="18" width="11.5703125" style="4"/>
    <col min="19" max="20" width="18.7109375" style="6" customWidth="1"/>
    <col min="21" max="21" width="30.7109375" style="2" customWidth="1"/>
    <col min="22" max="22" width="16" style="5" customWidth="1"/>
    <col min="23" max="23" width="15.85546875" style="4" customWidth="1"/>
    <col min="24" max="24" width="14.42578125" style="8" customWidth="1"/>
    <col min="25" max="25" width="43" style="4" bestFit="1" customWidth="1"/>
    <col min="26" max="26" width="13.42578125" style="4" customWidth="1"/>
    <col min="27" max="16384" width="11.5703125" style="4"/>
  </cols>
  <sheetData>
    <row r="1" spans="2:26" x14ac:dyDescent="0.25">
      <c r="C1" s="5">
        <f ca="1">TODAY()</f>
        <v>45763</v>
      </c>
      <c r="I1" s="10" t="s">
        <v>116</v>
      </c>
      <c r="L1" s="5">
        <v>45761</v>
      </c>
    </row>
    <row r="2" spans="2:26" x14ac:dyDescent="0.25">
      <c r="B2" s="9" t="s">
        <v>100</v>
      </c>
      <c r="C2" s="5"/>
    </row>
    <row r="5" spans="2:26" s="3" customFormat="1" ht="60" x14ac:dyDescent="0.25">
      <c r="B5" s="3" t="s">
        <v>0</v>
      </c>
      <c r="C5" s="3" t="s">
        <v>1</v>
      </c>
      <c r="D5" s="3" t="s">
        <v>2</v>
      </c>
      <c r="E5" s="3" t="s">
        <v>4</v>
      </c>
      <c r="F5" s="3" t="s">
        <v>18</v>
      </c>
      <c r="G5" s="3" t="s">
        <v>30</v>
      </c>
      <c r="H5" s="3" t="s">
        <v>3</v>
      </c>
      <c r="I5" s="3" t="s">
        <v>54</v>
      </c>
      <c r="J5" s="3" t="s">
        <v>55</v>
      </c>
      <c r="K5" s="3" t="s">
        <v>58</v>
      </c>
      <c r="L5" s="3" t="s">
        <v>5</v>
      </c>
      <c r="M5" s="3" t="s">
        <v>73</v>
      </c>
      <c r="N5" s="7" t="s">
        <v>16</v>
      </c>
      <c r="O5" s="3" t="s">
        <v>53</v>
      </c>
      <c r="P5" s="3" t="s">
        <v>6</v>
      </c>
      <c r="Q5" s="3" t="s">
        <v>120</v>
      </c>
      <c r="R5" s="3" t="s">
        <v>118</v>
      </c>
      <c r="S5" s="3" t="s">
        <v>75</v>
      </c>
      <c r="T5" s="3" t="s">
        <v>121</v>
      </c>
      <c r="U5" s="3" t="s">
        <v>119</v>
      </c>
      <c r="V5" s="7" t="s">
        <v>7</v>
      </c>
      <c r="W5" s="3" t="s">
        <v>17</v>
      </c>
      <c r="X5" s="7" t="s">
        <v>8</v>
      </c>
      <c r="Y5" s="3" t="s">
        <v>101</v>
      </c>
      <c r="Z5" s="3" t="s">
        <v>9</v>
      </c>
    </row>
    <row r="6" spans="2:26" ht="30" x14ac:dyDescent="0.25">
      <c r="B6" s="6">
        <v>1</v>
      </c>
      <c r="C6" s="4" t="s">
        <v>14</v>
      </c>
      <c r="D6" s="4" t="s">
        <v>137</v>
      </c>
      <c r="F6" s="4" t="s">
        <v>24</v>
      </c>
      <c r="G6" s="2" t="s">
        <v>35</v>
      </c>
      <c r="H6" s="2" t="s">
        <v>138</v>
      </c>
      <c r="I6" s="2" t="s">
        <v>139</v>
      </c>
      <c r="L6" s="4" t="s">
        <v>133</v>
      </c>
    </row>
    <row r="7" spans="2:26" ht="30" x14ac:dyDescent="0.25">
      <c r="B7" s="6">
        <v>2</v>
      </c>
      <c r="C7" s="4" t="s">
        <v>12</v>
      </c>
      <c r="D7" s="4" t="s">
        <v>140</v>
      </c>
      <c r="F7" s="4" t="s">
        <v>25</v>
      </c>
      <c r="G7" s="2" t="s">
        <v>48</v>
      </c>
      <c r="H7" s="2" t="s">
        <v>141</v>
      </c>
      <c r="I7" s="2" t="s">
        <v>142</v>
      </c>
      <c r="L7" s="4" t="s">
        <v>134</v>
      </c>
    </row>
    <row r="8" spans="2:26" ht="30" x14ac:dyDescent="0.25">
      <c r="B8" s="3">
        <v>3</v>
      </c>
      <c r="C8" s="3" t="s">
        <v>143</v>
      </c>
      <c r="D8" s="3" t="s">
        <v>143</v>
      </c>
      <c r="E8" s="20"/>
      <c r="F8" s="21" t="s">
        <v>24</v>
      </c>
      <c r="G8" s="22" t="s">
        <v>32</v>
      </c>
      <c r="H8" s="3" t="s">
        <v>143</v>
      </c>
      <c r="I8" s="3" t="s">
        <v>143</v>
      </c>
      <c r="L8" s="3" t="s">
        <v>133</v>
      </c>
      <c r="N8" s="20"/>
      <c r="O8" s="4" t="e" cm="1">
        <f t="array" ref="O8">_xlfn.SWITCH(#REF!,"une semaine",1,"deux semaines",2,"un mois",4,"trois mois",12,"deux mois",8,"six mois",24)</f>
        <v>#REF!</v>
      </c>
      <c r="P8" s="20" t="e">
        <f>_xlfn.IFNA(Tableau2[[#This Row],[Date début action]]+(Tableau2[[#This Row],[durée à ajouter]]*7),"")</f>
        <v>#REF!</v>
      </c>
      <c r="Q8" s="23" t="e">
        <f ca="1">IF(Tableau2[[#This Row],[Niveau avancement]]="Terminée","",IF(Tableau2[[#This Row],[Date cible]]&lt;$C$1,"En retard",""))</f>
        <v>#REF!</v>
      </c>
      <c r="R8" s="21"/>
      <c r="S8" s="24"/>
      <c r="T8" s="24"/>
      <c r="U8" s="3"/>
      <c r="V8" s="20"/>
      <c r="X8" s="20"/>
      <c r="Z8" s="3"/>
    </row>
    <row r="9" spans="2:26" x14ac:dyDescent="0.25">
      <c r="B9" s="3">
        <v>4</v>
      </c>
      <c r="C9" s="3" t="s">
        <v>15</v>
      </c>
      <c r="D9" s="3" t="s">
        <v>144</v>
      </c>
      <c r="E9" s="20"/>
      <c r="F9" s="21" t="s">
        <v>27</v>
      </c>
      <c r="G9" s="22" t="s">
        <v>31</v>
      </c>
      <c r="H9" s="3" t="s">
        <v>143</v>
      </c>
      <c r="I9" s="3" t="s">
        <v>143</v>
      </c>
      <c r="L9" s="3" t="s">
        <v>133</v>
      </c>
      <c r="N9" s="20"/>
      <c r="O9" s="31" t="e" cm="1">
        <f t="array" ref="O9">_xlfn.SWITCH(#REF!,"une semaine",1,"deux semaines",2,"un mois",4,"trois mois",12,"deux mois",8,"six mois",24)</f>
        <v>#REF!</v>
      </c>
      <c r="P9" s="20" t="e">
        <f>_xlfn.IFNA(Tableau2[[#This Row],[Date début action]]+(Tableau2[[#This Row],[durée à ajouter]]*7),"")</f>
        <v>#REF!</v>
      </c>
      <c r="Q9" s="23" t="e">
        <f ca="1">IF(Tableau2[[#This Row],[Niveau avancement]]="Terminée","",IF(Tableau2[[#This Row],[Date cible]]&lt;$C$1,"En retard",""))</f>
        <v>#REF!</v>
      </c>
      <c r="R9" s="21"/>
      <c r="S9" s="24"/>
      <c r="T9" s="24"/>
      <c r="U9" s="3"/>
      <c r="V9" s="20"/>
      <c r="X9" s="20"/>
      <c r="Z9" s="3"/>
    </row>
  </sheetData>
  <phoneticPr fontId="2" type="noConversion"/>
  <conditionalFormatting sqref="Q1:Q7 Q10:Q1048576">
    <cfRule type="cellIs" dxfId="10" priority="6" operator="equal">
      <formula>"En retard"</formula>
    </cfRule>
  </conditionalFormatting>
  <conditionalFormatting sqref="S1:T5 S10:T1048576">
    <cfRule type="cellIs" dxfId="9" priority="7" operator="equal">
      <formula>"En cours"</formula>
    </cfRule>
    <cfRule type="cellIs" dxfId="8" priority="8" operator="equal">
      <formula>"En retard"</formula>
    </cfRule>
    <cfRule type="cellIs" dxfId="7" priority="9" operator="equal">
      <formula>"Réalisé en retard"</formula>
    </cfRule>
    <cfRule type="cellIs" dxfId="6" priority="10" operator="equal">
      <formula>"Réalisé dans les temps"</formula>
    </cfRule>
    <cfRule type="cellIs" dxfId="5" priority="11" operator="equal">
      <formula>"A traiter"</formula>
    </cfRule>
  </conditionalFormatting>
  <conditionalFormatting sqref="S6:T7">
    <cfRule type="cellIs" dxfId="4" priority="1" operator="equal">
      <formula>"En cours"</formula>
    </cfRule>
    <cfRule type="cellIs" dxfId="3" priority="2" operator="equal">
      <formula>"En retard"</formula>
    </cfRule>
    <cfRule type="cellIs" dxfId="2" priority="3" operator="equal">
      <formula>"Réalisé en retard"</formula>
    </cfRule>
    <cfRule type="cellIs" dxfId="1" priority="4" operator="equal">
      <formula>"Réalisé dans les temps"</formula>
    </cfRule>
    <cfRule type="cellIs" dxfId="0" priority="5" operator="equal">
      <formula>"A traiter"</formula>
    </cfRule>
  </conditionalFormatting>
  <dataValidations disablePrompts="1" count="7">
    <dataValidation type="list" allowBlank="1" showInputMessage="1" showErrorMessage="1" sqref="C8:C9" xr:uid="{EC93B268-7BD3-4459-9949-EB33ADA6C1DD}">
      <formula1>INDIRECT("Thème[Thème]")</formula1>
    </dataValidation>
    <dataValidation type="list" allowBlank="1" showInputMessage="1" showErrorMessage="1" sqref="F8:F9" xr:uid="{6AB47A51-F51D-42E5-B3F5-EEB3AD78B852}">
      <formula1>INDIRECT("Unité_travail[Unité travail]")</formula1>
    </dataValidation>
    <dataValidation type="list" allowBlank="1" showInputMessage="1" showErrorMessage="1" sqref="G8:G9" xr:uid="{595AB036-64FA-4D3B-A922-112916D87A26}">
      <formula1>INDIRECT("Risque_associé[Risque associé]")</formula1>
    </dataValidation>
    <dataValidation type="list" allowBlank="1" showInputMessage="1" showErrorMessage="1" sqref="J8:J9" xr:uid="{5C3116F4-EC93-4243-B46A-E16C972D9983}">
      <formula1>"Organisationnelle,Technique,Humaine"</formula1>
    </dataValidation>
    <dataValidation type="list" allowBlank="1" showInputMessage="1" showErrorMessage="1" sqref="K8:K9" xr:uid="{6714284F-EEC9-4952-9C46-A74A001D00A6}">
      <formula1>INDIRECT("Principes_prévention[Principes de prévention]")</formula1>
    </dataValidation>
    <dataValidation type="list" allowBlank="1" showInputMessage="1" showErrorMessage="1" sqref="S8:T9" xr:uid="{B1E201A4-C2A9-469C-9C38-5FBD78C82802}">
      <formula1>INDIRECT("Etat_avancement_papripact[Etat avancement]")</formula1>
    </dataValidation>
    <dataValidation type="list" allowBlank="1" showInputMessage="1" showErrorMessage="1" sqref="R8:R9" xr:uid="{4E567763-E4BB-4E64-81AC-E6DB257C203B}">
      <formula1>"Non démarré, En cours, Terminée"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F1285-6C47-496C-A221-8B19F6DAA027}">
  <sheetPr codeName="Billet_Action">
    <pageSetUpPr fitToPage="1"/>
  </sheetPr>
  <dimension ref="B2:J35"/>
  <sheetViews>
    <sheetView showGridLines="0" showRuler="0" view="pageLayout" zoomScaleNormal="100" workbookViewId="0">
      <selection activeCell="J9" sqref="J9"/>
    </sheetView>
  </sheetViews>
  <sheetFormatPr defaultColWidth="11.42578125" defaultRowHeight="15" x14ac:dyDescent="0.25"/>
  <cols>
    <col min="1" max="1" width="3.7109375" customWidth="1"/>
    <col min="2" max="2" width="12.7109375" bestFit="1" customWidth="1"/>
    <col min="3" max="3" width="5.85546875" customWidth="1"/>
  </cols>
  <sheetData>
    <row r="2" spans="2:10" ht="42.75" x14ac:dyDescent="0.75">
      <c r="B2" s="26" t="s">
        <v>122</v>
      </c>
      <c r="C2" s="26"/>
      <c r="D2" s="26"/>
      <c r="E2" s="26"/>
      <c r="F2" s="26"/>
      <c r="G2" s="26"/>
      <c r="H2" s="26"/>
      <c r="I2" s="12"/>
      <c r="J2" s="12"/>
    </row>
    <row r="4" spans="2:10" x14ac:dyDescent="0.25">
      <c r="B4" t="s">
        <v>123</v>
      </c>
    </row>
    <row r="6" spans="2:10" x14ac:dyDescent="0.25">
      <c r="B6" t="s">
        <v>124</v>
      </c>
    </row>
    <row r="8" spans="2:10" x14ac:dyDescent="0.25">
      <c r="B8" s="13" t="s">
        <v>125</v>
      </c>
      <c r="C8" s="25" t="s">
        <v>133</v>
      </c>
      <c r="D8" s="25"/>
      <c r="F8" s="13" t="s">
        <v>126</v>
      </c>
    </row>
    <row r="9" spans="2:10" ht="24" customHeight="1" x14ac:dyDescent="0.25">
      <c r="B9" t="s">
        <v>127</v>
      </c>
      <c r="D9" s="25"/>
      <c r="E9" s="25"/>
    </row>
    <row r="11" spans="2:10" x14ac:dyDescent="0.25">
      <c r="B11" t="s">
        <v>128</v>
      </c>
      <c r="F11" s="14" t="s">
        <v>129</v>
      </c>
      <c r="G11" s="15"/>
      <c r="H11" s="16"/>
    </row>
    <row r="12" spans="2:10" ht="76.900000000000006" customHeight="1" x14ac:dyDescent="0.25">
      <c r="B12" s="27" t="s">
        <v>143</v>
      </c>
      <c r="C12" s="27"/>
      <c r="D12" s="27"/>
      <c r="E12" s="27"/>
      <c r="F12" s="28"/>
      <c r="G12" s="29"/>
      <c r="H12" s="30"/>
    </row>
    <row r="14" spans="2:10" x14ac:dyDescent="0.25">
      <c r="B14" t="s">
        <v>130</v>
      </c>
    </row>
    <row r="16" spans="2:10" x14ac:dyDescent="0.25">
      <c r="B16" t="s">
        <v>131</v>
      </c>
    </row>
    <row r="17" spans="2:8" ht="90.6" customHeight="1" x14ac:dyDescent="0.25">
      <c r="B17" s="25"/>
      <c r="C17" s="25"/>
      <c r="D17" s="25"/>
      <c r="E17" s="25"/>
      <c r="F17" s="25"/>
      <c r="G17" s="25"/>
    </row>
    <row r="20" spans="2:8" x14ac:dyDescent="0.25">
      <c r="B20" t="s">
        <v>132</v>
      </c>
    </row>
    <row r="21" spans="2:8" x14ac:dyDescent="0.25">
      <c r="B21" s="17"/>
      <c r="C21" s="17"/>
      <c r="D21" s="17"/>
      <c r="E21" s="17"/>
      <c r="F21" s="17"/>
      <c r="G21" s="17"/>
      <c r="H21" s="17"/>
    </row>
    <row r="22" spans="2:8" x14ac:dyDescent="0.25">
      <c r="B22" s="18"/>
      <c r="C22" s="18"/>
      <c r="D22" s="18"/>
      <c r="E22" s="18"/>
      <c r="F22" s="18"/>
      <c r="G22" s="18"/>
      <c r="H22" s="18"/>
    </row>
    <row r="23" spans="2:8" x14ac:dyDescent="0.25">
      <c r="B23" s="18"/>
      <c r="C23" s="18"/>
      <c r="D23" s="18"/>
      <c r="E23" s="18"/>
      <c r="F23" s="18"/>
      <c r="G23" s="18"/>
      <c r="H23" s="18"/>
    </row>
    <row r="24" spans="2:8" x14ac:dyDescent="0.25">
      <c r="B24" s="18"/>
      <c r="C24" s="18"/>
      <c r="D24" s="18"/>
      <c r="E24" s="18"/>
      <c r="F24" s="18"/>
      <c r="G24" s="18"/>
      <c r="H24" s="18"/>
    </row>
    <row r="25" spans="2:8" x14ac:dyDescent="0.25">
      <c r="B25" s="18"/>
      <c r="C25" s="18"/>
      <c r="D25" s="18"/>
      <c r="E25" s="18"/>
      <c r="F25" s="18"/>
      <c r="G25" s="18"/>
      <c r="H25" s="18"/>
    </row>
    <row r="26" spans="2:8" x14ac:dyDescent="0.25">
      <c r="B26" s="18"/>
      <c r="C26" s="18"/>
      <c r="D26" s="18"/>
      <c r="E26" s="18"/>
      <c r="F26" s="18"/>
      <c r="G26" s="18"/>
      <c r="H26" s="18"/>
    </row>
    <row r="27" spans="2:8" x14ac:dyDescent="0.25">
      <c r="B27" s="18"/>
      <c r="C27" s="18"/>
      <c r="D27" s="18"/>
      <c r="E27" s="18"/>
      <c r="F27" s="18"/>
      <c r="G27" s="18"/>
      <c r="H27" s="18"/>
    </row>
    <row r="28" spans="2:8" x14ac:dyDescent="0.25">
      <c r="B28" s="18"/>
      <c r="C28" s="18"/>
      <c r="D28" s="18"/>
      <c r="E28" s="18"/>
      <c r="F28" s="18"/>
      <c r="G28" s="18"/>
      <c r="H28" s="18"/>
    </row>
    <row r="29" spans="2:8" x14ac:dyDescent="0.25">
      <c r="B29" s="18"/>
      <c r="C29" s="18"/>
      <c r="D29" s="18"/>
      <c r="E29" s="18"/>
      <c r="F29" s="18"/>
      <c r="G29" s="18"/>
      <c r="H29" s="18"/>
    </row>
    <row r="30" spans="2:8" x14ac:dyDescent="0.25">
      <c r="B30" s="18"/>
      <c r="C30" s="18"/>
      <c r="D30" s="18"/>
      <c r="E30" s="18"/>
      <c r="F30" s="18"/>
      <c r="G30" s="18"/>
      <c r="H30" s="18"/>
    </row>
    <row r="31" spans="2:8" x14ac:dyDescent="0.25">
      <c r="B31" s="18"/>
      <c r="C31" s="18"/>
      <c r="D31" s="18"/>
      <c r="E31" s="18"/>
      <c r="F31" s="18"/>
      <c r="G31" s="18"/>
      <c r="H31" s="18"/>
    </row>
    <row r="32" spans="2:8" x14ac:dyDescent="0.25">
      <c r="B32" s="18"/>
      <c r="C32" s="18"/>
      <c r="D32" s="18"/>
      <c r="E32" s="18"/>
      <c r="F32" s="18"/>
      <c r="G32" s="18"/>
      <c r="H32" s="18"/>
    </row>
    <row r="33" spans="2:8" x14ac:dyDescent="0.25">
      <c r="B33" s="18"/>
      <c r="C33" s="18"/>
      <c r="D33" s="18"/>
      <c r="E33" s="18"/>
      <c r="F33" s="18"/>
      <c r="G33" s="18"/>
      <c r="H33" s="18"/>
    </row>
    <row r="34" spans="2:8" x14ac:dyDescent="0.25">
      <c r="B34" s="18"/>
      <c r="C34" s="18"/>
      <c r="D34" s="18"/>
      <c r="E34" s="18"/>
      <c r="F34" s="18"/>
      <c r="G34" s="18"/>
      <c r="H34" s="18"/>
    </row>
    <row r="35" spans="2:8" x14ac:dyDescent="0.25">
      <c r="B35" s="19"/>
      <c r="C35" s="19"/>
      <c r="D35" s="19"/>
      <c r="E35" s="19"/>
      <c r="F35" s="19"/>
      <c r="G35" s="19"/>
      <c r="H35" s="19"/>
    </row>
  </sheetData>
  <mergeCells count="6">
    <mergeCell ref="B17:G17"/>
    <mergeCell ref="B2:H2"/>
    <mergeCell ref="C8:D8"/>
    <mergeCell ref="D9:E9"/>
    <mergeCell ref="B12:E12"/>
    <mergeCell ref="F12:H12"/>
  </mergeCells>
  <pageMargins left="0.7" right="0.7" top="0.75" bottom="0.75" header="0.3" footer="0.3"/>
  <pageSetup paperSize="9" fitToHeight="0" orientation="portrait" r:id="rId1"/>
  <headerFooter>
    <oddHeader>&amp;L&amp;G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Listes</vt:lpstr>
      <vt:lpstr>Act_sécurité</vt:lpstr>
      <vt:lpstr>Billet_Action</vt:lpstr>
    </vt:vector>
  </TitlesOfParts>
  <Company>Groupe Liebot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RACZAK Karine</dc:creator>
  <cp:lastModifiedBy>BSA</cp:lastModifiedBy>
  <dcterms:created xsi:type="dcterms:W3CDTF">2024-09-24T12:28:58Z</dcterms:created>
  <dcterms:modified xsi:type="dcterms:W3CDTF">2025-04-16T12:40:33Z</dcterms:modified>
</cp:coreProperties>
</file>