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99C9086-67A9-5B14-2C2D-5A8001700F7D}"/>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925FCCA5-C955-47EF-8022-6B13A50AD298}" xr6:coauthVersionLast="47" xr6:coauthVersionMax="47" xr10:uidLastSave="{00000000-0000-0000-0000-000000000000}"/>
  <bookViews>
    <workbookView xWindow="-120" yWindow="-120" windowWidth="29040" windowHeight="15990" activeTab="2" xr2:uid="{00000000-000D-0000-FFFF-FFFF00000000}"/>
  </bookViews>
  <sheets>
    <sheet name="Journée" sheetId="4" r:id="rId1"/>
    <sheet name="Planification" sheetId="1" r:id="rId2"/>
    <sheet name="Saisie de données" sheetId="2" r:id="rId3"/>
  </sheets>
  <functionGroups builtInGroupCount="19"/>
  <externalReferences>
    <externalReference r:id="rId4"/>
  </externalReferences>
  <definedNames>
    <definedName name="_xlnm.Print_Area" localSheetId="0">Journée!$A$1:$M$34</definedName>
    <definedName name="_xlnm.Print_Area" localSheetId="1">Planification!$B$1:$I$28</definedName>
    <definedName name="AfficherNom" localSheetId="0">[1]Planification!#REF!</definedName>
    <definedName name="AfficherNom">Planification!#REF!</definedName>
    <definedName name="Agenda" localSheetId="0">#REF!</definedName>
    <definedName name="Agenda">#REF!</definedName>
    <definedName name="ChampQui" localSheetId="0">[1]!tblDonnées[Qui]</definedName>
    <definedName name="ChampQui">tblDonnées[Qui]</definedName>
    <definedName name="Date_Quotidien">Journée!$A$6</definedName>
    <definedName name="jour" localSheetId="0">[1]Planification!$S$1</definedName>
    <definedName name="jour">Planification!$S$1</definedName>
    <definedName name="RechercherQui">OFFSET(#REF!,,,COUNT(#REF!),1)</definedName>
    <definedName name="SemaineDu" localSheetId="0">[1]Planification!#REF!</definedName>
    <definedName name="SemaineDu">Planification!#REF!</definedName>
    <definedName name="tDates">tblDonnées[Date]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2" l="1" a="1"/>
  <c r="H8" i="2" s="1"/>
  <c r="H7" i="2" a="1"/>
  <c r="H7" i="2" s="1"/>
  <c r="H6" i="2" a="1"/>
  <c r="H6" i="2" s="1"/>
  <c r="H4" i="2" a="1"/>
  <c r="H4" i="2" s="1"/>
  <c r="H5" i="2" a="1"/>
  <c r="H5" i="2" s="1"/>
  <c r="B6" i="4"/>
  <c r="C6" i="4" s="1"/>
  <c r="C2" i="4"/>
  <c r="B1" i="1"/>
  <c r="D4" i="1"/>
  <c r="E4" i="1" s="1"/>
  <c r="F4" i="1" s="1"/>
  <c r="G4" i="1" s="1"/>
  <c r="H4" i="1" s="1"/>
  <c r="I4" i="1" s="1"/>
  <c r="Q3" i="1"/>
  <c r="P3" i="1" s="1"/>
  <c r="O3" i="1" s="1"/>
  <c r="N3" i="1" s="1"/>
  <c r="M3" i="1" s="1"/>
  <c r="L3" i="1" s="1"/>
  <c r="K3" i="1" s="1"/>
  <c r="H2" i="2" l="1"/>
  <c r="S3" i="1"/>
  <c r="K4" i="1"/>
  <c r="L4" i="1" s="1"/>
  <c r="M4" i="1" s="1"/>
  <c r="N4" i="1" s="1"/>
  <c r="O4" i="1" s="1"/>
  <c r="P4" i="1" s="1"/>
  <c r="Q4" i="1" s="1"/>
  <c r="K5" i="1" s="1"/>
  <c r="L5" i="1" s="1"/>
  <c r="M5" i="1" s="1"/>
  <c r="N5" i="1" s="1"/>
  <c r="O5" i="1" s="1"/>
  <c r="P5" i="1" s="1"/>
  <c r="Q5" i="1" s="1"/>
  <c r="K6" i="1" s="1"/>
  <c r="L6" i="1" s="1"/>
  <c r="M6" i="1" s="1"/>
  <c r="N6" i="1" s="1"/>
  <c r="O6" i="1" s="1"/>
  <c r="P6" i="1" s="1"/>
  <c r="Q6" i="1" s="1"/>
  <c r="K7" i="1" s="1"/>
  <c r="L7" i="1" s="1"/>
  <c r="M7" i="1" s="1"/>
  <c r="N7" i="1" s="1"/>
  <c r="O7" i="1" s="1"/>
  <c r="P7" i="1" s="1"/>
  <c r="Q7" i="1" s="1"/>
  <c r="K8" i="1" s="1"/>
  <c r="L8" i="1" s="1"/>
  <c r="M8" i="1" s="1"/>
  <c r="N8" i="1" s="1"/>
  <c r="O8" i="1" s="1"/>
  <c r="P8" i="1" s="1"/>
  <c r="Q8" i="1" s="1"/>
  <c r="B5" i="4"/>
  <c r="D6" i="4"/>
  <c r="C5" i="4"/>
  <c r="D5" i="4" l="1"/>
  <c r="E6" i="4"/>
  <c r="F6" i="4" l="1"/>
  <c r="E5" i="4"/>
  <c r="G6" i="4" l="1"/>
  <c r="F5" i="4"/>
  <c r="H6" i="4" l="1"/>
  <c r="G5" i="4"/>
  <c r="H5" i="4" l="1"/>
  <c r="I6" i="4"/>
  <c r="J6" i="4" l="1"/>
  <c r="I5" i="4"/>
  <c r="K6" i="4" l="1"/>
  <c r="J5" i="4"/>
  <c r="L6" i="4" l="1"/>
  <c r="K5" i="4"/>
  <c r="L5" i="4" l="1"/>
  <c r="M6" i="4"/>
  <c r="M5"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<sst xmlns="http://schemas.openxmlformats.org/spreadsheetml/2006/main" count="164" uniqueCount="125">
  <si>
    <t>TIME</t>
  </si>
  <si>
    <t>SAISIE DE DONNÉES</t>
  </si>
  <si>
    <t>Date</t>
  </si>
  <si>
    <t>Ide 1</t>
  </si>
  <si>
    <t>Ide 2</t>
  </si>
  <si>
    <t>Éduc 1</t>
  </si>
  <si>
    <t>LU</t>
  </si>
  <si>
    <t>MA</t>
  </si>
  <si>
    <t>ME</t>
  </si>
  <si>
    <t>JE</t>
  </si>
  <si>
    <t>VE</t>
  </si>
  <si>
    <t>SA</t>
  </si>
  <si>
    <t>DI</t>
  </si>
  <si>
    <t>Ide 3</t>
  </si>
  <si>
    <t>Ide 4</t>
  </si>
  <si>
    <t>Ide 5</t>
  </si>
  <si>
    <t>Ide 6</t>
  </si>
  <si>
    <t>Cesf 1</t>
  </si>
  <si>
    <t>Psy 1</t>
  </si>
  <si>
    <t>&gt;</t>
  </si>
  <si>
    <t>&lt;</t>
  </si>
  <si>
    <t>Taches</t>
  </si>
  <si>
    <t>Patients</t>
  </si>
  <si>
    <t>groupe A</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</si>
  <si>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</si>
  <si>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</si>
  <si>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</si>
  <si>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</si>
  <si>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</si>
  <si>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</si>
  <si>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</si>
  <si>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</si>
  <si>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</si>
  <si>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</si>
  <si>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</si>
  <si>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</si>
  <si>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</si>
  <si>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</si>
  <si>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</si>
  <si>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</si>
  <si>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</si>
  <si>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</si>
  <si>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</si>
  <si>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</si>
  <si>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</si>
  <si>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</si>
  <si>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</si>
  <si>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</si>
  <si>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</si>
  <si>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</si>
  <si>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</si>
  <si>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</si>
  <si>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</si>
  <si>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M1</t>
  </si>
  <si>
    <t>M2</t>
  </si>
  <si>
    <t>M3</t>
  </si>
  <si>
    <t>I1</t>
  </si>
  <si>
    <t>I2</t>
  </si>
  <si>
    <t>I3</t>
  </si>
  <si>
    <t>I4</t>
  </si>
  <si>
    <t>I5</t>
  </si>
  <si>
    <t>I6</t>
  </si>
  <si>
    <t>E1</t>
  </si>
  <si>
    <t>C1</t>
  </si>
  <si>
    <t>P1</t>
  </si>
  <si>
    <t>Ref</t>
  </si>
  <si>
    <t>Agenda</t>
  </si>
  <si>
    <t>Consult.</t>
  </si>
  <si>
    <t xml:space="preserve">Activ. </t>
  </si>
  <si>
    <t>Mme Boulanger</t>
  </si>
  <si>
    <t>M. Carrefour</t>
  </si>
  <si>
    <t>M. Aldi</t>
  </si>
  <si>
    <t>Lundi</t>
  </si>
  <si>
    <t>Mardi</t>
  </si>
  <si>
    <t>Mercredi</t>
  </si>
  <si>
    <t>Jeudi</t>
  </si>
  <si>
    <t>Vendredi</t>
  </si>
  <si>
    <t>Samedi</t>
  </si>
  <si>
    <t>Dimanche</t>
  </si>
  <si>
    <t>Valeur CB</t>
  </si>
  <si>
    <t>P</t>
  </si>
  <si>
    <t>CheckBox</t>
  </si>
  <si>
    <t>CheckBox2</t>
  </si>
  <si>
    <t>CheckBox3</t>
  </si>
  <si>
    <t>CheckBox4</t>
  </si>
  <si>
    <t>CheckBox5</t>
  </si>
  <si>
    <t>CheckBox6</t>
  </si>
  <si>
    <t>CheckBox7</t>
  </si>
  <si>
    <t>CheckBox8</t>
  </si>
  <si>
    <t>CheckBox9</t>
  </si>
  <si>
    <t>CheckBox11</t>
  </si>
  <si>
    <t>CheckBox12</t>
  </si>
  <si>
    <t>CheckBox1</t>
  </si>
  <si>
    <t>CheckBox10</t>
  </si>
  <si>
    <t>Validé</t>
  </si>
  <si>
    <t>A confirmer</t>
  </si>
  <si>
    <t>Médecin 1</t>
  </si>
  <si>
    <t>Médecin 2</t>
  </si>
  <si>
    <t>Médecin 3</t>
  </si>
  <si>
    <t>Debut</t>
  </si>
  <si>
    <t>Fin</t>
  </si>
  <si>
    <t>cheveauchment</t>
  </si>
  <si>
    <t>Activ.</t>
  </si>
  <si>
    <t>memo</t>
  </si>
  <si>
    <t>Agents</t>
  </si>
  <si>
    <t>bla bla 0761</t>
  </si>
  <si>
    <t>col01</t>
  </si>
  <si>
    <t>col02</t>
  </si>
  <si>
    <t>col03</t>
  </si>
  <si>
    <t>col04</t>
  </si>
  <si>
    <t>col05</t>
  </si>
  <si>
    <t>col06</t>
  </si>
  <si>
    <t>col07</t>
  </si>
  <si>
    <t>col08</t>
  </si>
  <si>
    <t>col09</t>
  </si>
  <si>
    <t>col10</t>
  </si>
  <si>
    <t>col11</t>
  </si>
  <si>
    <t>col12</t>
  </si>
  <si>
    <t>bla bla 0751</t>
  </si>
  <si>
    <t>bla bla 077555</t>
  </si>
  <si>
    <t>M3 Activ.  groupe A</t>
  </si>
  <si>
    <t>M3 Activ.  M. Aldi</t>
  </si>
  <si>
    <t>xyz</t>
  </si>
  <si>
    <t>I1 Consult. xyz</t>
  </si>
  <si>
    <t>M2 Activ.  M. Aldi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</si>
</sst>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mmmm\-yy"/>
    <numFmt numFmtId="165" formatCode="dd"/>
    <numFmt numFmtId="166" formatCode="ddd"/>
    <numFmt numFmtId="167" formatCode="h:mm;@"/>
    <numFmt numFmtId="168" formatCode="ddd\ dd/mm/yy"/>
    <numFmt numFmtId="169" formatCode="ddd\ dd\ mmm"/>
    <numFmt numFmtId="170" formatCode="[h]:mm"/>
    <numFmt numFmtId="171" formatCode="d/mm/yy;@"/>
  </numFmts>
  <fonts count="54" x14ac:knownFonts="1">
    <font>
      <sz val="9"/>
      <color theme="3"/>
      <name val="Cambria"/>
      <family val="2"/>
      <scheme val="minor"/>
    </font>
    <font>
      <sz val="8"/>
      <color theme="1"/>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10"/>
      <color theme="1"/>
      <name val="Cambria"/>
      <family val="1"/>
      <scheme val="minor"/>
    </font>
    <font>
      <sz val="14"/>
      <color theme="3"/>
      <name val="Cambria"/>
      <family val="1"/>
      <scheme val="minor"/>
    </font>
    <font>
      <sz val="14"/>
      <color theme="3"/>
      <name val="Cambria"/>
      <family val="2"/>
      <scheme val="minor"/>
    </font>
    <font>
      <sz val="9"/>
      <color theme="0"/>
      <name val="Cambria"/>
      <family val="2"/>
      <scheme val="minor"/>
    </font>
    <font>
      <b/>
      <sz val="9"/>
      <color rgb="FFFF0000"/>
      <name val="Cambria"/>
      <family val="1"/>
      <scheme val="minor"/>
    </font>
    <font>
      <sz val="9"/>
      <name val="Cambria"/>
      <family val="1"/>
      <scheme val="minor"/>
    </font>
    <font>
      <sz val="9"/>
      <color theme="3"/>
      <name val="Cambria"/>
      <family val="1"/>
      <scheme val="minor"/>
    </font>
    <font>
      <sz val="8"/>
      <name val="Cambria"/>
      <family val="2"/>
      <scheme val="minor"/>
    </font>
    <font>
      <sz val="8"/>
      <color theme="1"/>
      <name val="Cambria"/>
      <family val="1"/>
      <scheme val="minor"/>
    </font>
    <font>
      <sz val="11"/>
      <color theme="1"/>
      <name val="Cambria"/>
      <family val="1"/>
      <scheme val="minor"/>
    </font>
    <font>
      <sz val="14"/>
      <color theme="3" tint="9.9917600024414813E-2"/>
      <name val="Franklin Gothic Medium"/>
      <family val="2"/>
      <scheme val="major"/>
    </font>
    <font>
      <sz val="28"/>
      <color theme="3"/>
      <name val="Cambria"/>
      <family val="2"/>
      <scheme val="minor"/>
    </font>
    <font>
      <b/>
      <sz val="12"/>
      <color theme="3"/>
      <name val="Wingdings 2"/>
      <family val="1"/>
      <charset val="2"/>
    </font>
    <font>
      <sz val="8"/>
      <color theme="3"/>
      <name val="Cambria"/>
      <family val="1"/>
      <scheme val="minor"/>
    </font>
    <font>
      <b/>
      <sz val="8"/>
      <color theme="3"/>
      <name val="Cambria"/>
      <family val="1"/>
      <scheme val="minor"/>
    </font>
    <font>
      <b/>
      <sz val="10"/>
      <color theme="3"/>
      <name val="Cambria"/>
      <family val="1"/>
      <scheme val="minor"/>
    </font>
    <font>
      <sz val="26"/>
      <color theme="3" tint="9.9917600024414813E-2"/>
      <name val="Franklin Gothic Medium"/>
      <family val="2"/>
      <scheme val="major"/>
    </font>
    <font>
      <sz val="9"/>
      <color theme="0"/>
      <name val="Cambria"/>
      <family val="1"/>
      <scheme val="minor"/>
    </font>
    <font>
      <sz val="11"/>
      <color theme="1"/>
      <name val="Cambria"/>
      <family val="2"/>
      <scheme val="minor"/>
    </font>
    <font>
      <sz val="11"/>
      <color rgb="FFCCFFCC"/>
      <name val="Cambria"/>
      <family val="2"/>
      <scheme val="minor"/>
    </font>
    <font>
      <b/>
      <sz val="12"/>
      <color theme="4" tint="-0.249977111117893"/>
      <name val="Cambria"/>
      <family val="2"/>
      <scheme val="minor"/>
    </font>
    <font>
      <b/>
      <u/>
      <sz val="14"/>
      <color theme="1"/>
      <name val="Cambria"/>
      <family val="2"/>
      <scheme val="minor"/>
    </font>
    <font>
      <b/>
      <sz val="11"/>
      <color theme="1"/>
      <name val="Cambria"/>
      <family val="2"/>
      <scheme val="minor"/>
    </font>
    <font>
      <b/>
      <i/>
      <sz val="11"/>
      <color theme="4" tint="-0.249977111117893"/>
      <name val="Cambria"/>
      <family val="2"/>
      <scheme val="minor"/>
    </font>
    <font>
      <b/>
      <i/>
      <sz val="12"/>
      <color theme="4" tint="-0.249977111117893"/>
      <name val="Cambria"/>
      <family val="2"/>
      <scheme val="minor"/>
    </font>
    <font>
      <sz val="10"/>
      <color theme="1"/>
      <name val="Cambria"/>
      <family val="2"/>
      <scheme val="minor"/>
    </font>
    <font>
      <sz val="10"/>
      <color rgb="FFCCFFCC"/>
      <name val="Cambria"/>
      <family val="2"/>
      <scheme val="minor"/>
    </font>
    <font>
      <b/>
      <sz val="14"/>
      <color theme="1"/>
      <name val="Cambria"/>
      <family val="2"/>
      <scheme val="minor"/>
    </font>
    <font>
      <b/>
      <sz val="9"/>
      <color theme="1"/>
      <name val="Cambria"/>
      <family val="2"/>
      <scheme val="minor"/>
    </font>
    <font>
      <sz val="9"/>
      <name val="Cambria"/>
      <family val="2"/>
      <scheme val="minor"/>
    </font>
    <font>
      <b/>
      <i/>
      <sz val="10"/>
      <color theme="1" tint="0.249977111117893"/>
      <name val="Cambria"/>
      <family val="2"/>
      <scheme val="minor"/>
    </font>
    <font>
      <sz val="9"/>
      <color theme="3"/>
      <name val="Cambria"/>
      <family val="2"/>
      <scheme val="minor"/>
    </font>
    <font>
      <b/>
      <sz val="14"/>
      <color rgb="FFFF0000"/>
      <name val="Cambria"/>
      <family val="2"/>
      <scheme val="minor"/>
    </font>
    <font>
      <b/>
      <sz val="2"/>
      <color theme="3"/>
      <name val="Cambria"/>
      <family val="2"/>
      <scheme val="minor"/>
    </font>
    <font>
      <b/>
      <sz val="2"/>
      <color theme="1"/>
      <name val="Cambria"/>
      <family val="2"/>
      <scheme val="minor"/>
    </font>
    <font>
      <sz val="2"/>
      <color theme="1"/>
      <name val="Cambria"/>
      <family val="2"/>
      <scheme val="minor"/>
    </font>
    <font>
      <sz val="5"/>
      <color theme="1"/>
      <name val="Franklin Gothic Medium"/>
      <family val="2"/>
      <scheme val="major"/>
    </font>
  </fonts>
  <fills count="21">
    <fill>
      <patternFill patternType="none"/>
    </fill>
    <fill>
      <patternFill patternType="gray125"/>
    </fill>
    <fill>
      <patternFill patternType="solid">
        <fgColor rgb="FF0FE328"/>
        <bgColor indexed="64"/>
      </patternFill>
    </fill>
    <fill>
      <patternFill patternType="solid">
        <fgColor rgb="FFB4DD70"/>
        <bgColor indexed="64"/>
      </patternFill>
    </fill>
    <fill>
      <patternFill patternType="solid">
        <fgColor rgb="FFF1C530"/>
        <bgColor indexed="64"/>
      </patternFill>
    </fill>
    <fill>
      <patternFill patternType="solid">
        <fgColor rgb="FF4EC9D9"/>
        <bgColor indexed="64"/>
      </patternFill>
    </fill>
    <fill>
      <patternFill patternType="solid">
        <fgColor rgb="FFBD2DE9"/>
        <bgColor indexed="64"/>
      </patternFill>
    </fill>
    <fill>
      <patternFill patternType="solid">
        <fgColor rgb="FFBFA551"/>
        <bgColor indexed="64"/>
      </patternFill>
    </fill>
    <fill>
      <patternFill patternType="solid">
        <fgColor rgb="FF362788"/>
        <bgColor indexed="64"/>
      </patternFill>
    </fill>
    <fill>
      <patternFill patternType="solid">
        <fgColor rgb="FF12CEFC"/>
        <bgColor indexed="64"/>
      </patternFill>
    </fill>
    <fill>
      <patternFill patternType="solid">
        <fgColor rgb="FF059B1A"/>
        <bgColor indexed="64"/>
      </patternFill>
    </fill>
    <fill>
      <patternFill patternType="solid">
        <fgColor rgb="FF69CC10"/>
        <bgColor indexed="64"/>
      </patternFill>
    </fill>
    <fill>
      <patternFill patternType="solid">
        <fgColor rgb="FF060EE2"/>
        <bgColor indexed="64"/>
      </patternFill>
    </fill>
    <fill>
      <patternFill patternType="solid">
        <fgColor rgb="FF462C92"/>
        <bgColor indexed="64"/>
      </patternFill>
    </fill>
    <fill>
      <patternFill patternType="solid">
        <fgColor theme="0" tint="-0.14999847407452621"/>
        <bgColor theme="0" tint="-0.14999847407452621"/>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9" tint="0.39997558519241921"/>
        <bgColor indexed="64"/>
      </patternFill>
    </fill>
  </fills>
  <borders count="36">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right style="thick">
        <color theme="4" tint="-0.249977111117893"/>
      </right>
      <top style="thick">
        <color theme="4" tint="-0.249977111117893"/>
      </top>
      <bottom/>
      <diagonal/>
    </border>
    <border>
      <left/>
      <right style="thick">
        <color theme="4" tint="-0.249977111117893"/>
      </right>
      <top/>
      <bottom/>
      <diagonal/>
    </border>
    <border>
      <left/>
      <right/>
      <top/>
      <bottom style="medium">
        <color rgb="FFFF0000"/>
      </bottom>
      <diagonal/>
    </border>
    <border>
      <left style="thick">
        <color theme="4" tint="-0.249977111117893"/>
      </left>
      <right/>
      <top/>
      <bottom/>
      <diagonal/>
    </border>
    <border>
      <left style="thick">
        <color theme="4" tint="-0.249977111117893"/>
      </left>
      <right/>
      <top/>
      <bottom style="medium">
        <color rgb="FFFF0000"/>
      </bottom>
      <diagonal/>
    </border>
    <border>
      <left/>
      <right style="thick">
        <color theme="4" tint="-0.249977111117893"/>
      </right>
      <top/>
      <bottom style="medium">
        <color rgb="FFFF0000"/>
      </bottom>
      <diagonal/>
    </border>
    <border>
      <left style="thin">
        <color indexed="64"/>
      </left>
      <right style="thin">
        <color indexed="64"/>
      </right>
      <top/>
      <bottom/>
      <diagonal/>
    </border>
    <border>
      <left/>
      <right/>
      <top/>
      <bottom style="hair">
        <color auto="1"/>
      </bottom>
      <diagonal/>
    </border>
    <border>
      <left/>
      <right/>
      <top style="hair">
        <color auto="1"/>
      </top>
      <bottom style="hair">
        <color auto="1"/>
      </bottom>
      <diagonal/>
    </border>
    <border>
      <left/>
      <right/>
      <top style="hair">
        <color auto="1"/>
      </top>
      <bottom/>
      <diagonal/>
    </border>
    <border>
      <left/>
      <right/>
      <top style="medium">
        <color rgb="FF0070C0"/>
      </top>
      <bottom/>
      <diagonal/>
    </border>
    <border>
      <left/>
      <right style="medium">
        <color rgb="FF0070C0"/>
      </right>
      <top style="medium">
        <color rgb="FF0070C0"/>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style="medium">
        <color indexed="64"/>
      </left>
      <right style="thin">
        <color indexed="64"/>
      </right>
      <top style="medium">
        <color indexed="64"/>
      </top>
      <bottom style="dashed">
        <color indexed="64"/>
      </bottom>
      <diagonal/>
    </border>
    <border>
      <left style="medium">
        <color indexed="64"/>
      </left>
      <right style="medium">
        <color indexed="64"/>
      </right>
      <top style="medium">
        <color indexed="64"/>
      </top>
      <bottom style="dashed">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medium">
        <color indexed="64"/>
      </top>
      <bottom style="medium">
        <color indexed="64"/>
      </bottom>
      <diagonal/>
    </border>
  </borders>
  <cellStyleXfs count="7">
    <xf numFmtId="0" fontId="0" fillId="0" borderId="0"/>
    <xf numFmtId="0" fontId="12" fillId="0" borderId="0" applyNumberFormat="0" applyFill="0" applyBorder="0" applyAlignment="0" applyProtection="0"/>
    <xf numFmtId="0" fontId="15" fillId="0" borderId="1" applyNumberFormat="0" applyFill="0" applyProtection="0">
      <alignment vertical="top"/>
    </xf>
    <xf numFmtId="0" fontId="14" fillId="0" borderId="0" applyNumberFormat="0" applyFill="0" applyAlignment="0" applyProtection="0"/>
    <xf numFmtId="0" fontId="13" fillId="0" borderId="0" applyNumberFormat="0" applyFill="0" applyAlignment="0" applyProtection="0"/>
    <xf numFmtId="0" fontId="16" fillId="0" borderId="0" applyNumberFormat="0" applyFill="0" applyBorder="0" applyAlignment="0" applyProtection="0"/>
    <xf numFmtId="0" fontId="35" fillId="0" borderId="0"/>
  </cellStyleXfs>
  <cellXfs count="144">
    <xf numFmtId="0" fontId="0" fillId="0" borderId="0" xfId="0"/>
    <xf numFmtId="0" fontId="1" fillId="0" borderId="0" xfId="0" applyFont="1"/>
    <xf numFmtId="0" fontId="0" fillId="0" borderId="0" xfId="0" applyAlignment="1">
      <alignment vertical="center"/>
    </xf>
    <xf numFmtId="0" fontId="4" fillId="0" borderId="0" xfId="0" applyFont="1" applyAlignment="1">
      <alignment horizontal="left" indent="1"/>
    </xf>
    <xf numFmtId="0" fontId="5" fillId="0" borderId="0" xfId="0" applyFont="1" applyAlignment="1">
      <alignment horizontal="left" indent="1"/>
    </xf>
    <xf numFmtId="0" fontId="17"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7" fontId="18" fillId="0" borderId="4" xfId="0" applyNumberFormat="1" applyFont="1" applyBorder="1" applyAlignment="1">
      <alignment vertical="center"/>
    </xf>
    <xf numFmtId="17" fontId="18" fillId="0" borderId="2" xfId="0" applyNumberFormat="1" applyFont="1" applyBorder="1" applyAlignment="1">
      <alignment vertical="center"/>
    </xf>
    <xf numFmtId="0" fontId="20" fillId="0" borderId="0" xfId="0" applyFont="1" applyAlignment="1">
      <alignment wrapText="1"/>
    </xf>
    <xf numFmtId="0" fontId="0" fillId="0" borderId="0" xfId="0" applyAlignment="1">
      <alignment wrapText="1"/>
    </xf>
    <xf numFmtId="0" fontId="11" fillId="0" borderId="0" xfId="0" applyFont="1" applyAlignment="1">
      <alignment horizontal="left" vertical="center" indent="1"/>
    </xf>
    <xf numFmtId="0" fontId="11" fillId="0" borderId="0" xfId="0" applyFont="1" applyAlignment="1">
      <alignment vertical="center"/>
    </xf>
    <xf numFmtId="0" fontId="21" fillId="0" borderId="0" xfId="0" applyFont="1"/>
    <xf numFmtId="165" fontId="0" fillId="0" borderId="7" xfId="0" applyNumberFormat="1" applyBorder="1" applyAlignment="1">
      <alignment wrapText="1"/>
    </xf>
    <xf numFmtId="165" fontId="0" fillId="0" borderId="9" xfId="0" applyNumberFormat="1" applyBorder="1" applyAlignment="1">
      <alignment horizontal="center" vertical="center" wrapText="1"/>
    </xf>
    <xf numFmtId="165" fontId="0" fillId="0" borderId="10" xfId="0" applyNumberFormat="1" applyBorder="1" applyAlignment="1">
      <alignment wrapText="1"/>
    </xf>
    <xf numFmtId="0" fontId="23" fillId="0" borderId="0" xfId="0" applyFont="1" applyAlignment="1">
      <alignment horizontal="center" vertical="center"/>
    </xf>
    <xf numFmtId="0" fontId="25" fillId="0" borderId="0" xfId="0" applyFont="1" applyAlignment="1">
      <alignment horizontal="center" vertical="center" wrapText="1"/>
    </xf>
    <xf numFmtId="0" fontId="26" fillId="0" borderId="11" xfId="0" applyFont="1" applyBorder="1" applyAlignment="1">
      <alignment horizontal="center" vertical="center"/>
    </xf>
    <xf numFmtId="0" fontId="19" fillId="0" borderId="0" xfId="0" applyFont="1"/>
    <xf numFmtId="0" fontId="27" fillId="0" borderId="0" xfId="1" applyFont="1" applyAlignment="1">
      <alignment horizontal="left"/>
    </xf>
    <xf numFmtId="0" fontId="0" fillId="0" borderId="0" xfId="0" applyAlignment="1">
      <alignment horizontal="centerContinuous"/>
    </xf>
    <xf numFmtId="0" fontId="29" fillId="0" borderId="0" xfId="0" applyFont="1" applyAlignment="1">
      <alignment horizontal="center" vertical="center"/>
    </xf>
    <xf numFmtId="0" fontId="30" fillId="0" borderId="0" xfId="0" applyFont="1"/>
    <xf numFmtId="0" fontId="30" fillId="0" borderId="0" xfId="1" applyFont="1" applyAlignment="1">
      <alignment horizontal="left"/>
    </xf>
    <xf numFmtId="165" fontId="30" fillId="0" borderId="8" xfId="0" applyNumberFormat="1" applyFont="1" applyBorder="1" applyAlignment="1">
      <alignment horizontal="center" vertical="center"/>
    </xf>
    <xf numFmtId="165" fontId="30" fillId="0" borderId="0" xfId="0" applyNumberFormat="1" applyFont="1" applyAlignment="1">
      <alignment horizontal="center" vertical="center"/>
    </xf>
    <xf numFmtId="165" fontId="30" fillId="0" borderId="6" xfId="0" applyNumberFormat="1" applyFont="1" applyBorder="1" applyAlignment="1">
      <alignment horizontal="center" vertical="center" wrapText="1"/>
    </xf>
    <xf numFmtId="165" fontId="30" fillId="0" borderId="8" xfId="0" applyNumberFormat="1" applyFont="1" applyBorder="1" applyAlignment="1">
      <alignment horizontal="center" vertical="center" wrapText="1"/>
    </xf>
    <xf numFmtId="165" fontId="30" fillId="0" borderId="0" xfId="0" applyNumberFormat="1" applyFont="1" applyAlignment="1">
      <alignment horizontal="center" vertical="center" wrapText="1"/>
    </xf>
    <xf numFmtId="0" fontId="30" fillId="0" borderId="0" xfId="0" applyFont="1" applyAlignment="1">
      <alignment wrapText="1"/>
    </xf>
    <xf numFmtId="0" fontId="31" fillId="0" borderId="8" xfId="0" applyFont="1" applyBorder="1" applyAlignment="1">
      <alignment horizontal="center" vertical="center"/>
    </xf>
    <xf numFmtId="0" fontId="31" fillId="0" borderId="0" xfId="0" applyFont="1" applyAlignment="1">
      <alignment horizontal="center" vertical="center"/>
    </xf>
    <xf numFmtId="0" fontId="31" fillId="0" borderId="5" xfId="0" applyFont="1" applyBorder="1" applyAlignment="1">
      <alignment horizontal="center" vertical="center"/>
    </xf>
    <xf numFmtId="0" fontId="30" fillId="0" borderId="0" xfId="0" applyFont="1" applyAlignment="1">
      <alignment horizontal="center" vertical="center"/>
    </xf>
    <xf numFmtId="0" fontId="32" fillId="0" borderId="0" xfId="0" applyFont="1" applyAlignment="1">
      <alignment horizontal="center" vertical="center"/>
    </xf>
    <xf numFmtId="14" fontId="32" fillId="0" borderId="0" xfId="0" applyNumberFormat="1" applyFont="1" applyAlignment="1">
      <alignment horizontal="center" vertical="center"/>
    </xf>
    <xf numFmtId="165" fontId="32" fillId="0" borderId="8" xfId="0" applyNumberFormat="1" applyFont="1" applyBorder="1" applyAlignment="1">
      <alignment horizontal="center" vertical="center" wrapText="1"/>
    </xf>
    <xf numFmtId="165" fontId="32" fillId="0" borderId="0" xfId="0" applyNumberFormat="1" applyFont="1" applyAlignment="1">
      <alignment horizontal="center" vertical="center" wrapText="1"/>
    </xf>
    <xf numFmtId="165" fontId="32" fillId="0" borderId="6" xfId="0" applyNumberFormat="1" applyFont="1" applyBorder="1" applyAlignment="1">
      <alignment horizontal="center" vertical="center" wrapText="1"/>
    </xf>
    <xf numFmtId="0" fontId="32" fillId="0" borderId="0" xfId="0" applyFont="1" applyAlignment="1">
      <alignment wrapText="1"/>
    </xf>
    <xf numFmtId="0" fontId="28" fillId="0" borderId="0" xfId="0" applyFont="1" applyAlignment="1">
      <alignment vertical="center"/>
    </xf>
    <xf numFmtId="166" fontId="30" fillId="0" borderId="0" xfId="0" applyNumberFormat="1" applyFont="1" applyAlignment="1">
      <alignment horizontal="right" vertical="center"/>
    </xf>
    <xf numFmtId="0" fontId="23" fillId="0" borderId="0" xfId="0" applyFont="1" applyAlignment="1">
      <alignment horizontal="right" vertical="center"/>
    </xf>
    <xf numFmtId="17" fontId="18" fillId="0" borderId="0" xfId="0" applyNumberFormat="1" applyFont="1" applyAlignment="1">
      <alignment vertical="center"/>
    </xf>
    <xf numFmtId="165" fontId="0" fillId="0" borderId="0" xfId="0" applyNumberFormat="1" applyAlignment="1">
      <alignment wrapText="1"/>
    </xf>
    <xf numFmtId="0" fontId="23" fillId="0" borderId="0" xfId="0" applyFont="1" applyAlignment="1">
      <alignment horizontal="center" vertical="center" wrapText="1"/>
    </xf>
    <xf numFmtId="0" fontId="23" fillId="2" borderId="0" xfId="0" applyFont="1" applyFill="1" applyAlignment="1">
      <alignment horizontal="right" vertical="center"/>
      <extLst>
        <ext xmlns:xfpb="http://schemas.microsoft.com/office/spreadsheetml/2022/featurepropertybag" uri="{C7286773-470A-42A8-94C5-96B5CB345126}">
          <xfpb:xfComplement i="0"/>
        </ext>
      </extLst>
    </xf>
    <xf numFmtId="0" fontId="23" fillId="3" borderId="0" xfId="0" applyFont="1" applyFill="1" applyAlignment="1">
      <alignment horizontal="right" vertical="center"/>
      <extLst>
        <ext xmlns:xfpb="http://schemas.microsoft.com/office/spreadsheetml/2022/featurepropertybag" uri="{C7286773-470A-42A8-94C5-96B5CB345126}">
          <xfpb:xfComplement i="0"/>
        </ext>
      </extLst>
    </xf>
    <xf numFmtId="0" fontId="23" fillId="4" borderId="0" xfId="0" applyFont="1" applyFill="1" applyAlignment="1">
      <alignment horizontal="right" vertical="center"/>
      <extLst>
        <ext xmlns:xfpb="http://schemas.microsoft.com/office/spreadsheetml/2022/featurepropertybag" uri="{C7286773-470A-42A8-94C5-96B5CB345126}">
          <xfpb:xfComplement i="0"/>
        </ext>
      </extLst>
    </xf>
    <xf numFmtId="0" fontId="23" fillId="5" borderId="0" xfId="0" applyFont="1" applyFill="1" applyAlignment="1">
      <alignment horizontal="right" vertical="center"/>
      <extLst>
        <ext xmlns:xfpb="http://schemas.microsoft.com/office/spreadsheetml/2022/featurepropertybag" uri="{C7286773-470A-42A8-94C5-96B5CB345126}">
          <xfpb:xfComplement i="0"/>
        </ext>
      </extLst>
    </xf>
    <xf numFmtId="0" fontId="23" fillId="7" borderId="0" xfId="0" applyFont="1" applyFill="1" applyAlignment="1">
      <alignment horizontal="right" vertical="center"/>
      <extLst>
        <ext xmlns:xfpb="http://schemas.microsoft.com/office/spreadsheetml/2022/featurepropertybag" uri="{C7286773-470A-42A8-94C5-96B5CB345126}">
          <xfpb:xfComplement i="0"/>
        </ext>
      </extLst>
    </xf>
    <xf numFmtId="0" fontId="23" fillId="9" borderId="0" xfId="0" applyFont="1" applyFill="1" applyAlignment="1">
      <alignment horizontal="right" vertical="center"/>
      <extLst>
        <ext xmlns:xfpb="http://schemas.microsoft.com/office/spreadsheetml/2022/featurepropertybag" uri="{C7286773-470A-42A8-94C5-96B5CB345126}">
          <xfpb:xfComplement i="0"/>
        </ext>
      </extLst>
    </xf>
    <xf numFmtId="0" fontId="23" fillId="10" borderId="0" xfId="0" applyFont="1" applyFill="1" applyAlignment="1">
      <alignment horizontal="right" vertical="center"/>
      <extLst>
        <ext xmlns:xfpb="http://schemas.microsoft.com/office/spreadsheetml/2022/featurepropertybag" uri="{C7286773-470A-42A8-94C5-96B5CB345126}">
          <xfpb:xfComplement i="0"/>
        </ext>
      </extLst>
    </xf>
    <xf numFmtId="0" fontId="23" fillId="11" borderId="0" xfId="0" applyFont="1" applyFill="1" applyAlignment="1">
      <alignment horizontal="right" vertical="center"/>
      <extLst>
        <ext xmlns:xfpb="http://schemas.microsoft.com/office/spreadsheetml/2022/featurepropertybag" uri="{C7286773-470A-42A8-94C5-96B5CB345126}">
          <xfpb:xfComplement i="0"/>
        </ext>
      </extLst>
    </xf>
    <xf numFmtId="0" fontId="34" fillId="12" borderId="0" xfId="0" applyFont="1" applyFill="1" applyAlignment="1">
      <alignment horizontal="right" vertical="center"/>
      <extLst>
        <ext xmlns:xfpb="http://schemas.microsoft.com/office/spreadsheetml/2022/featurepropertybag" uri="{C7286773-470A-42A8-94C5-96B5CB345126}">
          <xfpb:xfComplement i="0"/>
        </ext>
      </extLst>
    </xf>
    <xf numFmtId="0" fontId="34" fillId="13" borderId="0" xfId="0" applyFont="1" applyFill="1" applyAlignment="1">
      <alignment horizontal="right" vertical="center"/>
      <extLst>
        <ext xmlns:xfpb="http://schemas.microsoft.com/office/spreadsheetml/2022/featurepropertybag" uri="{C7286773-470A-42A8-94C5-96B5CB345126}">
          <xfpb:xfComplement i="0"/>
        </ext>
      </extLst>
    </xf>
    <xf numFmtId="0" fontId="34" fillId="6" borderId="0" xfId="0" applyFont="1" applyFill="1" applyAlignment="1">
      <alignment horizontal="right" vertical="center"/>
      <extLst>
        <ext xmlns:xfpb="http://schemas.microsoft.com/office/spreadsheetml/2022/featurepropertybag" uri="{C7286773-470A-42A8-94C5-96B5CB345126}">
          <xfpb:xfComplement i="0"/>
        </ext>
      </extLst>
    </xf>
    <xf numFmtId="0" fontId="34" fillId="8" borderId="0" xfId="0" applyFont="1" applyFill="1" applyAlignment="1">
      <alignment horizontal="right" vertical="center"/>
      <extLst>
        <ext xmlns:xfpb="http://schemas.microsoft.com/office/spreadsheetml/2022/featurepropertybag" uri="{C7286773-470A-42A8-94C5-96B5CB345126}">
          <xfpb:xfComplement i="0"/>
        </ext>
      </extLst>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14" fontId="22" fillId="0" borderId="13" xfId="0" applyNumberFormat="1" applyFont="1" applyBorder="1" applyAlignment="1">
      <alignment horizontal="left" vertical="top" wrapText="1"/>
    </xf>
    <xf numFmtId="0" fontId="36" fillId="15" borderId="0" xfId="6" applyFont="1" applyFill="1"/>
    <xf numFmtId="0" fontId="36" fillId="15" borderId="15" xfId="6" applyFont="1" applyFill="1" applyBorder="1"/>
    <xf numFmtId="0" fontId="35" fillId="15" borderId="15" xfId="6" applyFill="1" applyBorder="1"/>
    <xf numFmtId="0" fontId="35" fillId="15" borderId="16" xfId="6" applyFill="1" applyBorder="1"/>
    <xf numFmtId="0" fontId="35" fillId="0" borderId="0" xfId="6"/>
    <xf numFmtId="0" fontId="37" fillId="15" borderId="0" xfId="6" applyFont="1" applyFill="1" applyAlignment="1">
      <alignment horizontal="center" vertical="top"/>
    </xf>
    <xf numFmtId="14" fontId="38" fillId="15" borderId="0" xfId="6" applyNumberFormat="1" applyFont="1" applyFill="1" applyAlignment="1">
      <alignment vertical="center"/>
    </xf>
    <xf numFmtId="0" fontId="39" fillId="15" borderId="0" xfId="6" applyFont="1" applyFill="1" applyAlignment="1">
      <alignment horizontal="left" vertical="center" indent="2"/>
    </xf>
    <xf numFmtId="0" fontId="40" fillId="15" borderId="0" xfId="6" applyFont="1" applyFill="1" applyAlignment="1">
      <alignment horizontal="center" vertical="top"/>
    </xf>
    <xf numFmtId="0" fontId="35" fillId="15" borderId="0" xfId="6" applyFill="1"/>
    <xf numFmtId="0" fontId="35" fillId="15" borderId="17" xfId="6" applyFill="1" applyBorder="1"/>
    <xf numFmtId="0" fontId="41" fillId="15" borderId="0" xfId="6" applyFont="1" applyFill="1" applyAlignment="1">
      <alignment horizontal="left" vertical="center" indent="1"/>
    </xf>
    <xf numFmtId="0" fontId="39" fillId="15" borderId="0" xfId="6" applyFont="1" applyFill="1" applyAlignment="1">
      <alignment horizontal="left" vertical="top" indent="2"/>
    </xf>
    <xf numFmtId="0" fontId="36" fillId="15" borderId="19" xfId="6" applyFont="1" applyFill="1" applyBorder="1"/>
    <xf numFmtId="0" fontId="35" fillId="15" borderId="19" xfId="6" applyFill="1" applyBorder="1"/>
    <xf numFmtId="0" fontId="35" fillId="15" borderId="20" xfId="6" applyFill="1" applyBorder="1"/>
    <xf numFmtId="167" fontId="46" fillId="16" borderId="26" xfId="6" applyNumberFormat="1" applyFont="1" applyFill="1" applyBorder="1" applyAlignment="1">
      <alignment horizontal="center" textRotation="90"/>
    </xf>
    <xf numFmtId="167" fontId="46" fillId="16" borderId="23" xfId="6" applyNumberFormat="1" applyFont="1" applyFill="1" applyBorder="1" applyAlignment="1">
      <alignment horizontal="center" textRotation="90"/>
    </xf>
    <xf numFmtId="0" fontId="35" fillId="16" borderId="23" xfId="6" applyFill="1" applyBorder="1"/>
    <xf numFmtId="0" fontId="35" fillId="16" borderId="24" xfId="6" applyFill="1" applyBorder="1"/>
    <xf numFmtId="0" fontId="35" fillId="16" borderId="25" xfId="6" applyFill="1" applyBorder="1"/>
    <xf numFmtId="167" fontId="46" fillId="0" borderId="29" xfId="6" applyNumberFormat="1" applyFont="1" applyBorder="1" applyAlignment="1">
      <alignment horizontal="center" textRotation="90"/>
    </xf>
    <xf numFmtId="167" fontId="46" fillId="0" borderId="30" xfId="6" applyNumberFormat="1" applyFont="1" applyBorder="1" applyAlignment="1">
      <alignment horizontal="center" textRotation="90"/>
    </xf>
    <xf numFmtId="167" fontId="46" fillId="0" borderId="27" xfId="6" applyNumberFormat="1" applyFont="1" applyBorder="1" applyAlignment="1">
      <alignment horizontal="center" textRotation="90"/>
    </xf>
    <xf numFmtId="167" fontId="46" fillId="0" borderId="33" xfId="6" applyNumberFormat="1" applyFont="1" applyBorder="1" applyAlignment="1">
      <alignment horizontal="center" textRotation="90"/>
    </xf>
    <xf numFmtId="167" fontId="46" fillId="0" borderId="34" xfId="6" applyNumberFormat="1" applyFont="1" applyBorder="1" applyAlignment="1">
      <alignment horizontal="center" textRotation="90"/>
    </xf>
    <xf numFmtId="167" fontId="46" fillId="0" borderId="31" xfId="6" applyNumberFormat="1" applyFont="1" applyBorder="1" applyAlignment="1">
      <alignment horizontal="center" textRotation="90"/>
    </xf>
    <xf numFmtId="170" fontId="45" fillId="16" borderId="21" xfId="6" applyNumberFormat="1" applyFont="1" applyFill="1" applyBorder="1" applyAlignment="1">
      <alignment horizontal="centerContinuous" vertical="center" wrapText="1"/>
    </xf>
    <xf numFmtId="0" fontId="36" fillId="15" borderId="15" xfId="6" applyFont="1" applyFill="1" applyBorder="1" applyAlignment="1">
      <alignment vertical="center"/>
    </xf>
    <xf numFmtId="0" fontId="36" fillId="15" borderId="0" xfId="6" applyFont="1" applyFill="1" applyAlignment="1">
      <alignment vertical="center"/>
    </xf>
    <xf numFmtId="0" fontId="36" fillId="15" borderId="19" xfId="6" applyFont="1" applyFill="1" applyBorder="1" applyAlignment="1">
      <alignment vertical="center"/>
    </xf>
    <xf numFmtId="0" fontId="43" fillId="16" borderId="0" xfId="6" applyFont="1" applyFill="1" applyAlignment="1">
      <alignment vertical="center"/>
    </xf>
    <xf numFmtId="0" fontId="35" fillId="0" borderId="0" xfId="6" applyAlignment="1">
      <alignment vertical="center"/>
    </xf>
    <xf numFmtId="169" fontId="44" fillId="17" borderId="22" xfId="6" applyNumberFormat="1" applyFont="1" applyFill="1" applyBorder="1" applyAlignment="1">
      <alignment horizontal="center" vertical="center" textRotation="90" wrapText="1"/>
    </xf>
    <xf numFmtId="169" fontId="44" fillId="17" borderId="22" xfId="6" applyNumberFormat="1" applyFont="1" applyFill="1" applyBorder="1" applyAlignment="1">
      <alignment horizontal="center" vertical="center" textRotation="90"/>
    </xf>
    <xf numFmtId="169" fontId="44" fillId="17" borderId="23" xfId="6" applyNumberFormat="1" applyFont="1" applyFill="1" applyBorder="1" applyAlignment="1">
      <alignment horizontal="center" vertical="center" textRotation="90"/>
    </xf>
    <xf numFmtId="169" fontId="44" fillId="17" borderId="24" xfId="6" applyNumberFormat="1" applyFont="1" applyFill="1" applyBorder="1" applyAlignment="1">
      <alignment horizontal="center" vertical="center" textRotation="90"/>
    </xf>
    <xf numFmtId="169" fontId="44" fillId="17" borderId="25" xfId="6" applyNumberFormat="1" applyFont="1" applyFill="1" applyBorder="1" applyAlignment="1">
      <alignment horizontal="center" vertical="center" textRotation="90"/>
    </xf>
    <xf numFmtId="168" fontId="12" fillId="0" borderId="0" xfId="1" applyNumberFormat="1" applyAlignment="1">
      <alignment horizontal="centerContinuous"/>
    </xf>
    <xf numFmtId="168" fontId="0" fillId="0" borderId="0" xfId="0" applyNumberFormat="1"/>
    <xf numFmtId="168" fontId="3" fillId="0" borderId="0" xfId="0" applyNumberFormat="1" applyFont="1" applyAlignment="1">
      <alignment horizontal="left" indent="1"/>
    </xf>
    <xf numFmtId="167" fontId="12" fillId="0" borderId="0" xfId="1" applyNumberFormat="1" applyAlignment="1">
      <alignment horizontal="centerContinuous"/>
    </xf>
    <xf numFmtId="167" fontId="0" fillId="0" borderId="0" xfId="0" applyNumberFormat="1" applyAlignment="1">
      <alignment horizontal="center"/>
    </xf>
    <xf numFmtId="167" fontId="3" fillId="0" borderId="0" xfId="0" applyNumberFormat="1" applyFont="1" applyAlignment="1">
      <alignment horizontal="center"/>
    </xf>
    <xf numFmtId="167" fontId="10" fillId="0" borderId="0" xfId="0" applyNumberFormat="1" applyFont="1" applyAlignment="1">
      <alignment horizontal="center" vertical="center"/>
    </xf>
    <xf numFmtId="167" fontId="10" fillId="0" borderId="0" xfId="0" applyNumberFormat="1" applyFont="1" applyAlignment="1">
      <alignment horizontal="center" vertical="center" wrapText="1"/>
    </xf>
    <xf numFmtId="168" fontId="10" fillId="14" borderId="0" xfId="0" applyNumberFormat="1" applyFont="1" applyFill="1" applyAlignment="1">
      <alignment horizontal="left" vertical="center" indent="1"/>
    </xf>
    <xf numFmtId="170" fontId="47" fillId="18" borderId="28" xfId="6" applyNumberFormat="1" applyFont="1" applyFill="1" applyBorder="1" applyAlignment="1">
      <alignment horizontal="centerContinuous" vertical="top"/>
    </xf>
    <xf numFmtId="170" fontId="47" fillId="18" borderId="32" xfId="6" applyNumberFormat="1" applyFont="1" applyFill="1" applyBorder="1" applyAlignment="1">
      <alignment horizontal="centerContinuous" vertical="top"/>
    </xf>
    <xf numFmtId="167" fontId="46" fillId="19" borderId="33" xfId="6" applyNumberFormat="1" applyFont="1" applyFill="1" applyBorder="1" applyAlignment="1">
      <alignment horizontal="center" textRotation="90"/>
    </xf>
    <xf numFmtId="167" fontId="46" fillId="19" borderId="34" xfId="6" applyNumberFormat="1" applyFont="1" applyFill="1" applyBorder="1" applyAlignment="1">
      <alignment horizontal="center" textRotation="90"/>
    </xf>
    <xf numFmtId="167" fontId="46" fillId="19" borderId="31" xfId="6" applyNumberFormat="1" applyFont="1" applyFill="1" applyBorder="1" applyAlignment="1">
      <alignment horizontal="center" textRotation="90"/>
    </xf>
    <xf numFmtId="169" fontId="44" fillId="17" borderId="35" xfId="6" applyNumberFormat="1" applyFont="1" applyFill="1" applyBorder="1" applyAlignment="1">
      <alignment horizontal="center" vertical="center" textRotation="90"/>
    </xf>
    <xf numFmtId="166" fontId="42" fillId="0" borderId="0" xfId="6" applyNumberFormat="1" applyFont="1" applyAlignment="1">
      <alignment horizontal="centerContinuous" vertical="center"/>
    </xf>
    <xf numFmtId="166" fontId="35" fillId="0" borderId="0" xfId="6" applyNumberFormat="1"/>
    <xf numFmtId="0" fontId="48" fillId="0" borderId="0" xfId="6" applyFont="1" applyAlignment="1">
      <alignment vertical="center" textRotation="90"/>
    </xf>
    <xf numFmtId="0" fontId="48" fillId="0" borderId="0" xfId="6" applyFont="1" applyAlignment="1">
      <alignment textRotation="90"/>
    </xf>
    <xf numFmtId="170" fontId="47" fillId="19" borderId="32" xfId="6" applyNumberFormat="1" applyFont="1" applyFill="1" applyBorder="1" applyAlignment="1">
      <alignment horizontal="centerContinuous" vertical="top"/>
    </xf>
    <xf numFmtId="0" fontId="35" fillId="19" borderId="0" xfId="6" applyFill="1"/>
    <xf numFmtId="171" fontId="49" fillId="20" borderId="18" xfId="6" applyNumberFormat="1" applyFont="1" applyFill="1" applyBorder="1" applyAlignment="1">
      <alignment vertical="center"/>
    </xf>
    <xf numFmtId="0" fontId="50" fillId="16" borderId="0" xfId="6" applyFont="1" applyFill="1" applyAlignment="1">
      <alignment horizontal="center" vertical="center"/>
    </xf>
    <xf numFmtId="169" fontId="51" fillId="17" borderId="22" xfId="6" applyNumberFormat="1" applyFont="1" applyFill="1" applyBorder="1" applyAlignment="1">
      <alignment horizontal="center" vertical="center" wrapText="1"/>
    </xf>
    <xf numFmtId="0" fontId="52" fillId="0" borderId="0" xfId="6" applyFont="1"/>
    <xf numFmtId="164" fontId="19" fillId="0" borderId="3" xfId="0" applyNumberFormat="1" applyFont="1" applyBorder="1" applyAlignment="1">
      <alignment horizontal="center" vertical="center"/>
    </xf>
    <xf numFmtId="0" fontId="19" fillId="0" borderId="3" xfId="0" applyFont="1" applyBorder="1" applyAlignment="1">
      <alignment horizontal="center" vertical="center"/>
    </xf>
    <xf numFmtId="0" fontId="33" fillId="0" borderId="0" xfId="1" applyFont="1" applyAlignment="1">
      <alignment horizontal="center" vertical="center"/>
    </xf>
    <xf numFmtId="0" fontId="0" fillId="0" borderId="0" xfId="0" applyFill="1" applyAlignment="1">
      <alignment vertical="center"/>
    </xf>
    <xf numFmtId="0" fontId="11" fillId="0" borderId="0" xfId="0" applyNumberFormat="1" applyFont="1" applyAlignment="1">
      <alignment vertical="center"/>
    </xf>
    <xf numFmtId="2" fontId="0" fillId="0" borderId="12" xfId="0" applyNumberFormat="1" applyBorder="1" applyAlignment="1">
      <alignment horizontal="center" vertical="center"/>
    </xf>
    <xf numFmtId="2" fontId="0" fillId="0" borderId="13" xfId="0" applyNumberFormat="1" applyBorder="1" applyAlignment="1">
      <alignment horizontal="center" vertical="center"/>
    </xf>
    <xf numFmtId="2" fontId="0" fillId="0" borderId="14" xfId="0" applyNumberFormat="1" applyBorder="1" applyAlignment="1">
      <alignment horizontal="center" vertical="center"/>
    </xf>
    <xf numFmtId="0" fontId="53" fillId="0" borderId="0" xfId="0" applyFont="1" applyAlignment="1">
      <alignment horizontal="left" indent="1"/>
    </xf>
  </cellXfs>
  <cellStyles count="7">
    <cellStyle name="Kop 1" xfId="2" builtinId="16" customBuiltin="1"/>
    <cellStyle name="Kop 2" xfId="3" builtinId="17" customBuiltin="1"/>
    <cellStyle name="Kop 3" xfId="4" builtinId="18" customBuiltin="1"/>
    <cellStyle name="Kop 4" xfId="5" builtinId="19" customBuiltin="1"/>
    <cellStyle name="Standaard" xfId="0" builtinId="0" customBuiltin="1"/>
    <cellStyle name="Standaard 2" xfId="6" xr:uid="{54CFE166-A25D-4ED2-B9C1-40F97862F10F}"/>
    <cellStyle name="Titel" xfId="1" builtinId="15" customBuiltin="1"/>
  </cellStyles>
  <dxfs count="56">
    <dxf>
      <fill>
        <patternFill>
          <bgColor rgb="FFFFC000"/>
        </patternFill>
      </fill>
    </dxf>
    <dxf>
      <font>
        <strike val="0"/>
        <outline val="0"/>
        <shadow val="0"/>
        <u val="none"/>
        <vertAlign val="baseline"/>
        <sz val="9"/>
        <color theme="3" tint="9.9978637043366805E-2"/>
        <name val="Cambria"/>
        <scheme val="minor"/>
      </font>
      <numFmt numFmtId="0" formatCode="General"/>
      <alignment vertical="center" textRotation="0" indent="0" justifyLastLine="0" shrinkToFit="0" readingOrder="0"/>
    </dxf>
    <dxf>
      <fill>
        <patternFill>
          <bgColor rgb="FF6F982C"/>
        </patternFill>
      </fill>
    </dxf>
    <dxf>
      <fill>
        <patternFill>
          <bgColor rgb="FF7B9626"/>
        </patternFill>
      </fill>
    </dxf>
    <dxf>
      <fill>
        <patternFill>
          <bgColor theme="5" tint="0.59996337778862885"/>
        </patternFill>
      </fill>
    </dxf>
    <dxf>
      <font>
        <b/>
        <i val="0"/>
        <strike val="0"/>
        <condense val="0"/>
        <extend val="0"/>
        <outline val="0"/>
        <shadow val="0"/>
        <u val="none"/>
        <vertAlign val="baseline"/>
        <sz val="9"/>
        <color theme="3" tint="9.9978637043366805E-2"/>
        <name val="Cambria"/>
        <scheme val="minor"/>
      </font>
      <numFmt numFmtId="2" formatCode="0.00"/>
      <alignment horizontal="center" vertical="center" textRotation="0" wrapText="0" indent="0" justifyLastLine="0" shrinkToFit="0" readingOrder="0"/>
      <border diagonalUp="0" diagonalDown="0">
        <left/>
        <right/>
        <top style="hair">
          <color auto="1"/>
        </top>
        <bottom style="hair">
          <color auto="1"/>
        </bottom>
        <vertical/>
        <horizontal style="hair">
          <color auto="1"/>
        </horizontal>
      </border>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family val="1"/>
        <scheme val="minor"/>
      </font>
      <numFmt numFmtId="167" formatCode="h:mm;@"/>
      <alignment horizontal="center" vertical="center" textRotation="0" wrapText="1" indent="0" justifyLastLine="0" shrinkToFit="0" readingOrder="0"/>
    </dxf>
    <dxf>
      <font>
        <b/>
        <i val="0"/>
        <strike val="0"/>
        <condense val="0"/>
        <extend val="0"/>
        <outline val="0"/>
        <shadow val="0"/>
        <u val="none"/>
        <vertAlign val="baseline"/>
        <sz val="9"/>
        <color theme="3" tint="9.9978637043366805E-2"/>
        <name val="Cambria"/>
        <family val="1"/>
        <scheme val="minor"/>
      </font>
      <numFmt numFmtId="167" formatCode="h:mm;@"/>
      <alignment horizontal="center" vertical="center" textRotation="0" wrapText="0" indent="0" justifyLastLine="0" shrinkToFit="0" readingOrder="0"/>
    </dxf>
    <dxf>
      <font>
        <b/>
        <strike val="0"/>
        <outline val="0"/>
        <shadow val="0"/>
        <u val="none"/>
        <vertAlign val="baseline"/>
        <sz val="9"/>
        <color theme="3" tint="9.9978637043366805E-2"/>
        <name val="Cambria"/>
        <family val="1"/>
        <scheme val="minor"/>
      </font>
      <numFmt numFmtId="168" formatCode="ddd\ dd/mm/yy"/>
      <fill>
        <patternFill patternType="solid">
          <fgColor theme="0" tint="-0.14999847407452621"/>
          <bgColor theme="0" tint="-0.14999847407452621"/>
        </patternFill>
      </fill>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i val="0"/>
        <strike val="0"/>
        <outline val="0"/>
        <shadow val="0"/>
        <u val="none"/>
        <vertAlign val="baseline"/>
        <sz val="12"/>
        <color theme="3"/>
        <name val="Wingdings 2"/>
        <family val="1"/>
        <charset val="2"/>
        <scheme val="none"/>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right" vertical="center" textRotation="0" wrapText="0" indent="0" justifyLastLine="0" shrinkToFit="0" readingOrder="0"/>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Cambria"/>
        <scheme val="minor"/>
      </font>
      <alignment horizontal="left" vertical="top" textRotation="0" wrapText="1" indent="0" justifyLastLine="0" shrinkToFit="0" readingOrder="0"/>
      <border diagonalUp="0" diagonalDown="0">
        <left/>
        <top style="hair">
          <color auto="1"/>
        </top>
        <bottom style="hair">
          <color auto="1"/>
        </bottom>
        <vertical/>
        <horizontal style="hair">
          <color auto="1"/>
        </horizontal>
      </border>
    </dxf>
    <dxf>
      <font>
        <b val="0"/>
        <i val="0"/>
        <strike val="0"/>
        <condense val="0"/>
        <extend val="0"/>
        <outline val="0"/>
        <shadow val="0"/>
        <u val="none"/>
        <vertAlign val="baseline"/>
        <sz val="9"/>
        <color auto="1"/>
        <name val="Cambria"/>
        <scheme val="minor"/>
      </font>
      <alignment horizontal="left" vertical="top" textRotation="0" wrapText="1" indent="0" justifyLastLine="0" shrinkToFit="0" readingOrder="0"/>
      <border diagonalUp="0" diagonalDown="0">
        <left/>
        <right/>
        <top style="hair">
          <color auto="1"/>
        </top>
        <bottom style="hair">
          <color auto="1"/>
        </bottom>
        <vertical/>
        <horizontal style="hair">
          <color auto="1"/>
        </horizontal>
      </border>
    </dxf>
    <dxf>
      <font>
        <b val="0"/>
        <i val="0"/>
        <strike val="0"/>
        <condense val="0"/>
        <extend val="0"/>
        <outline val="0"/>
        <shadow val="0"/>
        <u val="none"/>
        <vertAlign val="baseline"/>
        <sz val="9"/>
        <color auto="1"/>
        <name val="Cambria"/>
        <scheme val="minor"/>
      </font>
      <alignment horizontal="left" vertical="top" textRotation="0" wrapText="1" indent="0" justifyLastLine="0" shrinkToFit="0" readingOrder="0"/>
      <border diagonalUp="0" diagonalDown="0">
        <left/>
        <right/>
        <top style="hair">
          <color auto="1"/>
        </top>
        <bottom style="hair">
          <color auto="1"/>
        </bottom>
        <vertical/>
        <horizontal style="hair">
          <color auto="1"/>
        </horizontal>
      </border>
    </dxf>
    <dxf>
      <font>
        <b val="0"/>
        <i val="0"/>
        <strike val="0"/>
        <condense val="0"/>
        <extend val="0"/>
        <outline val="0"/>
        <shadow val="0"/>
        <u val="none"/>
        <vertAlign val="baseline"/>
        <sz val="9"/>
        <color auto="1"/>
        <name val="Cambria"/>
        <scheme val="minor"/>
      </font>
      <alignment horizontal="left" vertical="top" textRotation="0" wrapText="1" indent="0" justifyLastLine="0" shrinkToFit="0" readingOrder="0"/>
      <border diagonalUp="0" diagonalDown="0">
        <left/>
        <right/>
        <top style="hair">
          <color auto="1"/>
        </top>
        <bottom style="hair">
          <color auto="1"/>
        </bottom>
        <vertical/>
        <horizontal style="hair">
          <color auto="1"/>
        </horizontal>
      </border>
    </dxf>
    <dxf>
      <font>
        <b val="0"/>
        <i val="0"/>
        <strike val="0"/>
        <condense val="0"/>
        <extend val="0"/>
        <outline val="0"/>
        <shadow val="0"/>
        <u val="none"/>
        <vertAlign val="baseline"/>
        <sz val="9"/>
        <color auto="1"/>
        <name val="Cambria"/>
        <scheme val="minor"/>
      </font>
      <alignment horizontal="left" vertical="top" textRotation="0" wrapText="1" indent="0" justifyLastLine="0" shrinkToFit="0" readingOrder="0"/>
      <border diagonalUp="0" diagonalDown="0">
        <left/>
        <right/>
        <top style="hair">
          <color auto="1"/>
        </top>
        <bottom style="hair">
          <color auto="1"/>
        </bottom>
        <vertical/>
        <horizontal style="hair">
          <color auto="1"/>
        </horizontal>
      </border>
    </dxf>
    <dxf>
      <font>
        <b val="0"/>
        <i val="0"/>
        <strike val="0"/>
        <condense val="0"/>
        <extend val="0"/>
        <outline val="0"/>
        <shadow val="0"/>
        <u val="none"/>
        <vertAlign val="baseline"/>
        <sz val="9"/>
        <color auto="1"/>
        <name val="Cambria"/>
        <scheme val="minor"/>
      </font>
      <alignment horizontal="left" vertical="top" textRotation="0" wrapText="1" indent="0" justifyLastLine="0" shrinkToFit="0" readingOrder="0"/>
      <border diagonalUp="0" diagonalDown="0">
        <left/>
        <right/>
        <top style="hair">
          <color auto="1"/>
        </top>
        <bottom style="hair">
          <color auto="1"/>
        </bottom>
        <vertical/>
        <horizontal style="hair">
          <color auto="1"/>
        </horizontal>
      </border>
    </dxf>
    <dxf>
      <font>
        <b val="0"/>
        <i val="0"/>
        <strike val="0"/>
        <condense val="0"/>
        <extend val="0"/>
        <outline val="0"/>
        <shadow val="0"/>
        <u val="none"/>
        <vertAlign val="baseline"/>
        <sz val="9"/>
        <color auto="1"/>
        <name val="Cambria"/>
        <scheme val="minor"/>
      </font>
      <numFmt numFmtId="0" formatCode="General"/>
      <alignment horizontal="left" vertical="top" textRotation="0" wrapText="1" indent="0" justifyLastLine="0" shrinkToFit="0" readingOrder="0"/>
      <border diagonalUp="0" diagonalDown="0">
        <left/>
        <right/>
        <top style="hair">
          <color auto="1"/>
        </top>
        <bottom style="hair">
          <color auto="1"/>
        </bottom>
        <vertical/>
        <horizontal style="hair">
          <color auto="1"/>
        </horizontal>
      </border>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thin">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thin">
          <color indexed="64"/>
        </right>
        <top style="dashed">
          <color indexed="64"/>
        </top>
        <bottom style="dashed">
          <color indexed="64"/>
        </bottom>
        <vertical/>
        <horizontal/>
      </border>
    </dxf>
    <dxf>
      <font>
        <b/>
        <i/>
        <strike val="0"/>
        <condense val="0"/>
        <extend val="0"/>
        <outline val="0"/>
        <shadow val="0"/>
        <u val="none"/>
        <vertAlign val="baseline"/>
        <sz val="10"/>
        <color theme="1" tint="0.249977111117893"/>
        <name val="Cambria"/>
        <family val="2"/>
        <scheme val="minor"/>
      </font>
      <numFmt numFmtId="170" formatCode="[h]:mm"/>
      <fill>
        <patternFill patternType="solid">
          <fgColor indexed="64"/>
          <bgColor theme="8" tint="0.79998168889431442"/>
        </patternFill>
      </fill>
      <alignment horizontal="centerContinuous" vertical="center" textRotation="0" wrapText="0" indent="0" justifyLastLine="0" shrinkToFit="0" readingOrder="0"/>
      <border diagonalUp="0" diagonalDown="0">
        <left/>
        <right/>
        <top style="dashed">
          <color indexed="64"/>
        </top>
        <bottom style="dashed">
          <color indexed="64"/>
        </bottom>
        <vertical/>
        <horizontal/>
      </border>
    </dxf>
    <dxf>
      <border outline="0">
        <right style="medium">
          <color indexed="64"/>
        </right>
        <bottom style="medium">
          <color indexed="64"/>
        </bottom>
      </border>
    </dxf>
    <dxf>
      <font>
        <b val="0"/>
        <i val="0"/>
        <strike val="0"/>
        <condense val="0"/>
        <extend val="0"/>
        <outline val="0"/>
        <shadow val="0"/>
        <u val="none"/>
        <vertAlign val="baseline"/>
        <sz val="9"/>
        <color auto="1"/>
        <name val="Cambria"/>
        <family val="2"/>
        <scheme val="minor"/>
      </font>
      <alignment horizontal="center" vertical="bottom" textRotation="90" wrapText="0" indent="0" justifyLastLine="0" shrinkToFit="0" readingOrder="0"/>
    </dxf>
    <dxf>
      <font>
        <b/>
        <i val="0"/>
        <strike val="0"/>
        <condense val="0"/>
        <extend val="0"/>
        <outline val="0"/>
        <shadow val="0"/>
        <u val="none"/>
        <vertAlign val="baseline"/>
        <sz val="2"/>
        <color theme="1"/>
        <name val="Cambria"/>
        <family val="2"/>
        <scheme val="minor"/>
      </font>
      <numFmt numFmtId="169" formatCode="ddd\ dd\ mmm"/>
      <fill>
        <patternFill patternType="solid">
          <fgColor indexed="64"/>
          <bgColor theme="9" tint="0.79998168889431442"/>
        </patternFill>
      </fill>
      <alignment horizontal="center" vertical="center" textRotation="0" wrapText="0" indent="0" justifyLastLine="0" shrinkToFit="0" readingOrder="0"/>
      <border diagonalUp="0" diagonalDown="0">
        <left style="medium">
          <color indexed="64"/>
        </left>
        <right style="medium">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Daily Schedule" defaultPivotStyle="PivotStyleLight16">
    <tableStyle name="Daily Schedule" pivot="0" count="5" xr9:uid="{00000000-0011-0000-FFFF-FFFF00000000}">
      <tableStyleElement type="wholeTable" dxfId="55"/>
      <tableStyleElement type="headerRow" dxfId="54"/>
      <tableStyleElement type="firstColumn" dxfId="53"/>
      <tableStyleElement type="firstRowStripe" dxfId="52"/>
      <tableStyleElement type="firstColumnStripe" dxfId="51"/>
    </tableStyle>
    <tableStyle name="Invisible" pivot="0" table="0" count="0" xr9:uid="{C7D00CC8-383B-4D30-9DCF-EB47A53EB2E0}"/>
  </tableStyles>
  <colors>
    <mruColors>
      <color rgb="FF6F982C"/>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microsoft.com/office/2022/11/relationships/FeaturePropertyBag" Target="featurePropertyBag/featurePropertyBag.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drawings/_rels/drawing2.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3.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image" Target="../media/image10.emf"/><Relationship Id="rId7" Type="http://schemas.openxmlformats.org/officeDocument/2006/relationships/image" Target="../media/image6.emf"/><Relationship Id="rId12" Type="http://schemas.openxmlformats.org/officeDocument/2006/relationships/image" Target="../media/image1.emf"/><Relationship Id="rId2" Type="http://schemas.openxmlformats.org/officeDocument/2006/relationships/image" Target="../media/image11.emf"/><Relationship Id="rId1" Type="http://schemas.openxmlformats.org/officeDocument/2006/relationships/image" Target="../media/image12.emf"/><Relationship Id="rId6" Type="http://schemas.openxmlformats.org/officeDocument/2006/relationships/image" Target="../media/image7.emf"/><Relationship Id="rId11" Type="http://schemas.openxmlformats.org/officeDocument/2006/relationships/image" Target="../media/image2.emf"/><Relationship Id="rId5" Type="http://schemas.openxmlformats.org/officeDocument/2006/relationships/image" Target="../media/image8.emf"/><Relationship Id="rId10" Type="http://schemas.openxmlformats.org/officeDocument/2006/relationships/image" Target="../media/image3.emf"/><Relationship Id="rId4" Type="http://schemas.openxmlformats.org/officeDocument/2006/relationships/image" Target="../media/image9.emf"/><Relationship Id="rId9"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47625</xdr:colOff>
      <xdr:row>6</xdr:row>
      <xdr:rowOff>171450</xdr:rowOff>
    </xdr:from>
    <xdr:to>
      <xdr:col>0</xdr:col>
      <xdr:colOff>914400</xdr:colOff>
      <xdr:row>6</xdr:row>
      <xdr:rowOff>638175</xdr:rowOff>
    </xdr:to>
    <xdr:sp macro="[0]!Quotidien" textlink="">
      <xdr:nvSpPr>
        <xdr:cNvPr id="1004" name="Rechthoek: afgeronde hoeken 1003">
          <a:extLst>
            <a:ext uri="{FF2B5EF4-FFF2-40B4-BE49-F238E27FC236}">
              <a16:creationId xmlns:a16="http://schemas.microsoft.com/office/drawing/2014/main" id="{DF4AE6EE-647D-8021-2F47-C88E97ADD7F1}"/>
            </a:ext>
          </a:extLst>
        </xdr:cNvPr>
        <xdr:cNvSpPr/>
      </xdr:nvSpPr>
      <xdr:spPr>
        <a:xfrm>
          <a:off x="47625" y="1438275"/>
          <a:ext cx="866775" cy="466725"/>
        </a:xfrm>
        <a:prstGeom prst="roundRect">
          <a:avLst/>
        </a:prstGeom>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r>
            <a:rPr lang="nl-BE" sz="1600"/>
            <a:t>macro</a:t>
          </a:r>
        </a:p>
      </xdr:txBody>
    </xdr:sp>
    <xdr:clientData/>
  </xdr:twoCellAnchor>
  <xdr:twoCellAnchor>
    <xdr:from>
      <xdr:col>8</xdr:col>
      <xdr:colOff>25400</xdr:colOff>
      <xdr:row>34</xdr:row>
      <xdr:rowOff>0</xdr:rowOff>
    </xdr:from>
    <xdr:to>
      <xdr:col>8</xdr:col>
      <xdr:colOff>355600</xdr:colOff>
      <xdr:row>34</xdr:row>
      <xdr:rowOff>0</xdr:rowOff>
    </xdr:to>
    <xdr:sp macro="Clicquer" textlink="">
      <xdr:nvSpPr>
        <xdr:cNvPr id="9491" name="174 Consult">
          <a:extLst>
            <a:ext uri="{FF2B5EF4-FFF2-40B4-BE49-F238E27FC236}">
              <a16:creationId xmlns:a16="http://schemas.microsoft.com/office/drawing/2014/main" id="{6A40F540-60BF-D66A-5DFC-5AF3A939318D}"/>
            </a:ext>
          </a:extLst>
        </xdr:cNvPr>
        <xdr:cNvSpPr/>
      </xdr:nvSpPr>
      <xdr:spPr>
        <a:xfrm>
          <a:off x="3625850" y="13592175"/>
          <a:ext cx="330200" cy="0"/>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bla bla 0179</a:t>
          </a:r>
        </a:p>
      </xdr:txBody>
    </xdr:sp>
    <xdr:clientData/>
  </xdr:twoCellAnchor>
  <xdr:twoCellAnchor>
    <xdr:from>
      <xdr:col>0</xdr:col>
      <xdr:colOff>12700</xdr:colOff>
      <xdr:row>5</xdr:row>
      <xdr:rowOff>12700</xdr:rowOff>
    </xdr:from>
    <xdr:to>
      <xdr:col>0</xdr:col>
      <xdr:colOff>25400</xdr:colOff>
      <xdr:row>5</xdr:row>
      <xdr:rowOff>25400</xdr:rowOff>
    </xdr:to>
    <xdr:sp macro="" textlink="">
      <xdr:nvSpPr>
        <xdr:cNvPr id="28530" name="Dummy">
          <a:extLst>
            <a:ext uri="{FF2B5EF4-FFF2-40B4-BE49-F238E27FC236}">
              <a16:creationId xmlns:a16="http://schemas.microsoft.com/office/drawing/2014/main" id="{08175CBD-6945-E98D-5BD0-F409783888EE}"/>
            </a:ext>
          </a:extLst>
        </xdr:cNvPr>
        <xdr:cNvSpPr/>
      </xdr:nvSpPr>
      <xdr:spPr>
        <a:xfrm>
          <a:off x="12700" y="12700"/>
          <a:ext cx="12700" cy="12700"/>
        </a:xfrm>
        <a:prstGeom prst="roundRect">
          <a:avLst/>
        </a:prstGeom>
        <a:solidFill>
          <a:srgbClr val="FFFF0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dddddddd</a:t>
          </a:r>
        </a:p>
      </xdr:txBody>
    </xdr:sp>
    <xdr:clientData/>
  </xdr:twoCellAnchor>
  <xdr:twoCellAnchor>
    <xdr:from>
      <xdr:col>0</xdr:col>
      <xdr:colOff>165100</xdr:colOff>
      <xdr:row>5</xdr:row>
      <xdr:rowOff>165100</xdr:rowOff>
    </xdr:from>
    <xdr:to>
      <xdr:col>0</xdr:col>
      <xdr:colOff>177800</xdr:colOff>
      <xdr:row>5</xdr:row>
      <xdr:rowOff>177800</xdr:rowOff>
    </xdr:to>
    <xdr:sp macro="" textlink="">
      <xdr:nvSpPr>
        <xdr:cNvPr id="28531" name="Dummy2">
          <a:extLst>
            <a:ext uri="{FF2B5EF4-FFF2-40B4-BE49-F238E27FC236}">
              <a16:creationId xmlns:a16="http://schemas.microsoft.com/office/drawing/2014/main" id="{B6932FFB-6EC0-CB47-AC74-8D77379902DD}"/>
            </a:ext>
          </a:extLst>
        </xdr:cNvPr>
        <xdr:cNvSpPr/>
      </xdr:nvSpPr>
      <xdr:spPr>
        <a:xfrm>
          <a:off x="165100" y="165100"/>
          <a:ext cx="12700" cy="127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dddddddd</a:t>
          </a:r>
        </a:p>
      </xdr:txBody>
    </xdr:sp>
    <xdr:clientData/>
  </xdr:twoCellAnchor>
  <xdr:twoCellAnchor>
    <xdr:from>
      <xdr:col>3</xdr:col>
      <xdr:colOff>25400</xdr:colOff>
      <xdr:row>11</xdr:row>
      <xdr:rowOff>0</xdr:rowOff>
    </xdr:from>
    <xdr:to>
      <xdr:col>3</xdr:col>
      <xdr:colOff>355600</xdr:colOff>
      <xdr:row>12</xdr:row>
      <xdr:rowOff>208915</xdr:rowOff>
    </xdr:to>
    <xdr:sp macro="Clicquer" textlink="">
      <xdr:nvSpPr>
        <xdr:cNvPr id="28532" name="1 Consult">
          <a:extLst>
            <a:ext uri="{FF2B5EF4-FFF2-40B4-BE49-F238E27FC236}">
              <a16:creationId xmlns:a16="http://schemas.microsoft.com/office/drawing/2014/main" id="{9377DE4A-E9EF-40B3-E660-8E6EE8021D85}"/>
            </a:ext>
          </a:extLst>
        </xdr:cNvPr>
        <xdr:cNvSpPr/>
      </xdr:nvSpPr>
      <xdr:spPr>
        <a:xfrm>
          <a:off x="1949450" y="2409825"/>
          <a:ext cx="330200" cy="656590"/>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groupe A</a:t>
          </a:r>
        </a:p>
      </xdr:txBody>
    </xdr:sp>
    <xdr:clientData/>
  </xdr:twoCellAnchor>
  <xdr:twoCellAnchor>
    <xdr:from>
      <xdr:col>3</xdr:col>
      <xdr:colOff>25400</xdr:colOff>
      <xdr:row>10</xdr:row>
      <xdr:rowOff>384175</xdr:rowOff>
    </xdr:from>
    <xdr:to>
      <xdr:col>3</xdr:col>
      <xdr:colOff>355600</xdr:colOff>
      <xdr:row>11</xdr:row>
      <xdr:rowOff>63500</xdr:rowOff>
    </xdr:to>
    <xdr:sp macro="" textlink="">
      <xdr:nvSpPr>
        <xdr:cNvPr id="28533" name="0,7747401">
          <a:extLst>
            <a:ext uri="{FF2B5EF4-FFF2-40B4-BE49-F238E27FC236}">
              <a16:creationId xmlns:a16="http://schemas.microsoft.com/office/drawing/2014/main" id="{702BC508-8E6E-0BF6-9E59-06C55F0992B5}"/>
            </a:ext>
          </a:extLst>
        </xdr:cNvPr>
        <xdr:cNvSpPr/>
      </xdr:nvSpPr>
      <xdr:spPr>
        <a:xfrm>
          <a:off x="1949450" y="2346325"/>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09:00</a:t>
          </a:r>
        </a:p>
      </xdr:txBody>
    </xdr:sp>
    <xdr:clientData/>
  </xdr:twoCellAnchor>
  <xdr:twoCellAnchor>
    <xdr:from>
      <xdr:col>3</xdr:col>
      <xdr:colOff>25400</xdr:colOff>
      <xdr:row>13</xdr:row>
      <xdr:rowOff>193992</xdr:rowOff>
    </xdr:from>
    <xdr:to>
      <xdr:col>3</xdr:col>
      <xdr:colOff>355600</xdr:colOff>
      <xdr:row>23</xdr:row>
      <xdr:rowOff>29845</xdr:rowOff>
    </xdr:to>
    <xdr:sp macro="Clicquer" textlink="">
      <xdr:nvSpPr>
        <xdr:cNvPr id="28534" name="2 Consult">
          <a:extLst>
            <a:ext uri="{FF2B5EF4-FFF2-40B4-BE49-F238E27FC236}">
              <a16:creationId xmlns:a16="http://schemas.microsoft.com/office/drawing/2014/main" id="{AE029D6D-DE34-DF8A-31E2-FFE03056B93E}"/>
            </a:ext>
          </a:extLst>
        </xdr:cNvPr>
        <xdr:cNvSpPr/>
      </xdr:nvSpPr>
      <xdr:spPr>
        <a:xfrm>
          <a:off x="1949450" y="3499167"/>
          <a:ext cx="330200" cy="4312603"/>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M. Aldi</a:t>
          </a:r>
        </a:p>
      </xdr:txBody>
    </xdr:sp>
    <xdr:clientData/>
  </xdr:twoCellAnchor>
  <xdr:twoCellAnchor>
    <xdr:from>
      <xdr:col>3</xdr:col>
      <xdr:colOff>25400</xdr:colOff>
      <xdr:row>13</xdr:row>
      <xdr:rowOff>130492</xdr:rowOff>
    </xdr:from>
    <xdr:to>
      <xdr:col>3</xdr:col>
      <xdr:colOff>355600</xdr:colOff>
      <xdr:row>13</xdr:row>
      <xdr:rowOff>257492</xdr:rowOff>
    </xdr:to>
    <xdr:sp macro="" textlink="">
      <xdr:nvSpPr>
        <xdr:cNvPr id="28535" name="0,7607236">
          <a:extLst>
            <a:ext uri="{FF2B5EF4-FFF2-40B4-BE49-F238E27FC236}">
              <a16:creationId xmlns:a16="http://schemas.microsoft.com/office/drawing/2014/main" id="{11A67CD9-9BBB-7DD8-B4CC-5CE0389DE40B}"/>
            </a:ext>
          </a:extLst>
        </xdr:cNvPr>
        <xdr:cNvSpPr/>
      </xdr:nvSpPr>
      <xdr:spPr>
        <a:xfrm>
          <a:off x="1949450" y="3435667"/>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10:13</a:t>
          </a:r>
        </a:p>
      </xdr:txBody>
    </xdr:sp>
    <xdr:clientData/>
  </xdr:twoCellAnchor>
  <xdr:twoCellAnchor>
    <xdr:from>
      <xdr:col>4</xdr:col>
      <xdr:colOff>25400</xdr:colOff>
      <xdr:row>22</xdr:row>
      <xdr:rowOff>328295</xdr:rowOff>
    </xdr:from>
    <xdr:to>
      <xdr:col>4</xdr:col>
      <xdr:colOff>355600</xdr:colOff>
      <xdr:row>24</xdr:row>
      <xdr:rowOff>29845</xdr:rowOff>
    </xdr:to>
    <xdr:sp macro="Clicquer" textlink="">
      <xdr:nvSpPr>
        <xdr:cNvPr id="28536" name="3 Consult">
          <a:extLst>
            <a:ext uri="{FF2B5EF4-FFF2-40B4-BE49-F238E27FC236}">
              <a16:creationId xmlns:a16="http://schemas.microsoft.com/office/drawing/2014/main" id="{3737C4BC-5D1F-4542-436F-F942A503F727}"/>
            </a:ext>
          </a:extLst>
        </xdr:cNvPr>
        <xdr:cNvSpPr/>
      </xdr:nvSpPr>
      <xdr:spPr>
        <a:xfrm>
          <a:off x="2330450" y="7662545"/>
          <a:ext cx="330200" cy="596900"/>
        </a:xfrm>
        <a:prstGeom prst="roundRect">
          <a:avLst/>
        </a:prstGeom>
        <a:solidFill>
          <a:srgbClr val="C8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xyz</a:t>
          </a:r>
        </a:p>
      </xdr:txBody>
    </xdr:sp>
    <xdr:clientData/>
  </xdr:twoCellAnchor>
  <xdr:twoCellAnchor>
    <xdr:from>
      <xdr:col>4</xdr:col>
      <xdr:colOff>25400</xdr:colOff>
      <xdr:row>22</xdr:row>
      <xdr:rowOff>264795</xdr:rowOff>
    </xdr:from>
    <xdr:to>
      <xdr:col>4</xdr:col>
      <xdr:colOff>355600</xdr:colOff>
      <xdr:row>22</xdr:row>
      <xdr:rowOff>391795</xdr:rowOff>
    </xdr:to>
    <xdr:sp macro="" textlink="">
      <xdr:nvSpPr>
        <xdr:cNvPr id="28537" name="0,7090379">
          <a:extLst>
            <a:ext uri="{FF2B5EF4-FFF2-40B4-BE49-F238E27FC236}">
              <a16:creationId xmlns:a16="http://schemas.microsoft.com/office/drawing/2014/main" id="{5EB18878-0194-38BF-5291-9B38400F23D2}"/>
            </a:ext>
          </a:extLst>
        </xdr:cNvPr>
        <xdr:cNvSpPr/>
      </xdr:nvSpPr>
      <xdr:spPr>
        <a:xfrm>
          <a:off x="2330450" y="7599045"/>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14:52</a:t>
          </a:r>
        </a:p>
      </xdr:txBody>
    </xdr:sp>
    <xdr:clientData/>
  </xdr:twoCellAnchor>
  <xdr:twoCellAnchor>
    <xdr:from>
      <xdr:col>2</xdr:col>
      <xdr:colOff>25400</xdr:colOff>
      <xdr:row>10</xdr:row>
      <xdr:rowOff>0</xdr:rowOff>
    </xdr:from>
    <xdr:to>
      <xdr:col>2</xdr:col>
      <xdr:colOff>355600</xdr:colOff>
      <xdr:row>30</xdr:row>
      <xdr:rowOff>417830</xdr:rowOff>
    </xdr:to>
    <xdr:sp macro="Clicquer" textlink="">
      <xdr:nvSpPr>
        <xdr:cNvPr id="28538" name="4 Consult">
          <a:extLst>
            <a:ext uri="{FF2B5EF4-FFF2-40B4-BE49-F238E27FC236}">
              <a16:creationId xmlns:a16="http://schemas.microsoft.com/office/drawing/2014/main" id="{EABB1000-8AC7-A76D-11C9-0F01339022F1}"/>
            </a:ext>
          </a:extLst>
        </xdr:cNvPr>
        <xdr:cNvSpPr/>
      </xdr:nvSpPr>
      <xdr:spPr>
        <a:xfrm>
          <a:off x="1568450" y="1962150"/>
          <a:ext cx="330200" cy="9371330"/>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M. Aldi</a:t>
          </a:r>
        </a:p>
      </xdr:txBody>
    </xdr:sp>
    <xdr:clientData/>
  </xdr:twoCellAnchor>
  <xdr:twoCellAnchor>
    <xdr:from>
      <xdr:col>2</xdr:col>
      <xdr:colOff>25400</xdr:colOff>
      <xdr:row>9</xdr:row>
      <xdr:rowOff>384175</xdr:rowOff>
    </xdr:from>
    <xdr:to>
      <xdr:col>2</xdr:col>
      <xdr:colOff>355600</xdr:colOff>
      <xdr:row>10</xdr:row>
      <xdr:rowOff>63500</xdr:rowOff>
    </xdr:to>
    <xdr:sp macro="" textlink="">
      <xdr:nvSpPr>
        <xdr:cNvPr id="28539" name="0,4140327">
          <a:extLst>
            <a:ext uri="{FF2B5EF4-FFF2-40B4-BE49-F238E27FC236}">
              <a16:creationId xmlns:a16="http://schemas.microsoft.com/office/drawing/2014/main" id="{E4B73545-F162-BC6A-3856-894ED6804782}"/>
            </a:ext>
          </a:extLst>
        </xdr:cNvPr>
        <xdr:cNvSpPr/>
      </xdr:nvSpPr>
      <xdr:spPr>
        <a:xfrm>
          <a:off x="1568450" y="1898650"/>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08:30</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754381</xdr:colOff>
      <xdr:row>0</xdr:row>
      <xdr:rowOff>0</xdr:rowOff>
    </xdr:from>
    <xdr:to>
      <xdr:col>4</xdr:col>
      <xdr:colOff>969646</xdr:colOff>
      <xdr:row>0</xdr:row>
      <xdr:rowOff>220980</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3002281" y="0"/>
          <a:ext cx="1792605" cy="22098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6</xdr:col>
          <xdr:colOff>28575</xdr:colOff>
          <xdr:row>0</xdr:row>
          <xdr:rowOff>38100</xdr:rowOff>
        </xdr:from>
        <xdr:to>
          <xdr:col>6</xdr:col>
          <xdr:colOff>771525</xdr:colOff>
          <xdr:row>0</xdr:row>
          <xdr:rowOff>219075</xdr:rowOff>
        </xdr:to>
        <xdr:sp macro="" textlink="">
          <xdr:nvSpPr>
            <xdr:cNvPr id="1114" name="CheckBox2"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0</xdr:row>
          <xdr:rowOff>38100</xdr:rowOff>
        </xdr:from>
        <xdr:to>
          <xdr:col>6</xdr:col>
          <xdr:colOff>1609725</xdr:colOff>
          <xdr:row>0</xdr:row>
          <xdr:rowOff>200025</xdr:rowOff>
        </xdr:to>
        <xdr:sp macro="" textlink="">
          <xdr:nvSpPr>
            <xdr:cNvPr id="1115" name="CheckBox3" hidden="1">
              <a:extLst>
                <a:ext uri="{63B3BB69-23CF-44E3-9099-C40C66FF867C}">
                  <a14:compatExt spid="_x0000_s1115"/>
                </a:ext>
                <a:ext uri="{FF2B5EF4-FFF2-40B4-BE49-F238E27FC236}">
                  <a16:creationId xmlns:a16="http://schemas.microsoft.com/office/drawing/2014/main" id="{00000000-0008-0000-0100-00005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0</xdr:row>
          <xdr:rowOff>209550</xdr:rowOff>
        </xdr:from>
        <xdr:to>
          <xdr:col>5</xdr:col>
          <xdr:colOff>1343025</xdr:colOff>
          <xdr:row>1</xdr:row>
          <xdr:rowOff>152400</xdr:rowOff>
        </xdr:to>
        <xdr:sp macro="" textlink="">
          <xdr:nvSpPr>
            <xdr:cNvPr id="1116" name="CheckBox4"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0</xdr:row>
          <xdr:rowOff>209550</xdr:rowOff>
        </xdr:from>
        <xdr:to>
          <xdr:col>6</xdr:col>
          <xdr:colOff>619125</xdr:colOff>
          <xdr:row>1</xdr:row>
          <xdr:rowOff>152400</xdr:rowOff>
        </xdr:to>
        <xdr:sp macro="" textlink="">
          <xdr:nvSpPr>
            <xdr:cNvPr id="1117" name="CheckBox5" hidden="1">
              <a:extLst>
                <a:ext uri="{63B3BB69-23CF-44E3-9099-C40C66FF867C}">
                  <a14:compatExt spid="_x0000_s1117"/>
                </a:ext>
                <a:ext uri="{FF2B5EF4-FFF2-40B4-BE49-F238E27FC236}">
                  <a16:creationId xmlns:a16="http://schemas.microsoft.com/office/drawing/2014/main" id="{00000000-0008-0000-0100-00005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0</xdr:row>
          <xdr:rowOff>209550</xdr:rowOff>
        </xdr:from>
        <xdr:to>
          <xdr:col>6</xdr:col>
          <xdr:colOff>1362075</xdr:colOff>
          <xdr:row>1</xdr:row>
          <xdr:rowOff>152400</xdr:rowOff>
        </xdr:to>
        <xdr:sp macro="" textlink="">
          <xdr:nvSpPr>
            <xdr:cNvPr id="1118" name="CheckBox6" hidden="1">
              <a:extLst>
                <a:ext uri="{63B3BB69-23CF-44E3-9099-C40C66FF867C}">
                  <a14:compatExt spid="_x0000_s1118"/>
                </a:ext>
                <a:ext uri="{FF2B5EF4-FFF2-40B4-BE49-F238E27FC236}">
                  <a16:creationId xmlns:a16="http://schemas.microsoft.com/office/drawing/2014/main" id="{00000000-0008-0000-0100-00005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0</xdr:row>
          <xdr:rowOff>209550</xdr:rowOff>
        </xdr:from>
        <xdr:to>
          <xdr:col>7</xdr:col>
          <xdr:colOff>685800</xdr:colOff>
          <xdr:row>1</xdr:row>
          <xdr:rowOff>152400</xdr:rowOff>
        </xdr:to>
        <xdr:sp macro="" textlink="">
          <xdr:nvSpPr>
            <xdr:cNvPr id="1119" name="CheckBox7" hidden="1">
              <a:extLst>
                <a:ext uri="{63B3BB69-23CF-44E3-9099-C40C66FF867C}">
                  <a14:compatExt spid="_x0000_s1119"/>
                </a:ext>
                <a:ext uri="{FF2B5EF4-FFF2-40B4-BE49-F238E27FC236}">
                  <a16:creationId xmlns:a16="http://schemas.microsoft.com/office/drawing/2014/main" id="{00000000-0008-0000-0100-00005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0</xdr:row>
          <xdr:rowOff>209550</xdr:rowOff>
        </xdr:from>
        <xdr:to>
          <xdr:col>7</xdr:col>
          <xdr:colOff>1524000</xdr:colOff>
          <xdr:row>1</xdr:row>
          <xdr:rowOff>152400</xdr:rowOff>
        </xdr:to>
        <xdr:sp macro="" textlink="">
          <xdr:nvSpPr>
            <xdr:cNvPr id="1120" name="CheckBox8"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0</xdr:row>
          <xdr:rowOff>209550</xdr:rowOff>
        </xdr:from>
        <xdr:to>
          <xdr:col>8</xdr:col>
          <xdr:colOff>781050</xdr:colOff>
          <xdr:row>1</xdr:row>
          <xdr:rowOff>152400</xdr:rowOff>
        </xdr:to>
        <xdr:sp macro="" textlink="">
          <xdr:nvSpPr>
            <xdr:cNvPr id="1121" name="CheckBox9"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1</xdr:row>
          <xdr:rowOff>161925</xdr:rowOff>
        </xdr:from>
        <xdr:to>
          <xdr:col>5</xdr:col>
          <xdr:colOff>1295400</xdr:colOff>
          <xdr:row>2</xdr:row>
          <xdr:rowOff>133350</xdr:rowOff>
        </xdr:to>
        <xdr:sp macro="" textlink="">
          <xdr:nvSpPr>
            <xdr:cNvPr id="1122" name="CheckBox10"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xdr:row>
          <xdr:rowOff>161925</xdr:rowOff>
        </xdr:from>
        <xdr:to>
          <xdr:col>6</xdr:col>
          <xdr:colOff>619125</xdr:colOff>
          <xdr:row>2</xdr:row>
          <xdr:rowOff>133350</xdr:rowOff>
        </xdr:to>
        <xdr:sp macro="" textlink="">
          <xdr:nvSpPr>
            <xdr:cNvPr id="1123" name="CheckBox11"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1</xdr:row>
          <xdr:rowOff>161925</xdr:rowOff>
        </xdr:from>
        <xdr:to>
          <xdr:col>6</xdr:col>
          <xdr:colOff>1457325</xdr:colOff>
          <xdr:row>2</xdr:row>
          <xdr:rowOff>133350</xdr:rowOff>
        </xdr:to>
        <xdr:sp macro="" textlink="">
          <xdr:nvSpPr>
            <xdr:cNvPr id="1124" name="CheckBox12"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0</xdr:row>
          <xdr:rowOff>38100</xdr:rowOff>
        </xdr:from>
        <xdr:to>
          <xdr:col>5</xdr:col>
          <xdr:colOff>1495425</xdr:colOff>
          <xdr:row>0</xdr:row>
          <xdr:rowOff>238125</xdr:rowOff>
        </xdr:to>
        <xdr:sp macro="" textlink="">
          <xdr:nvSpPr>
            <xdr:cNvPr id="1126" name="CheckBox1"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12700</xdr:colOff>
      <xdr:row>0</xdr:row>
      <xdr:rowOff>12700</xdr:rowOff>
    </xdr:from>
    <xdr:to>
      <xdr:col>0</xdr:col>
      <xdr:colOff>25400</xdr:colOff>
      <xdr:row>0</xdr:row>
      <xdr:rowOff>25400</xdr:rowOff>
    </xdr:to>
    <xdr:sp macro="" textlink="">
      <xdr:nvSpPr>
        <xdr:cNvPr id="1137" name="Dummy">
          <a:extLst>
            <a:ext uri="{FF2B5EF4-FFF2-40B4-BE49-F238E27FC236}">
              <a16:creationId xmlns:a16="http://schemas.microsoft.com/office/drawing/2014/main" id="{67CDB7DD-F042-0F1E-B9D6-AE65A60322CF}"/>
            </a:ext>
          </a:extLst>
        </xdr:cNvPr>
        <xdr:cNvSpPr/>
      </xdr:nvSpPr>
      <xdr:spPr>
        <a:xfrm>
          <a:off x="12700" y="12700"/>
          <a:ext cx="12700" cy="12700"/>
        </a:xfrm>
        <a:prstGeom prst="roundRect">
          <a:avLst/>
        </a:prstGeom>
        <a:solidFill>
          <a:srgbClr val="FFFF0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FF0000"/>
              </a:solidFill>
            </a:rPr>
            <a:t>dddddddd</a:t>
          </a:r>
        </a:p>
      </xdr:txBody>
    </xdr:sp>
    <xdr:clientData/>
  </xdr:twoCellAnchor>
  <xdr:twoCellAnchor>
    <xdr:from>
      <xdr:col>7</xdr:col>
      <xdr:colOff>0</xdr:colOff>
      <xdr:row>6</xdr:row>
      <xdr:rowOff>0</xdr:rowOff>
    </xdr:from>
    <xdr:to>
      <xdr:col>8</xdr:col>
      <xdr:colOff>0</xdr:colOff>
      <xdr:row>6</xdr:row>
      <xdr:rowOff>0</xdr:rowOff>
    </xdr:to>
    <xdr:sp macro="" textlink="">
      <xdr:nvSpPr>
        <xdr:cNvPr id="1138" name="Dummy">
          <a:extLst>
            <a:ext uri="{FF2B5EF4-FFF2-40B4-BE49-F238E27FC236}">
              <a16:creationId xmlns:a16="http://schemas.microsoft.com/office/drawing/2014/main" id="{9CA8F64A-E00E-7C99-5E21-20C9F38235DB}"/>
            </a:ext>
          </a:extLst>
        </xdr:cNvPr>
        <xdr:cNvSpPr/>
      </xdr:nvSpPr>
      <xdr:spPr>
        <a:xfrm>
          <a:off x="9353550" y="1171575"/>
          <a:ext cx="1724025" cy="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Aldi</a:t>
          </a:r>
        </a:p>
      </xdr:txBody>
    </xdr:sp>
    <xdr:clientData/>
  </xdr:twoCellAnchor>
  <xdr:twoCellAnchor>
    <xdr:from>
      <xdr:col>7</xdr:col>
      <xdr:colOff>0</xdr:colOff>
      <xdr:row>7</xdr:row>
      <xdr:rowOff>0</xdr:rowOff>
    </xdr:from>
    <xdr:to>
      <xdr:col>8</xdr:col>
      <xdr:colOff>0</xdr:colOff>
      <xdr:row>7</xdr:row>
      <xdr:rowOff>0</xdr:rowOff>
    </xdr:to>
    <xdr:sp macro="" textlink="">
      <xdr:nvSpPr>
        <xdr:cNvPr id="1139" name="Dummy">
          <a:extLst>
            <a:ext uri="{FF2B5EF4-FFF2-40B4-BE49-F238E27FC236}">
              <a16:creationId xmlns:a16="http://schemas.microsoft.com/office/drawing/2014/main" id="{C827D906-DDCC-03A5-DB60-86D5A06D4460}"/>
            </a:ext>
          </a:extLst>
        </xdr:cNvPr>
        <xdr:cNvSpPr/>
      </xdr:nvSpPr>
      <xdr:spPr>
        <a:xfrm>
          <a:off x="9353550" y="1333500"/>
          <a:ext cx="1724025" cy="0"/>
        </a:xfrm>
        <a:prstGeom prst="roundRect">
          <a:avLst/>
        </a:prstGeom>
        <a:solidFill>
          <a:srgbClr val="F1C53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M3 Activ.  groupe A</a:t>
          </a:r>
        </a:p>
      </xdr:txBody>
    </xdr:sp>
    <xdr:clientData/>
  </xdr:twoCellAnchor>
  <xdr:twoCellAnchor>
    <xdr:from>
      <xdr:col>7</xdr:col>
      <xdr:colOff>0</xdr:colOff>
      <xdr:row>9</xdr:row>
      <xdr:rowOff>0</xdr:rowOff>
    </xdr:from>
    <xdr:to>
      <xdr:col>8</xdr:col>
      <xdr:colOff>0</xdr:colOff>
      <xdr:row>9</xdr:row>
      <xdr:rowOff>0</xdr:rowOff>
    </xdr:to>
    <xdr:sp macro="" textlink="">
      <xdr:nvSpPr>
        <xdr:cNvPr id="1140" name="Dummy">
          <a:extLst>
            <a:ext uri="{FF2B5EF4-FFF2-40B4-BE49-F238E27FC236}">
              <a16:creationId xmlns:a16="http://schemas.microsoft.com/office/drawing/2014/main" id="{0B2D6662-C641-FF07-A39D-913015E893E8}"/>
            </a:ext>
          </a:extLst>
        </xdr:cNvPr>
        <xdr:cNvSpPr/>
      </xdr:nvSpPr>
      <xdr:spPr>
        <a:xfrm>
          <a:off x="9353550" y="1676400"/>
          <a:ext cx="1724025" cy="0"/>
        </a:xfrm>
        <a:prstGeom prst="roundRect">
          <a:avLst/>
        </a:prstGeom>
        <a:solidFill>
          <a:srgbClr val="F1C53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M3 Activ.  M. Aldi</a:t>
          </a:r>
        </a:p>
      </xdr:txBody>
    </xdr:sp>
    <xdr:clientData/>
  </xdr:twoCellAnchor>
  <xdr:twoCellAnchor>
    <xdr:from>
      <xdr:col>7</xdr:col>
      <xdr:colOff>0</xdr:colOff>
      <xdr:row>18</xdr:row>
      <xdr:rowOff>0</xdr:rowOff>
    </xdr:from>
    <xdr:to>
      <xdr:col>8</xdr:col>
      <xdr:colOff>0</xdr:colOff>
      <xdr:row>18</xdr:row>
      <xdr:rowOff>0</xdr:rowOff>
    </xdr:to>
    <xdr:sp macro="" textlink="">
      <xdr:nvSpPr>
        <xdr:cNvPr id="1141" name="Dummy">
          <a:extLst>
            <a:ext uri="{FF2B5EF4-FFF2-40B4-BE49-F238E27FC236}">
              <a16:creationId xmlns:a16="http://schemas.microsoft.com/office/drawing/2014/main" id="{3B2219CB-A86A-C39A-7798-C842406D8AA5}"/>
            </a:ext>
          </a:extLst>
        </xdr:cNvPr>
        <xdr:cNvSpPr/>
      </xdr:nvSpPr>
      <xdr:spPr>
        <a:xfrm>
          <a:off x="9353550" y="3352800"/>
          <a:ext cx="1724025" cy="0"/>
        </a:xfrm>
        <a:prstGeom prst="roundRect">
          <a:avLst/>
        </a:prstGeom>
        <a:solidFill>
          <a:srgbClr val="4EC9D9">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I1 Consult. xyz</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333375</xdr:colOff>
      <xdr:row>0</xdr:row>
      <xdr:rowOff>161925</xdr:rowOff>
    </xdr:from>
    <xdr:to>
      <xdr:col>10</xdr:col>
      <xdr:colOff>581025</xdr:colOff>
      <xdr:row>0</xdr:row>
      <xdr:rowOff>466725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5000625" y="161925"/>
          <a:ext cx="2076450" cy="276225"/>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igenaar\Downloads\essai-agenda-partage-2-3-1.xlsm" TargetMode="External"/><Relationship Id="rId1" Type="http://schemas.openxmlformats.org/officeDocument/2006/relationships/externalLinkPath" Target="essai-agenda-partage-2-3-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ournée"/>
      <sheetName val="Planification"/>
      <sheetName val="Saisie de données"/>
      <sheetName val="essai-agenda-partage-2-3-1"/>
    </sheetNames>
    <sheetDataSet>
      <sheetData sheetId="0" refreshError="1"/>
      <sheetData sheetId="1">
        <row r="1">
          <cell r="S1">
            <v>6</v>
          </cell>
        </row>
      </sheetData>
      <sheetData sheetId="2"/>
      <sheetData sheetId="3"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83DF1DE-13D6-4A6B-A9FE-35A976CC2946}" name="Tbl_Quotidien" displayName="Tbl_Quotidien" ref="A8:M34" totalsRowShown="0" headerRowDxfId="50" dataDxfId="49" tableBorderDxfId="48" headerRowCellStyle="Standaard 2" dataCellStyle="Standaard 2">
  <tableColumns count="13">
    <tableColumn id="1" xr3:uid="{C65275F1-EEBB-48F4-A641-65DBA1062B2B}" name="Agents" dataDxfId="47" dataCellStyle="Standaard 2">
      <calculatedColumnFormula>A8+1/48</calculatedColumnFormula>
    </tableColumn>
    <tableColumn id="2" xr3:uid="{0138DB01-81B8-40B5-A118-36E3DBF97BAD}" name="col01" dataDxfId="46" dataCellStyle="Standaard 2"/>
    <tableColumn id="3" xr3:uid="{E950BA5D-C569-4364-8212-DF25C7E6E3E3}" name="col02" dataDxfId="45" dataCellStyle="Standaard 2"/>
    <tableColumn id="4" xr3:uid="{08667283-CD41-4637-8840-E3641C70F852}" name="col03" dataDxfId="44" dataCellStyle="Standaard 2"/>
    <tableColumn id="5" xr3:uid="{329D2D46-DE77-46CE-A27E-51A219ED2B77}" name="col04" dataDxfId="43" dataCellStyle="Standaard 2"/>
    <tableColumn id="6" xr3:uid="{ADA48C33-6B84-413B-9440-C2631DD934DB}" name="col05" dataDxfId="42" dataCellStyle="Standaard 2"/>
    <tableColumn id="7" xr3:uid="{8D18E261-0409-4FBC-A26D-10A3947B0278}" name="col06" dataDxfId="41" dataCellStyle="Standaard 2"/>
    <tableColumn id="8" xr3:uid="{0FDB6002-B2EE-4648-8BF6-A6011E547DEF}" name="col07" dataDxfId="40" dataCellStyle="Standaard 2"/>
    <tableColumn id="9" xr3:uid="{C1009FCC-023C-4157-9AA4-82663E901005}" name="col08" dataDxfId="39" dataCellStyle="Standaard 2"/>
    <tableColumn id="10" xr3:uid="{708457A7-B901-4352-BEC3-F39567671E13}" name="col09" dataDxfId="38" dataCellStyle="Standaard 2"/>
    <tableColumn id="11" xr3:uid="{1FDE0516-20D3-453B-AA84-7D87B5359451}" name="col10" dataDxfId="37" dataCellStyle="Standaard 2"/>
    <tableColumn id="12" xr3:uid="{60439549-3298-47FF-ADB4-7CA1F47F2B7F}" name="col11" dataDxfId="36" dataCellStyle="Standaard 2"/>
    <tableColumn id="13" xr3:uid="{EF8BE2BB-C91C-4664-ADBC-2743F4A7BE27}" name="col12" dataDxfId="35" dataCellStyle="Standaard 2"/>
  </tableColumns>
  <tableStyleInfo name="Daily Schedul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5:I28" totalsRowShown="0" headerRowDxfId="34" dataDxfId="33">
  <tableColumns count="8">
    <tableColumn id="1" xr3:uid="{00000000-0010-0000-0000-000001000000}" name="TIME" dataDxfId="5"/>
    <tableColumn id="2" xr3:uid="{00000000-0010-0000-0000-000002000000}" name="Lundi" dataDxfId="32"/>
    <tableColumn id="3" xr3:uid="{00000000-0010-0000-0000-000003000000}" name="Mardi" dataDxfId="31"/>
    <tableColumn id="4" xr3:uid="{00000000-0010-0000-0000-000004000000}" name="Mercredi" dataDxfId="30"/>
    <tableColumn id="5" xr3:uid="{00000000-0010-0000-0000-000005000000}" name="Jeudi" dataDxfId="29"/>
    <tableColumn id="6" xr3:uid="{00000000-0010-0000-0000-000006000000}" name="Vendredi" dataDxfId="28"/>
    <tableColumn id="7" xr3:uid="{00000000-0010-0000-0000-000007000000}" name="Samedi" dataDxfId="27"/>
    <tableColumn id="8" xr3:uid="{00000000-0010-0000-0000-000008000000}" name="Dimanche" dataDxfId="26"/>
  </tableColumns>
  <tableStyleInfo name="TableStyleLight1"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C1A2E5C-4D9C-4989-B076-FC84DC7CBEEC}" name="T_agenda" displayName="T_agenda" ref="S10:V22" totalsRowShown="0" headerRowDxfId="25" dataDxfId="24">
  <tableColumns count="4">
    <tableColumn id="1" xr3:uid="{70E05D76-276D-4882-B35A-D932A488924D}" name="Ref" dataDxfId="23"/>
    <tableColumn id="2" xr3:uid="{F5BDD289-24FA-4589-BD7D-0B9E63BAC611}" name="Agenda" dataDxfId="22"/>
    <tableColumn id="3" xr3:uid="{3EB22179-D00B-4389-A21E-C4953656AFF5}" name="Valeur CB" dataDxfId="21"/>
    <tableColumn id="4" xr3:uid="{72DDC64C-EA25-45FF-9440-7DFB7A6844CB}" name="CheckBox" dataDxfId="20"/>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H8" totalsRowShown="0" headerRowDxfId="19" dataDxfId="18">
  <autoFilter ref="B3:H8" xr:uid="{00000000-000C-0000-FFFF-FFFF01000000}"/>
  <tableColumns count="7">
    <tableColumn id="1" xr3:uid="{00000000-0010-0000-0100-000001000000}" name="Date" dataDxfId="17"/>
    <tableColumn id="2" xr3:uid="{27EE9379-CFF3-451E-BD3E-C0C7BC0D6A1C}" name="Debut" dataDxfId="16"/>
    <tableColumn id="6" xr3:uid="{3D8BC3F7-BEE8-4C71-9CEB-8E3D1103C1EC}" name="Fin" dataDxfId="15"/>
    <tableColumn id="3" xr3:uid="{00000000-0010-0000-0100-000003000000}" name="Qui" dataDxfId="14"/>
    <tableColumn id="4" xr3:uid="{00000000-0010-0000-0100-000004000000}" name="taches" dataDxfId="13"/>
    <tableColumn id="5" xr3:uid="{9914A273-7FE2-406D-B457-02FF8C386C4C}" name="Patient" dataDxfId="12"/>
    <tableColumn id="7" xr3:uid="{0F6EB2B1-E669-4E31-B846-EC0CC75906B2}" name="cheveauchment" dataDxfId="1">
      <calculatedColumnFormula array="1">SUMPRODUCT((tblDonnées[Date]=tblDonnées[[#This Row],[Date]])*(tblDonnées[Qui]=tblDonnées[[#This Row],[Qui]])*(tblDonnées[Fin]&gt;tblDonnées[[#This Row],[Debut]])*(tblDonnées[Debut]&lt;tblDonnées[[#This Row],[Fin]]))-1</calculatedColumnFormula>
    </tableColumn>
  </tableColumns>
  <tableStyleInfo name="TableStyleLight1"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M3:M6" totalsRowShown="0" headerRowDxfId="11" dataDxfId="10">
  <tableColumns count="1">
    <tableColumn id="1" xr3:uid="{2E882FFA-4C45-426B-9AE2-B5D3F2CE40AB}" name="Taches" dataDxfId="9"/>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O3:O11" totalsRowShown="0" headerRowDxfId="8" dataDxfId="7">
  <tableColumns count="1">
    <tableColumn id="1" xr3:uid="{82E39C4C-D397-4D9A-BF7D-BA85014362AB}" name="Patients" dataDxfId="6"/>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table" Target="../tables/table3.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table" Target="../tables/table2.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6.xml"/><Relationship Id="rId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2857F-4374-4F11-AD34-ABDEF853ED99}">
  <sheetPr codeName="Feuil4">
    <pageSetUpPr fitToPage="1"/>
  </sheetPr>
  <dimension ref="A1:M34"/>
  <sheetViews>
    <sheetView topLeftCell="A6" workbookViewId="0">
      <selection activeCell="P14" sqref="P14"/>
    </sheetView>
  </sheetViews>
  <sheetFormatPr defaultColWidth="11.42578125" defaultRowHeight="14.25" x14ac:dyDescent="0.2"/>
  <cols>
    <col min="1" max="1" width="17.42578125" style="104" customWidth="1"/>
    <col min="2" max="13" width="5.7109375" style="76" customWidth="1"/>
    <col min="14" max="16384" width="11.42578125" style="76"/>
  </cols>
  <sheetData>
    <row r="1" spans="1:13" hidden="1" x14ac:dyDescent="0.2">
      <c r="A1" s="100"/>
      <c r="B1" s="73"/>
      <c r="C1" s="73"/>
      <c r="D1" s="73"/>
      <c r="E1" s="73"/>
      <c r="F1" s="73"/>
      <c r="G1" s="73"/>
      <c r="H1" s="73"/>
      <c r="I1" s="74"/>
      <c r="J1" s="74"/>
      <c r="K1" s="74"/>
      <c r="L1" s="74"/>
      <c r="M1" s="75"/>
    </row>
    <row r="2" spans="1:13" ht="28.9" hidden="1" customHeight="1" x14ac:dyDescent="0.2">
      <c r="A2" s="101"/>
      <c r="B2" s="77"/>
      <c r="C2" s="78" t="str">
        <f>"Journée du : "&amp;TEXT(A6,"jjjj jj mmmm aaaa")</f>
        <v>Journée du : 2025 25 februari zaterdag</v>
      </c>
      <c r="D2" s="72"/>
      <c r="E2" s="72"/>
      <c r="F2" s="79" t="s">
        <v>94</v>
      </c>
      <c r="G2" s="72"/>
      <c r="H2" s="80"/>
      <c r="I2" s="81"/>
      <c r="J2" s="81"/>
      <c r="K2" s="81"/>
      <c r="L2" s="81"/>
      <c r="M2" s="82"/>
    </row>
    <row r="3" spans="1:13" ht="27.6" hidden="1" customHeight="1" x14ac:dyDescent="0.2">
      <c r="B3" s="72"/>
      <c r="C3" s="83"/>
      <c r="D3" s="72"/>
      <c r="E3" s="72"/>
      <c r="F3" s="84" t="s">
        <v>95</v>
      </c>
      <c r="G3" s="72"/>
      <c r="H3" s="72"/>
      <c r="I3" s="81"/>
      <c r="J3" s="81"/>
      <c r="K3" s="81"/>
      <c r="L3" s="81"/>
      <c r="M3" s="82"/>
    </row>
    <row r="4" spans="1:13" ht="15" hidden="1" thickBot="1" x14ac:dyDescent="0.25">
      <c r="A4" s="102"/>
      <c r="B4" s="85"/>
      <c r="C4" s="85"/>
      <c r="D4" s="85"/>
      <c r="E4" s="85"/>
      <c r="F4" s="85"/>
      <c r="G4" s="85"/>
      <c r="H4" s="85"/>
      <c r="I4" s="86"/>
      <c r="J4" s="86"/>
      <c r="K4" s="86"/>
      <c r="L4" s="86"/>
      <c r="M4" s="87"/>
    </row>
    <row r="5" spans="1:13" s="128" customFormat="1" ht="75.75" hidden="1" x14ac:dyDescent="0.2">
      <c r="A5" s="127"/>
      <c r="B5" s="128" t="str">
        <f>B6&amp;"|"&amp;B7</f>
        <v>45703|Médecin 1</v>
      </c>
      <c r="C5" s="128" t="str">
        <f t="shared" ref="C5:M5" si="0">C6&amp;"|"&amp;C7</f>
        <v>45703|Médecin 2</v>
      </c>
      <c r="D5" s="128" t="str">
        <f t="shared" si="0"/>
        <v>45703|Médecin 3</v>
      </c>
      <c r="E5" s="128" t="str">
        <f t="shared" si="0"/>
        <v>45703|Ide 1</v>
      </c>
      <c r="F5" s="128" t="str">
        <f t="shared" si="0"/>
        <v>45703|Ide 2</v>
      </c>
      <c r="G5" s="128" t="str">
        <f t="shared" si="0"/>
        <v>45703|Ide 3</v>
      </c>
      <c r="H5" s="128" t="str">
        <f t="shared" si="0"/>
        <v>45703|Ide 4</v>
      </c>
      <c r="I5" s="128" t="str">
        <f t="shared" si="0"/>
        <v>45703|Ide 5</v>
      </c>
      <c r="J5" s="128" t="str">
        <f t="shared" si="0"/>
        <v>45703|Ide 6</v>
      </c>
      <c r="K5" s="128" t="str">
        <f t="shared" si="0"/>
        <v>45703|Éduc 1</v>
      </c>
      <c r="L5" s="128" t="str">
        <f t="shared" si="0"/>
        <v>45703|Cesf 1</v>
      </c>
      <c r="M5" s="128" t="str">
        <f t="shared" si="0"/>
        <v>45703|Psy 1</v>
      </c>
    </row>
    <row r="6" spans="1:13" s="126" customFormat="1" ht="18.75" thickBot="1" x14ac:dyDescent="0.25">
      <c r="A6" s="131">
        <v>45703</v>
      </c>
      <c r="B6" s="125">
        <f t="shared" ref="B6:M6" si="1">+A6</f>
        <v>45703</v>
      </c>
      <c r="C6" s="125">
        <f t="shared" si="1"/>
        <v>45703</v>
      </c>
      <c r="D6" s="125">
        <f t="shared" si="1"/>
        <v>45703</v>
      </c>
      <c r="E6" s="125">
        <f t="shared" si="1"/>
        <v>45703</v>
      </c>
      <c r="F6" s="125">
        <f t="shared" si="1"/>
        <v>45703</v>
      </c>
      <c r="G6" s="125">
        <f t="shared" si="1"/>
        <v>45703</v>
      </c>
      <c r="H6" s="125">
        <f t="shared" si="1"/>
        <v>45703</v>
      </c>
      <c r="I6" s="125">
        <f t="shared" si="1"/>
        <v>45703</v>
      </c>
      <c r="J6" s="125">
        <f t="shared" si="1"/>
        <v>45703</v>
      </c>
      <c r="K6" s="125">
        <f t="shared" si="1"/>
        <v>45703</v>
      </c>
      <c r="L6" s="125">
        <f t="shared" si="1"/>
        <v>45703</v>
      </c>
      <c r="M6" s="125">
        <f t="shared" si="1"/>
        <v>45703</v>
      </c>
    </row>
    <row r="7" spans="1:13" ht="74.25" thickBot="1" x14ac:dyDescent="0.25">
      <c r="A7" s="103"/>
      <c r="B7" s="105" t="s">
        <v>96</v>
      </c>
      <c r="C7" s="106" t="s">
        <v>97</v>
      </c>
      <c r="D7" s="106" t="s">
        <v>98</v>
      </c>
      <c r="E7" s="106" t="s">
        <v>3</v>
      </c>
      <c r="F7" s="106" t="s">
        <v>4</v>
      </c>
      <c r="G7" s="106" t="s">
        <v>13</v>
      </c>
      <c r="H7" s="107" t="s">
        <v>14</v>
      </c>
      <c r="I7" s="107" t="s">
        <v>15</v>
      </c>
      <c r="J7" s="108" t="s">
        <v>16</v>
      </c>
      <c r="K7" s="109" t="s">
        <v>5</v>
      </c>
      <c r="L7" s="108" t="s">
        <v>17</v>
      </c>
      <c r="M7" s="124" t="s">
        <v>18</v>
      </c>
    </row>
    <row r="8" spans="1:13" s="134" customFormat="1" ht="11.25" customHeight="1" thickBot="1" x14ac:dyDescent="0.2">
      <c r="A8" s="132" t="s">
        <v>104</v>
      </c>
      <c r="B8" s="133" t="s">
        <v>106</v>
      </c>
      <c r="C8" s="133" t="s">
        <v>107</v>
      </c>
      <c r="D8" s="133" t="s">
        <v>108</v>
      </c>
      <c r="E8" s="133" t="s">
        <v>109</v>
      </c>
      <c r="F8" s="133" t="s">
        <v>110</v>
      </c>
      <c r="G8" s="133" t="s">
        <v>111</v>
      </c>
      <c r="H8" s="133" t="s">
        <v>112</v>
      </c>
      <c r="I8" s="133" t="s">
        <v>113</v>
      </c>
      <c r="J8" s="133" t="s">
        <v>114</v>
      </c>
      <c r="K8" s="133" t="s">
        <v>115</v>
      </c>
      <c r="L8" s="133" t="s">
        <v>116</v>
      </c>
      <c r="M8" s="133" t="s">
        <v>117</v>
      </c>
    </row>
    <row r="9" spans="1:13" ht="15" thickBot="1" x14ac:dyDescent="0.25">
      <c r="A9" s="99" t="s">
        <v>103</v>
      </c>
      <c r="B9" s="88"/>
      <c r="C9" s="88"/>
      <c r="D9" s="88"/>
      <c r="E9" s="88"/>
      <c r="F9" s="88"/>
      <c r="G9" s="88"/>
      <c r="H9" s="89"/>
      <c r="I9" s="90"/>
      <c r="J9" s="91"/>
      <c r="K9" s="92"/>
      <c r="L9" s="91"/>
      <c r="M9" s="92"/>
    </row>
    <row r="10" spans="1:13" ht="35.25" customHeight="1" x14ac:dyDescent="0.2">
      <c r="A10" s="119">
        <v>0.33333333333333331</v>
      </c>
      <c r="B10" s="93"/>
      <c r="C10" s="94"/>
      <c r="D10" s="94"/>
      <c r="E10" s="94"/>
      <c r="F10" s="94"/>
      <c r="G10" s="94"/>
      <c r="H10" s="94"/>
      <c r="I10" s="93"/>
      <c r="J10" s="94"/>
      <c r="K10" s="94"/>
      <c r="L10" s="94"/>
      <c r="M10" s="95"/>
    </row>
    <row r="11" spans="1:13" ht="35.25" customHeight="1" x14ac:dyDescent="0.2">
      <c r="A11" s="120">
        <v>0.35416666666666663</v>
      </c>
      <c r="B11" s="96"/>
      <c r="C11" s="97"/>
      <c r="D11" s="97"/>
      <c r="E11" s="97"/>
      <c r="F11" s="97"/>
      <c r="G11" s="97"/>
      <c r="H11" s="97"/>
      <c r="I11" s="96"/>
      <c r="J11" s="97"/>
      <c r="K11" s="97"/>
      <c r="L11" s="97"/>
      <c r="M11" s="98"/>
    </row>
    <row r="12" spans="1:13" ht="35.25" customHeight="1" x14ac:dyDescent="0.2">
      <c r="A12" s="120">
        <v>0.37499999999999994</v>
      </c>
      <c r="B12" s="96"/>
      <c r="C12" s="97"/>
      <c r="D12" s="97"/>
      <c r="E12" s="97"/>
      <c r="F12" s="97"/>
      <c r="G12" s="97"/>
      <c r="H12" s="97"/>
      <c r="I12" s="96"/>
      <c r="J12" s="97"/>
      <c r="K12" s="97"/>
      <c r="L12" s="97"/>
      <c r="M12" s="98"/>
    </row>
    <row r="13" spans="1:13" ht="35.25" customHeight="1" x14ac:dyDescent="0.2">
      <c r="A13" s="120">
        <v>0.39583333333333326</v>
      </c>
      <c r="B13" s="96"/>
      <c r="C13" s="97"/>
      <c r="D13" s="97"/>
      <c r="E13" s="97"/>
      <c r="F13" s="97"/>
      <c r="G13" s="97"/>
      <c r="H13" s="97"/>
      <c r="I13" s="96"/>
      <c r="J13" s="97"/>
      <c r="K13" s="97"/>
      <c r="L13" s="97"/>
      <c r="M13" s="98"/>
    </row>
    <row r="14" spans="1:13" ht="35.25" customHeight="1" x14ac:dyDescent="0.2">
      <c r="A14" s="120">
        <v>0.41666666666666657</v>
      </c>
      <c r="B14" s="96"/>
      <c r="C14" s="97"/>
      <c r="D14" s="97"/>
      <c r="E14" s="97"/>
      <c r="F14" s="97"/>
      <c r="G14" s="97"/>
      <c r="H14" s="97"/>
      <c r="I14" s="96"/>
      <c r="J14" s="97"/>
      <c r="K14" s="97"/>
      <c r="L14" s="97"/>
      <c r="M14" s="98"/>
    </row>
    <row r="15" spans="1:13" ht="35.25" customHeight="1" x14ac:dyDescent="0.2">
      <c r="A15" s="120">
        <v>0.43749999999999989</v>
      </c>
      <c r="B15" s="96"/>
      <c r="C15" s="97"/>
      <c r="D15" s="97"/>
      <c r="E15" s="97"/>
      <c r="F15" s="97"/>
      <c r="G15" s="97"/>
      <c r="H15" s="97"/>
      <c r="I15" s="96"/>
      <c r="J15" s="97"/>
      <c r="K15" s="97"/>
      <c r="L15" s="97"/>
      <c r="M15" s="98"/>
    </row>
    <row r="16" spans="1:13" ht="35.25" customHeight="1" x14ac:dyDescent="0.2">
      <c r="A16" s="120">
        <v>0.4583333333333332</v>
      </c>
      <c r="B16" s="96"/>
      <c r="C16" s="97"/>
      <c r="D16" s="97"/>
      <c r="E16" s="97"/>
      <c r="F16" s="97"/>
      <c r="G16" s="97"/>
      <c r="H16" s="97"/>
      <c r="I16" s="96"/>
      <c r="J16" s="97"/>
      <c r="K16" s="97"/>
      <c r="L16" s="97"/>
      <c r="M16" s="98"/>
    </row>
    <row r="17" spans="1:13" ht="35.25" customHeight="1" x14ac:dyDescent="0.2">
      <c r="A17" s="120">
        <v>0.47916666666666652</v>
      </c>
      <c r="B17" s="96"/>
      <c r="C17" s="97"/>
      <c r="D17" s="97"/>
      <c r="E17" s="97"/>
      <c r="F17" s="97"/>
      <c r="G17" s="97"/>
      <c r="H17" s="97"/>
      <c r="I17" s="96"/>
      <c r="J17" s="97"/>
      <c r="K17" s="97"/>
      <c r="L17" s="97"/>
      <c r="M17" s="98"/>
    </row>
    <row r="18" spans="1:13" s="130" customFormat="1" ht="35.25" customHeight="1" x14ac:dyDescent="0.2">
      <c r="A18" s="129">
        <v>0.49999999999999983</v>
      </c>
      <c r="B18" s="121"/>
      <c r="C18" s="122"/>
      <c r="D18" s="122"/>
      <c r="E18" s="122"/>
      <c r="F18" s="122"/>
      <c r="G18" s="122"/>
      <c r="H18" s="122"/>
      <c r="I18" s="121"/>
      <c r="J18" s="122"/>
      <c r="K18" s="122"/>
      <c r="L18" s="122"/>
      <c r="M18" s="123"/>
    </row>
    <row r="19" spans="1:13" s="130" customFormat="1" ht="35.25" customHeight="1" x14ac:dyDescent="0.2">
      <c r="A19" s="129">
        <v>0.52083333333333315</v>
      </c>
      <c r="B19" s="121"/>
      <c r="C19" s="122"/>
      <c r="D19" s="122"/>
      <c r="E19" s="122"/>
      <c r="F19" s="122"/>
      <c r="G19" s="122"/>
      <c r="H19" s="122"/>
      <c r="I19" s="121"/>
      <c r="J19" s="122"/>
      <c r="K19" s="122"/>
      <c r="L19" s="122"/>
      <c r="M19" s="123"/>
    </row>
    <row r="20" spans="1:13" ht="35.25" customHeight="1" x14ac:dyDescent="0.2">
      <c r="A20" s="120">
        <v>0.54166666666666652</v>
      </c>
      <c r="B20" s="96"/>
      <c r="C20" s="97"/>
      <c r="D20" s="97"/>
      <c r="E20" s="97"/>
      <c r="F20" s="97"/>
      <c r="G20" s="97"/>
      <c r="H20" s="97"/>
      <c r="I20" s="96"/>
      <c r="J20" s="97"/>
      <c r="K20" s="97"/>
      <c r="L20" s="97"/>
      <c r="M20" s="98"/>
    </row>
    <row r="21" spans="1:13" ht="35.25" customHeight="1" x14ac:dyDescent="0.2">
      <c r="A21" s="120">
        <v>0.56249999999999989</v>
      </c>
      <c r="B21" s="96"/>
      <c r="C21" s="97"/>
      <c r="D21" s="97"/>
      <c r="E21" s="97"/>
      <c r="F21" s="97"/>
      <c r="G21" s="97"/>
      <c r="H21" s="97"/>
      <c r="I21" s="96"/>
      <c r="J21" s="97"/>
      <c r="K21" s="97"/>
      <c r="L21" s="97"/>
      <c r="M21" s="98"/>
    </row>
    <row r="22" spans="1:13" ht="35.25" customHeight="1" x14ac:dyDescent="0.2">
      <c r="A22" s="120">
        <v>0.58333333333333326</v>
      </c>
      <c r="B22" s="96"/>
      <c r="C22" s="97"/>
      <c r="D22" s="97"/>
      <c r="E22" s="97"/>
      <c r="F22" s="97"/>
      <c r="G22" s="97"/>
      <c r="H22" s="97"/>
      <c r="I22" s="96"/>
      <c r="J22" s="97"/>
      <c r="K22" s="97"/>
      <c r="L22" s="97"/>
      <c r="M22" s="98"/>
    </row>
    <row r="23" spans="1:13" ht="35.25" customHeight="1" x14ac:dyDescent="0.2">
      <c r="A23" s="120">
        <v>0.60416666666666663</v>
      </c>
      <c r="B23" s="96"/>
      <c r="C23" s="97"/>
      <c r="D23" s="97"/>
      <c r="E23" s="97"/>
      <c r="F23" s="97"/>
      <c r="G23" s="97"/>
      <c r="H23" s="97"/>
      <c r="I23" s="96"/>
      <c r="J23" s="97"/>
      <c r="K23" s="97"/>
      <c r="L23" s="97"/>
      <c r="M23" s="98"/>
    </row>
    <row r="24" spans="1:13" ht="35.25" customHeight="1" x14ac:dyDescent="0.2">
      <c r="A24" s="120">
        <v>0.625</v>
      </c>
      <c r="B24" s="96"/>
      <c r="C24" s="97"/>
      <c r="D24" s="97"/>
      <c r="E24" s="97"/>
      <c r="F24" s="97"/>
      <c r="G24" s="97"/>
      <c r="H24" s="97"/>
      <c r="I24" s="96"/>
      <c r="J24" s="97"/>
      <c r="K24" s="97"/>
      <c r="L24" s="97"/>
      <c r="M24" s="98"/>
    </row>
    <row r="25" spans="1:13" ht="35.25" customHeight="1" x14ac:dyDescent="0.2">
      <c r="A25" s="120">
        <v>0.64583333333333337</v>
      </c>
      <c r="B25" s="96"/>
      <c r="C25" s="97"/>
      <c r="D25" s="97"/>
      <c r="E25" s="97"/>
      <c r="F25" s="97"/>
      <c r="G25" s="97"/>
      <c r="H25" s="97"/>
      <c r="I25" s="96"/>
      <c r="J25" s="97"/>
      <c r="K25" s="97"/>
      <c r="L25" s="97"/>
      <c r="M25" s="98"/>
    </row>
    <row r="26" spans="1:13" ht="35.25" customHeight="1" x14ac:dyDescent="0.2">
      <c r="A26" s="120">
        <v>0.66666666666666674</v>
      </c>
      <c r="B26" s="96"/>
      <c r="C26" s="97"/>
      <c r="D26" s="97"/>
      <c r="E26" s="97"/>
      <c r="F26" s="97"/>
      <c r="G26" s="97"/>
      <c r="H26" s="97"/>
      <c r="I26" s="96"/>
      <c r="J26" s="97"/>
      <c r="K26" s="97"/>
      <c r="L26" s="97"/>
      <c r="M26" s="98"/>
    </row>
    <row r="27" spans="1:13" ht="35.25" customHeight="1" x14ac:dyDescent="0.2">
      <c r="A27" s="120">
        <v>0.68750000000000011</v>
      </c>
      <c r="B27" s="96"/>
      <c r="C27" s="97"/>
      <c r="D27" s="97"/>
      <c r="E27" s="97"/>
      <c r="F27" s="97"/>
      <c r="G27" s="97"/>
      <c r="H27" s="97"/>
      <c r="I27" s="96"/>
      <c r="J27" s="97"/>
      <c r="K27" s="97"/>
      <c r="L27" s="97"/>
      <c r="M27" s="98"/>
    </row>
    <row r="28" spans="1:13" ht="35.25" customHeight="1" x14ac:dyDescent="0.2">
      <c r="A28" s="120">
        <v>0.70833333333333348</v>
      </c>
      <c r="B28" s="96"/>
      <c r="C28" s="97"/>
      <c r="D28" s="97"/>
      <c r="E28" s="97"/>
      <c r="F28" s="97"/>
      <c r="G28" s="97"/>
      <c r="H28" s="97"/>
      <c r="I28" s="96"/>
      <c r="J28" s="97"/>
      <c r="K28" s="97"/>
      <c r="L28" s="97"/>
      <c r="M28" s="98"/>
    </row>
    <row r="29" spans="1:13" ht="35.25" customHeight="1" x14ac:dyDescent="0.2">
      <c r="A29" s="120">
        <v>0.72916666666666685</v>
      </c>
      <c r="B29" s="96"/>
      <c r="C29" s="97"/>
      <c r="D29" s="97"/>
      <c r="E29" s="97"/>
      <c r="F29" s="97"/>
      <c r="G29" s="97"/>
      <c r="H29" s="97"/>
      <c r="I29" s="96"/>
      <c r="J29" s="97"/>
      <c r="K29" s="97"/>
      <c r="L29" s="97"/>
      <c r="M29" s="98"/>
    </row>
    <row r="30" spans="1:13" ht="35.25" customHeight="1" x14ac:dyDescent="0.2">
      <c r="A30" s="120">
        <v>0.75000000000000022</v>
      </c>
      <c r="B30" s="96"/>
      <c r="C30" s="97"/>
      <c r="D30" s="97"/>
      <c r="E30" s="97"/>
      <c r="F30" s="97"/>
      <c r="G30" s="97"/>
      <c r="H30" s="97"/>
      <c r="I30" s="96"/>
      <c r="J30" s="97"/>
      <c r="K30" s="97"/>
      <c r="L30" s="97"/>
      <c r="M30" s="98"/>
    </row>
    <row r="31" spans="1:13" ht="35.25" customHeight="1" x14ac:dyDescent="0.2">
      <c r="A31" s="120">
        <v>0.77083333333333359</v>
      </c>
      <c r="B31" s="96"/>
      <c r="C31" s="97"/>
      <c r="D31" s="97"/>
      <c r="E31" s="97"/>
      <c r="F31" s="97"/>
      <c r="G31" s="97"/>
      <c r="H31" s="97"/>
      <c r="I31" s="96"/>
      <c r="J31" s="97"/>
      <c r="K31" s="97"/>
      <c r="L31" s="97"/>
      <c r="M31" s="98"/>
    </row>
    <row r="32" spans="1:13" ht="35.25" customHeight="1" x14ac:dyDescent="0.2">
      <c r="A32" s="120">
        <v>0.79166666666666696</v>
      </c>
      <c r="B32" s="96"/>
      <c r="C32" s="97"/>
      <c r="D32" s="97"/>
      <c r="E32" s="97"/>
      <c r="F32" s="97"/>
      <c r="G32" s="97"/>
      <c r="H32" s="97"/>
      <c r="I32" s="96"/>
      <c r="J32" s="97"/>
      <c r="K32" s="97"/>
      <c r="L32" s="97"/>
      <c r="M32" s="98"/>
    </row>
    <row r="33" spans="1:13" ht="35.25" customHeight="1" x14ac:dyDescent="0.2">
      <c r="A33" s="120">
        <v>0.81250000000000033</v>
      </c>
      <c r="B33" s="96"/>
      <c r="C33" s="97"/>
      <c r="D33" s="97"/>
      <c r="E33" s="97"/>
      <c r="F33" s="97"/>
      <c r="G33" s="97"/>
      <c r="H33" s="97"/>
      <c r="I33" s="96"/>
      <c r="J33" s="97"/>
      <c r="K33" s="97"/>
      <c r="L33" s="97"/>
      <c r="M33" s="98"/>
    </row>
    <row r="34" spans="1:13" s="130" customFormat="1" ht="35.25" customHeight="1" x14ac:dyDescent="0.2">
      <c r="A34" s="129">
        <v>0.8333333333333337</v>
      </c>
      <c r="B34" s="121"/>
      <c r="C34" s="122"/>
      <c r="D34" s="122"/>
      <c r="E34" s="122"/>
      <c r="F34" s="122"/>
      <c r="G34" s="122"/>
      <c r="H34" s="122"/>
      <c r="I34" s="121"/>
      <c r="J34" s="122"/>
      <c r="K34" s="122"/>
      <c r="L34" s="122"/>
      <c r="M34" s="123"/>
    </row>
  </sheetData>
  <phoneticPr fontId="24" type="noConversion"/>
  <conditionalFormatting sqref="B6:M6">
    <cfRule type="expression" dxfId="4" priority="1">
      <formula>MOD(WEEKDAY(B6,2),2)</formula>
    </cfRule>
  </conditionalFormatting>
  <pageMargins left="0" right="0" top="0" bottom="0" header="0" footer="0"/>
  <pageSetup paperSize="9" scale="85" orientation="portrait" horizontalDpi="300" verticalDpi="3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AH31"/>
  <sheetViews>
    <sheetView showGridLines="0" zoomScaleNormal="100" workbookViewId="0">
      <pane xSplit="2" ySplit="8" topLeftCell="C9" activePane="bottomRight" state="frozen"/>
      <selection pane="topRight" activeCell="C1" sqref="C1"/>
      <selection pane="bottomLeft" activeCell="A7" sqref="A7"/>
      <selection pane="bottomRight" activeCell="O16" sqref="O16"/>
    </sheetView>
  </sheetViews>
  <sheetFormatPr defaultColWidth="9.140625" defaultRowHeight="12" x14ac:dyDescent="0.2"/>
  <cols>
    <col min="1" max="1" width="1.7109375" customWidth="1"/>
    <col min="2" max="2" width="9.28515625" customWidth="1"/>
    <col min="3" max="9" width="25.85546875" customWidth="1"/>
    <col min="10" max="10" width="3.42578125" customWidth="1"/>
    <col min="11" max="17" width="4.5703125" customWidth="1"/>
    <col min="18" max="18" width="17.28515625" customWidth="1"/>
    <col min="19" max="19" width="4" customWidth="1"/>
    <col min="20" max="20" width="8.7109375" customWidth="1"/>
    <col min="21" max="21" width="10" customWidth="1"/>
  </cols>
  <sheetData>
    <row r="1" spans="1:34" s="28" customFormat="1" ht="19.899999999999999" customHeight="1" thickTop="1" thickBot="1" x14ac:dyDescent="0.4">
      <c r="B1" s="137" t="str">
        <f>"Planning S"&amp; _xlfn.ISOWEEKNUM(C4)</f>
        <v>Planning S7</v>
      </c>
      <c r="C1" s="137"/>
      <c r="D1" s="29"/>
      <c r="K1" s="16" t="s">
        <v>20</v>
      </c>
      <c r="L1" s="135">
        <v>45689</v>
      </c>
      <c r="M1" s="136"/>
      <c r="N1" s="136"/>
      <c r="O1" s="136"/>
      <c r="P1" s="136"/>
      <c r="Q1" s="15" t="s">
        <v>19</v>
      </c>
      <c r="R1" s="53"/>
      <c r="S1" s="28">
        <v>15</v>
      </c>
    </row>
    <row r="2" spans="1:34" s="32" customFormat="1" ht="16.149999999999999" customHeight="1" thickTop="1" x14ac:dyDescent="0.15">
      <c r="B2" s="137"/>
      <c r="C2" s="137"/>
      <c r="D2" s="33"/>
      <c r="K2" s="40" t="s">
        <v>6</v>
      </c>
      <c r="L2" s="41" t="s">
        <v>7</v>
      </c>
      <c r="M2" s="41" t="s">
        <v>8</v>
      </c>
      <c r="N2" s="41" t="s">
        <v>9</v>
      </c>
      <c r="O2" s="41" t="s">
        <v>10</v>
      </c>
      <c r="P2" s="41" t="s">
        <v>11</v>
      </c>
      <c r="Q2" s="42" t="s">
        <v>12</v>
      </c>
      <c r="R2" s="41"/>
      <c r="S2" s="43"/>
    </row>
    <row r="3" spans="1:34" s="32" customFormat="1" ht="16.149999999999999" customHeight="1" x14ac:dyDescent="0.15">
      <c r="B3" s="50"/>
      <c r="C3" s="50"/>
      <c r="D3" s="33"/>
      <c r="K3" s="34" t="str">
        <f t="shared" ref="K3:P3" si="0">IF(L3="","",IF(MONTH(L3-1)=MONTH($L$1),L3-1,""))</f>
        <v/>
      </c>
      <c r="L3" s="35" t="str">
        <f t="shared" si="0"/>
        <v/>
      </c>
      <c r="M3" s="35" t="str">
        <f t="shared" si="0"/>
        <v/>
      </c>
      <c r="N3" s="35" t="str">
        <f t="shared" si="0"/>
        <v/>
      </c>
      <c r="O3" s="35" t="str">
        <f t="shared" si="0"/>
        <v/>
      </c>
      <c r="P3" s="35">
        <f t="shared" si="0"/>
        <v>45689</v>
      </c>
      <c r="Q3" s="36">
        <f>WORKDAY.INTL(L1-1,1,"1111110")</f>
        <v>45690</v>
      </c>
      <c r="R3" s="38"/>
      <c r="S3" s="51">
        <f>Q3</f>
        <v>45690</v>
      </c>
    </row>
    <row r="4" spans="1:34" s="32" customFormat="1" ht="10.15" customHeight="1" x14ac:dyDescent="0.15">
      <c r="B4" s="44" t="s">
        <v>2</v>
      </c>
      <c r="C4" s="45">
        <v>45698</v>
      </c>
      <c r="D4" s="45">
        <f t="shared" ref="D4:I4" si="1">+C4+1</f>
        <v>45699</v>
      </c>
      <c r="E4" s="45">
        <f t="shared" si="1"/>
        <v>45700</v>
      </c>
      <c r="F4" s="45">
        <f t="shared" si="1"/>
        <v>45701</v>
      </c>
      <c r="G4" s="45">
        <f t="shared" si="1"/>
        <v>45702</v>
      </c>
      <c r="H4" s="45">
        <f t="shared" si="1"/>
        <v>45703</v>
      </c>
      <c r="I4" s="45">
        <f t="shared" si="1"/>
        <v>45704</v>
      </c>
      <c r="K4" s="37">
        <f>Q3+1</f>
        <v>45691</v>
      </c>
      <c r="L4" s="38">
        <f>K4+1</f>
        <v>45692</v>
      </c>
      <c r="M4" s="38">
        <f t="shared" ref="M4:Q4" si="2">L4+1</f>
        <v>45693</v>
      </c>
      <c r="N4" s="38">
        <f t="shared" si="2"/>
        <v>45694</v>
      </c>
      <c r="O4" s="38">
        <f t="shared" si="2"/>
        <v>45695</v>
      </c>
      <c r="P4" s="38">
        <f t="shared" si="2"/>
        <v>45696</v>
      </c>
      <c r="Q4" s="36">
        <f t="shared" si="2"/>
        <v>45697</v>
      </c>
      <c r="R4" s="38"/>
      <c r="S4" s="39"/>
    </row>
    <row r="5" spans="1:34" s="32" customFormat="1" ht="19.5" x14ac:dyDescent="0.15">
      <c r="B5" s="7" t="s">
        <v>0</v>
      </c>
      <c r="C5" s="8" t="s">
        <v>72</v>
      </c>
      <c r="D5" s="9" t="s">
        <v>73</v>
      </c>
      <c r="E5" s="10" t="s">
        <v>74</v>
      </c>
      <c r="F5" s="11" t="s">
        <v>75</v>
      </c>
      <c r="G5" s="12" t="s">
        <v>76</v>
      </c>
      <c r="H5" s="13" t="s">
        <v>77</v>
      </c>
      <c r="I5" s="14" t="s">
        <v>78</v>
      </c>
      <c r="K5" s="37">
        <f t="shared" ref="K5:K7" si="3">Q4+1</f>
        <v>45698</v>
      </c>
      <c r="L5" s="38">
        <f t="shared" ref="L5:Q5" si="4">K5+1</f>
        <v>45699</v>
      </c>
      <c r="M5" s="38">
        <f t="shared" si="4"/>
        <v>45700</v>
      </c>
      <c r="N5" s="38">
        <f t="shared" si="4"/>
        <v>45701</v>
      </c>
      <c r="O5" s="38">
        <f t="shared" si="4"/>
        <v>45702</v>
      </c>
      <c r="P5" s="38">
        <f t="shared" si="4"/>
        <v>45703</v>
      </c>
      <c r="Q5" s="36">
        <f t="shared" si="4"/>
        <v>45704</v>
      </c>
      <c r="R5" s="38"/>
      <c r="S5" s="39"/>
    </row>
    <row r="6" spans="1:34" s="32" customFormat="1" x14ac:dyDescent="0.15">
      <c r="B6" s="140" t="s">
        <v>34</v>
      </c>
      <c r="C6" s="68"/>
      <c r="D6" s="68"/>
      <c r="E6" s="68"/>
      <c r="F6" s="68"/>
      <c r="G6" s="68"/>
      <c r="H6" s="68"/>
      <c r="I6" s="68"/>
      <c r="K6" s="37">
        <f t="shared" si="3"/>
        <v>45705</v>
      </c>
      <c r="L6" s="38">
        <f t="shared" ref="L6:Q6" si="5">K6+1</f>
        <v>45706</v>
      </c>
      <c r="M6" s="38">
        <f t="shared" si="5"/>
        <v>45707</v>
      </c>
      <c r="N6" s="38">
        <f t="shared" si="5"/>
        <v>45708</v>
      </c>
      <c r="O6" s="38">
        <f t="shared" si="5"/>
        <v>45709</v>
      </c>
      <c r="P6" s="38">
        <f t="shared" si="5"/>
        <v>45710</v>
      </c>
      <c r="Q6" s="36">
        <f t="shared" si="5"/>
        <v>45711</v>
      </c>
      <c r="R6" s="38"/>
      <c r="S6" s="39"/>
    </row>
    <row r="7" spans="1:34" s="44" customFormat="1" ht="12.75" x14ac:dyDescent="0.2">
      <c r="B7" s="141" t="s">
        <v>35</v>
      </c>
      <c r="C7" s="71"/>
      <c r="D7" s="69"/>
      <c r="E7" s="69"/>
      <c r="F7" s="69"/>
      <c r="G7" s="69"/>
      <c r="H7" s="69" t="s">
        <v>124</v>
      </c>
      <c r="I7" s="69"/>
      <c r="K7" s="46">
        <f t="shared" si="3"/>
        <v>45712</v>
      </c>
      <c r="L7" s="47">
        <f t="shared" ref="L7:Q8" si="6">IF(K7="","",IF(MONTH(K7+1)=MONTH($L$1),K7+1,""))</f>
        <v>45713</v>
      </c>
      <c r="M7" s="47">
        <f t="shared" si="6"/>
        <v>45714</v>
      </c>
      <c r="N7" s="47">
        <f t="shared" si="6"/>
        <v>45715</v>
      </c>
      <c r="O7" s="47">
        <f t="shared" si="6"/>
        <v>45716</v>
      </c>
      <c r="P7" s="47" t="str">
        <f t="shared" si="6"/>
        <v/>
      </c>
      <c r="Q7" s="48" t="str">
        <f t="shared" si="6"/>
        <v/>
      </c>
      <c r="R7" s="47"/>
      <c r="S7" s="49"/>
    </row>
    <row r="8" spans="1:34" s="6" customFormat="1" ht="15" thickBot="1" x14ac:dyDescent="0.25">
      <c r="B8" s="141" t="s">
        <v>28</v>
      </c>
      <c r="C8" s="69"/>
      <c r="D8" s="69"/>
      <c r="E8" s="69"/>
      <c r="F8" s="69"/>
      <c r="G8" s="69"/>
      <c r="H8" s="69" t="s">
        <v>120</v>
      </c>
      <c r="I8" s="69"/>
      <c r="J8" s="27"/>
      <c r="K8" s="23" t="str">
        <f>IF(Q7="","",IF(MONTH(Q7+1)=MONTH(L1),Q7+1,""))</f>
        <v/>
      </c>
      <c r="L8" s="22" t="str">
        <f t="shared" si="6"/>
        <v/>
      </c>
      <c r="M8" s="22" t="str">
        <f t="shared" si="6"/>
        <v/>
      </c>
      <c r="N8" s="22" t="str">
        <f t="shared" si="6"/>
        <v/>
      </c>
      <c r="O8" s="22" t="str">
        <f t="shared" si="6"/>
        <v/>
      </c>
      <c r="P8" s="22" t="str">
        <f t="shared" si="6"/>
        <v/>
      </c>
      <c r="Q8" s="24" t="str">
        <f t="shared" si="6"/>
        <v/>
      </c>
      <c r="R8" s="54"/>
      <c r="S8" s="18"/>
    </row>
    <row r="9" spans="1:34" s="18" customFormat="1" x14ac:dyDescent="0.2">
      <c r="A9" s="17"/>
      <c r="B9" s="141" t="s">
        <v>29</v>
      </c>
      <c r="C9" s="69"/>
      <c r="D9" s="69"/>
      <c r="E9" s="69"/>
      <c r="F9" s="69"/>
      <c r="G9" s="69"/>
      <c r="H9" s="69"/>
      <c r="I9" s="69"/>
      <c r="J9" s="26"/>
    </row>
    <row r="10" spans="1:34" s="18" customFormat="1" x14ac:dyDescent="0.2">
      <c r="A10" s="17"/>
      <c r="B10" s="141" t="s">
        <v>30</v>
      </c>
      <c r="C10" s="69"/>
      <c r="D10" s="69"/>
      <c r="E10" s="69"/>
      <c r="F10" s="69"/>
      <c r="G10" s="69"/>
      <c r="H10" s="69" t="s">
        <v>121</v>
      </c>
      <c r="I10" s="69"/>
      <c r="J10" s="26"/>
      <c r="S10" s="52" t="s">
        <v>65</v>
      </c>
      <c r="T10" s="25" t="s">
        <v>66</v>
      </c>
      <c r="U10" s="55" t="s">
        <v>79</v>
      </c>
      <c r="V10" s="25" t="s">
        <v>81</v>
      </c>
    </row>
    <row r="11" spans="1:34" s="18" customFormat="1" ht="15" x14ac:dyDescent="0.2">
      <c r="A11" s="17"/>
      <c r="B11" s="141" t="s">
        <v>31</v>
      </c>
      <c r="C11" s="69"/>
      <c r="D11" s="69"/>
      <c r="E11" s="69"/>
      <c r="F11" s="69"/>
      <c r="G11" s="69"/>
      <c r="H11" s="69"/>
      <c r="I11" s="69"/>
      <c r="J11" s="26"/>
      <c r="S11" s="56" t="s">
        <v>53</v>
      </c>
      <c r="T11" s="25" t="s">
        <v>96</v>
      </c>
      <c r="U11" s="31" t="s">
        <v>80</v>
      </c>
      <c r="V11" s="25" t="s">
        <v>92</v>
      </c>
      <c r="AG11"/>
      <c r="AH11"/>
    </row>
    <row r="12" spans="1:34" s="18" customFormat="1" ht="15" x14ac:dyDescent="0.2">
      <c r="A12" s="17"/>
      <c r="B12" s="141" t="s">
        <v>36</v>
      </c>
      <c r="C12" s="69"/>
      <c r="D12" s="69"/>
      <c r="E12" s="69"/>
      <c r="F12" s="69"/>
      <c r="G12" s="69"/>
      <c r="H12" s="69"/>
      <c r="I12" s="69"/>
      <c r="J12" s="26"/>
      <c r="S12" s="57" t="s">
        <v>54</v>
      </c>
      <c r="T12" s="25" t="s">
        <v>97</v>
      </c>
      <c r="U12" s="31" t="s">
        <v>80</v>
      </c>
      <c r="V12" s="25" t="s">
        <v>82</v>
      </c>
      <c r="AG12"/>
      <c r="AH12"/>
    </row>
    <row r="13" spans="1:34" s="18" customFormat="1" ht="15" x14ac:dyDescent="0.2">
      <c r="A13" s="17"/>
      <c r="B13" s="141" t="s">
        <v>37</v>
      </c>
      <c r="C13" s="69"/>
      <c r="D13" s="69"/>
      <c r="E13" s="69"/>
      <c r="F13" s="69"/>
      <c r="G13" s="69"/>
      <c r="H13" s="69"/>
      <c r="I13" s="69"/>
      <c r="J13" s="26"/>
      <c r="S13" s="58" t="s">
        <v>55</v>
      </c>
      <c r="T13" s="25" t="s">
        <v>98</v>
      </c>
      <c r="U13" s="31" t="s">
        <v>80</v>
      </c>
      <c r="V13" s="25" t="s">
        <v>83</v>
      </c>
      <c r="AG13"/>
      <c r="AH13"/>
    </row>
    <row r="14" spans="1:34" s="18" customFormat="1" ht="15" x14ac:dyDescent="0.2">
      <c r="A14" s="17"/>
      <c r="B14" s="141" t="s">
        <v>38</v>
      </c>
      <c r="C14" s="69"/>
      <c r="D14" s="69"/>
      <c r="E14" s="69"/>
      <c r="F14" s="69"/>
      <c r="G14" s="69"/>
      <c r="H14" s="69"/>
      <c r="I14" s="69"/>
      <c r="J14" s="26"/>
      <c r="S14" s="59" t="s">
        <v>56</v>
      </c>
      <c r="T14" s="25" t="s">
        <v>3</v>
      </c>
      <c r="U14" s="31" t="s">
        <v>80</v>
      </c>
      <c r="V14" s="25" t="s">
        <v>84</v>
      </c>
      <c r="Z14"/>
      <c r="AA14"/>
    </row>
    <row r="15" spans="1:34" s="18" customFormat="1" ht="15" x14ac:dyDescent="0.2">
      <c r="A15" s="17"/>
      <c r="B15" s="141" t="s">
        <v>39</v>
      </c>
      <c r="C15" s="69"/>
      <c r="D15" s="69"/>
      <c r="E15" s="69"/>
      <c r="F15" s="69"/>
      <c r="G15" s="69"/>
      <c r="H15" s="69"/>
      <c r="I15" s="69"/>
      <c r="J15" s="26"/>
      <c r="S15" s="66" t="s">
        <v>57</v>
      </c>
      <c r="T15" s="25" t="s">
        <v>4</v>
      </c>
      <c r="U15" s="31" t="s">
        <v>80</v>
      </c>
      <c r="V15" s="25" t="s">
        <v>85</v>
      </c>
      <c r="Z15"/>
      <c r="AA15"/>
    </row>
    <row r="16" spans="1:34" s="18" customFormat="1" ht="15" x14ac:dyDescent="0.2">
      <c r="A16" s="17"/>
      <c r="B16" s="141" t="s">
        <v>40</v>
      </c>
      <c r="C16" s="69"/>
      <c r="D16" s="69"/>
      <c r="E16" s="69"/>
      <c r="F16" s="69"/>
      <c r="G16" s="69"/>
      <c r="H16" s="69"/>
      <c r="I16" s="69"/>
      <c r="J16" s="26"/>
      <c r="S16" s="60" t="s">
        <v>58</v>
      </c>
      <c r="T16" s="25" t="s">
        <v>13</v>
      </c>
      <c r="U16" s="31" t="s">
        <v>80</v>
      </c>
      <c r="V16" s="25" t="s">
        <v>86</v>
      </c>
      <c r="Z16" s="1"/>
      <c r="AA16" s="1"/>
    </row>
    <row r="17" spans="1:27" s="18" customFormat="1" ht="15" x14ac:dyDescent="0.2">
      <c r="A17" s="17"/>
      <c r="B17" s="141" t="s">
        <v>41</v>
      </c>
      <c r="C17" s="69"/>
      <c r="D17" s="69"/>
      <c r="E17" s="69"/>
      <c r="F17" s="69"/>
      <c r="G17" s="69"/>
      <c r="H17" s="69"/>
      <c r="I17" s="69"/>
      <c r="J17" s="26"/>
      <c r="S17" s="67" t="s">
        <v>59</v>
      </c>
      <c r="T17" s="25" t="s">
        <v>14</v>
      </c>
      <c r="U17" s="31" t="s">
        <v>80</v>
      </c>
      <c r="V17" s="25" t="s">
        <v>87</v>
      </c>
      <c r="Z17" s="5"/>
      <c r="AA17" s="5"/>
    </row>
    <row r="18" spans="1:27" s="18" customFormat="1" ht="15" x14ac:dyDescent="0.2">
      <c r="A18" s="17"/>
      <c r="B18" s="141" t="s">
        <v>42</v>
      </c>
      <c r="C18" s="69"/>
      <c r="D18" s="69"/>
      <c r="E18" s="69"/>
      <c r="F18" s="69"/>
      <c r="G18" s="69"/>
      <c r="H18" s="69"/>
      <c r="I18" s="69"/>
      <c r="J18" s="26"/>
      <c r="S18" s="61" t="s">
        <v>60</v>
      </c>
      <c r="T18" s="25" t="s">
        <v>15</v>
      </c>
      <c r="U18" s="31" t="s">
        <v>80</v>
      </c>
      <c r="V18" s="25" t="s">
        <v>88</v>
      </c>
      <c r="Z18" s="6"/>
      <c r="AA18" s="6"/>
    </row>
    <row r="19" spans="1:27" s="18" customFormat="1" ht="15" x14ac:dyDescent="0.2">
      <c r="A19" s="17"/>
      <c r="B19" s="141" t="s">
        <v>43</v>
      </c>
      <c r="C19" s="69"/>
      <c r="D19" s="69"/>
      <c r="E19" s="69"/>
      <c r="F19" s="69"/>
      <c r="G19" s="69"/>
      <c r="H19" s="69" t="s">
        <v>123</v>
      </c>
      <c r="I19" s="69"/>
      <c r="J19" s="26"/>
      <c r="S19" s="62" t="s">
        <v>61</v>
      </c>
      <c r="T19" s="25" t="s">
        <v>16</v>
      </c>
      <c r="U19" s="31" t="s">
        <v>80</v>
      </c>
      <c r="V19" s="25" t="s">
        <v>89</v>
      </c>
    </row>
    <row r="20" spans="1:27" s="18" customFormat="1" ht="15" x14ac:dyDescent="0.2">
      <c r="A20" s="17"/>
      <c r="B20" s="141" t="s">
        <v>44</v>
      </c>
      <c r="C20" s="69"/>
      <c r="D20" s="69"/>
      <c r="E20" s="69"/>
      <c r="F20" s="69"/>
      <c r="G20" s="69"/>
      <c r="H20" s="69"/>
      <c r="I20" s="69"/>
      <c r="J20" s="26"/>
      <c r="S20" s="63" t="s">
        <v>62</v>
      </c>
      <c r="T20" s="25" t="s">
        <v>5</v>
      </c>
      <c r="U20" s="31" t="s">
        <v>80</v>
      </c>
      <c r="V20" s="25" t="s">
        <v>93</v>
      </c>
    </row>
    <row r="21" spans="1:27" s="18" customFormat="1" ht="15" x14ac:dyDescent="0.2">
      <c r="A21" s="17"/>
      <c r="B21" s="141" t="s">
        <v>45</v>
      </c>
      <c r="C21" s="69"/>
      <c r="D21" s="69"/>
      <c r="E21" s="69"/>
      <c r="F21" s="69"/>
      <c r="G21" s="69"/>
      <c r="H21" s="69"/>
      <c r="I21" s="69"/>
      <c r="J21" s="26"/>
      <c r="S21" s="64" t="s">
        <v>63</v>
      </c>
      <c r="T21" s="25" t="s">
        <v>17</v>
      </c>
      <c r="U21" s="31" t="s">
        <v>80</v>
      </c>
      <c r="V21" s="25" t="s">
        <v>90</v>
      </c>
    </row>
    <row r="22" spans="1:27" s="18" customFormat="1" ht="15" x14ac:dyDescent="0.2">
      <c r="A22" s="17"/>
      <c r="B22" s="141" t="s">
        <v>46</v>
      </c>
      <c r="C22" s="69"/>
      <c r="D22" s="69"/>
      <c r="E22" s="69"/>
      <c r="F22" s="69"/>
      <c r="G22" s="69"/>
      <c r="H22" s="69"/>
      <c r="I22" s="69"/>
      <c r="J22" s="26"/>
      <c r="S22" s="65" t="s">
        <v>64</v>
      </c>
      <c r="T22" s="25" t="s">
        <v>18</v>
      </c>
      <c r="U22" s="31" t="s">
        <v>80</v>
      </c>
      <c r="V22" s="25" t="s">
        <v>91</v>
      </c>
    </row>
    <row r="23" spans="1:27" s="18" customFormat="1" x14ac:dyDescent="0.2">
      <c r="A23" s="17"/>
      <c r="B23" s="141" t="s">
        <v>47</v>
      </c>
      <c r="C23" s="69"/>
      <c r="D23" s="69"/>
      <c r="E23" s="69"/>
      <c r="F23" s="69"/>
      <c r="G23" s="69"/>
      <c r="H23" s="69"/>
      <c r="I23" s="69"/>
      <c r="J23" s="26"/>
    </row>
    <row r="24" spans="1:27" s="18" customFormat="1" x14ac:dyDescent="0.2">
      <c r="A24" s="17"/>
      <c r="B24" s="141" t="s">
        <v>48</v>
      </c>
      <c r="C24" s="69"/>
      <c r="D24" s="69"/>
      <c r="E24" s="69"/>
      <c r="F24" s="69"/>
      <c r="G24" s="69"/>
      <c r="H24" s="69"/>
      <c r="I24" s="69"/>
      <c r="J24" s="26"/>
    </row>
    <row r="25" spans="1:27" s="18" customFormat="1" x14ac:dyDescent="0.2">
      <c r="A25" s="17"/>
      <c r="B25" s="141" t="s">
        <v>49</v>
      </c>
      <c r="C25" s="69"/>
      <c r="D25" s="69"/>
      <c r="E25" s="69"/>
      <c r="F25" s="69"/>
      <c r="G25" s="69"/>
      <c r="H25" s="69"/>
      <c r="I25" s="69"/>
      <c r="J25" s="26"/>
    </row>
    <row r="26" spans="1:27" s="18" customFormat="1" x14ac:dyDescent="0.2">
      <c r="A26" s="17"/>
      <c r="B26" s="141" t="s">
        <v>50</v>
      </c>
      <c r="C26" s="69"/>
      <c r="D26" s="69"/>
      <c r="E26" s="69"/>
      <c r="F26" s="69"/>
      <c r="G26" s="69"/>
      <c r="H26" s="69"/>
      <c r="I26" s="69"/>
      <c r="J26" s="26"/>
    </row>
    <row r="27" spans="1:27" s="18" customFormat="1" x14ac:dyDescent="0.2">
      <c r="A27" s="17"/>
      <c r="B27" s="141" t="s">
        <v>51</v>
      </c>
      <c r="C27" s="69"/>
      <c r="D27" s="69"/>
      <c r="E27" s="69"/>
      <c r="F27" s="69"/>
      <c r="G27" s="69"/>
      <c r="H27" s="69"/>
      <c r="I27" s="69"/>
      <c r="J27" s="26"/>
    </row>
    <row r="28" spans="1:27" s="18" customFormat="1" x14ac:dyDescent="0.2">
      <c r="A28" s="17"/>
      <c r="B28" s="142" t="s">
        <v>52</v>
      </c>
      <c r="C28" s="70"/>
      <c r="D28" s="70"/>
      <c r="E28" s="70"/>
      <c r="F28" s="70"/>
      <c r="G28" s="70"/>
      <c r="H28" s="70"/>
      <c r="I28" s="70"/>
      <c r="J28" s="26"/>
    </row>
    <row r="29" spans="1:27" s="18" customFormat="1" x14ac:dyDescent="0.2">
      <c r="A29" s="17"/>
      <c r="J29" s="26"/>
    </row>
    <row r="30" spans="1:27" s="18" customFormat="1" x14ac:dyDescent="0.2">
      <c r="A30" s="17"/>
      <c r="J30" s="26"/>
    </row>
    <row r="31" spans="1:27" s="18" customFormat="1" x14ac:dyDescent="0.2">
      <c r="A31" s="17"/>
      <c r="J31" s="26"/>
    </row>
  </sheetData>
  <mergeCells count="2">
    <mergeCell ref="L1:P1"/>
    <mergeCell ref="B1:C2"/>
  </mergeCells>
  <phoneticPr fontId="24" type="noConversion"/>
  <conditionalFormatting sqref="K3:R3">
    <cfRule type="expression" dxfId="3" priority="2">
      <formula>K3=$L$1+jour-1</formula>
    </cfRule>
  </conditionalFormatting>
  <conditionalFormatting sqref="K3:R8">
    <cfRule type="expression" dxfId="2" priority="3">
      <formula>DAY(K3)=$S$1</formula>
    </cfRule>
  </conditionalFormatting>
  <dataValidations count="2">
    <dataValidation type="custom" allowBlank="1" showInputMessage="1" showErrorMessage="1" error="le jour doit être le premier du mois !!!!" sqref="L1" xr:uid="{446860DB-1BD3-4592-BA48-4F6F4F310571}">
      <formula1>DAY(L1)=1</formula1>
    </dataValidation>
    <dataValidation type="custom" allowBlank="1" showInputMessage="1" showErrorMessage="1" sqref="U11:U22" xr:uid="{28F8CB99-F31E-4815-B7C0-127C337ED40B}">
      <formula1>EXACT(U11,"P")</formula1>
    </dataValidation>
  </dataValidations>
  <printOptions horizontalCentered="1" verticalCentered="1"/>
  <pageMargins left="0.23622047244094491" right="0.23622047244094491" top="0.74803149606299213" bottom="0.74803149606299213" header="0.31496062992125984" footer="0.31496062992125984"/>
  <pageSetup scale="78" orientation="landscape" r:id="rId1"/>
  <drawing r:id="rId2"/>
  <legacyDrawing r:id="rId3"/>
  <controls>
    <mc:AlternateContent xmlns:mc="http://schemas.openxmlformats.org/markup-compatibility/2006">
      <mc:Choice Requires="x14">
        <control shapeId="1126" r:id="rId4" name="CheckBox1">
          <controlPr defaultSize="0" autoLine="0" r:id="rId5">
            <anchor moveWithCells="1">
              <from>
                <xdr:col>5</xdr:col>
                <xdr:colOff>704850</xdr:colOff>
                <xdr:row>0</xdr:row>
                <xdr:rowOff>38100</xdr:rowOff>
              </from>
              <to>
                <xdr:col>5</xdr:col>
                <xdr:colOff>1495425</xdr:colOff>
                <xdr:row>0</xdr:row>
                <xdr:rowOff>238125</xdr:rowOff>
              </to>
            </anchor>
          </controlPr>
        </control>
      </mc:Choice>
      <mc:Fallback>
        <control shapeId="1126" r:id="rId4" name="CheckBox1"/>
      </mc:Fallback>
    </mc:AlternateContent>
    <mc:AlternateContent xmlns:mc="http://schemas.openxmlformats.org/markup-compatibility/2006">
      <mc:Choice Requires="x14">
        <control shapeId="1124" r:id="rId6" name="CheckBox12">
          <controlPr defaultSize="0" autoLine="0" r:id="rId7">
            <anchor moveWithCells="1">
              <from>
                <xdr:col>6</xdr:col>
                <xdr:colOff>866775</xdr:colOff>
                <xdr:row>1</xdr:row>
                <xdr:rowOff>161925</xdr:rowOff>
              </from>
              <to>
                <xdr:col>6</xdr:col>
                <xdr:colOff>1457325</xdr:colOff>
                <xdr:row>2</xdr:row>
                <xdr:rowOff>133350</xdr:rowOff>
              </to>
            </anchor>
          </controlPr>
        </control>
      </mc:Choice>
      <mc:Fallback>
        <control shapeId="1124" r:id="rId6" name="CheckBox12"/>
      </mc:Fallback>
    </mc:AlternateContent>
    <mc:AlternateContent xmlns:mc="http://schemas.openxmlformats.org/markup-compatibility/2006">
      <mc:Choice Requires="x14">
        <control shapeId="1123" r:id="rId8" name="CheckBox11">
          <controlPr defaultSize="0" autoLine="0" r:id="rId9">
            <anchor moveWithCells="1">
              <from>
                <xdr:col>6</xdr:col>
                <xdr:colOff>28575</xdr:colOff>
                <xdr:row>1</xdr:row>
                <xdr:rowOff>161925</xdr:rowOff>
              </from>
              <to>
                <xdr:col>6</xdr:col>
                <xdr:colOff>619125</xdr:colOff>
                <xdr:row>2</xdr:row>
                <xdr:rowOff>133350</xdr:rowOff>
              </to>
            </anchor>
          </controlPr>
        </control>
      </mc:Choice>
      <mc:Fallback>
        <control shapeId="1123" r:id="rId8" name="CheckBox11"/>
      </mc:Fallback>
    </mc:AlternateContent>
    <mc:AlternateContent xmlns:mc="http://schemas.openxmlformats.org/markup-compatibility/2006">
      <mc:Choice Requires="x14">
        <control shapeId="1122" r:id="rId10" name="CheckBox10">
          <controlPr defaultSize="0" autoLine="0" r:id="rId11">
            <anchor moveWithCells="1">
              <from>
                <xdr:col>5</xdr:col>
                <xdr:colOff>704850</xdr:colOff>
                <xdr:row>1</xdr:row>
                <xdr:rowOff>161925</xdr:rowOff>
              </from>
              <to>
                <xdr:col>5</xdr:col>
                <xdr:colOff>1295400</xdr:colOff>
                <xdr:row>2</xdr:row>
                <xdr:rowOff>133350</xdr:rowOff>
              </to>
            </anchor>
          </controlPr>
        </control>
      </mc:Choice>
      <mc:Fallback>
        <control shapeId="1122" r:id="rId10" name="CheckBox10"/>
      </mc:Fallback>
    </mc:AlternateContent>
    <mc:AlternateContent xmlns:mc="http://schemas.openxmlformats.org/markup-compatibility/2006">
      <mc:Choice Requires="x14">
        <control shapeId="1121" r:id="rId12" name="CheckBox9">
          <controlPr defaultSize="0" autoLine="0" r:id="rId13">
            <anchor moveWithCells="1">
              <from>
                <xdr:col>8</xdr:col>
                <xdr:colOff>228600</xdr:colOff>
                <xdr:row>0</xdr:row>
                <xdr:rowOff>209550</xdr:rowOff>
              </from>
              <to>
                <xdr:col>8</xdr:col>
                <xdr:colOff>781050</xdr:colOff>
                <xdr:row>1</xdr:row>
                <xdr:rowOff>152400</xdr:rowOff>
              </to>
            </anchor>
          </controlPr>
        </control>
      </mc:Choice>
      <mc:Fallback>
        <control shapeId="1121" r:id="rId12" name="CheckBox9"/>
      </mc:Fallback>
    </mc:AlternateContent>
    <mc:AlternateContent xmlns:mc="http://schemas.openxmlformats.org/markup-compatibility/2006">
      <mc:Choice Requires="x14">
        <control shapeId="1120" r:id="rId14" name="CheckBox8">
          <controlPr defaultSize="0" autoLine="0" r:id="rId15">
            <anchor moveWithCells="1">
              <from>
                <xdr:col>7</xdr:col>
                <xdr:colOff>971550</xdr:colOff>
                <xdr:row>0</xdr:row>
                <xdr:rowOff>209550</xdr:rowOff>
              </from>
              <to>
                <xdr:col>7</xdr:col>
                <xdr:colOff>1524000</xdr:colOff>
                <xdr:row>1</xdr:row>
                <xdr:rowOff>152400</xdr:rowOff>
              </to>
            </anchor>
          </controlPr>
        </control>
      </mc:Choice>
      <mc:Fallback>
        <control shapeId="1120" r:id="rId14" name="CheckBox8"/>
      </mc:Fallback>
    </mc:AlternateContent>
    <mc:AlternateContent xmlns:mc="http://schemas.openxmlformats.org/markup-compatibility/2006">
      <mc:Choice Requires="x14">
        <control shapeId="1119" r:id="rId16" name="CheckBox7">
          <controlPr defaultSize="0" autoLine="0" r:id="rId17">
            <anchor moveWithCells="1">
              <from>
                <xdr:col>7</xdr:col>
                <xdr:colOff>133350</xdr:colOff>
                <xdr:row>0</xdr:row>
                <xdr:rowOff>209550</xdr:rowOff>
              </from>
              <to>
                <xdr:col>7</xdr:col>
                <xdr:colOff>685800</xdr:colOff>
                <xdr:row>1</xdr:row>
                <xdr:rowOff>152400</xdr:rowOff>
              </to>
            </anchor>
          </controlPr>
        </control>
      </mc:Choice>
      <mc:Fallback>
        <control shapeId="1119" r:id="rId16" name="CheckBox7"/>
      </mc:Fallback>
    </mc:AlternateContent>
    <mc:AlternateContent xmlns:mc="http://schemas.openxmlformats.org/markup-compatibility/2006">
      <mc:Choice Requires="x14">
        <control shapeId="1118" r:id="rId18" name="CheckBox6">
          <controlPr defaultSize="0" autoLine="0" r:id="rId19">
            <anchor moveWithCells="1">
              <from>
                <xdr:col>6</xdr:col>
                <xdr:colOff>866775</xdr:colOff>
                <xdr:row>0</xdr:row>
                <xdr:rowOff>209550</xdr:rowOff>
              </from>
              <to>
                <xdr:col>6</xdr:col>
                <xdr:colOff>1362075</xdr:colOff>
                <xdr:row>1</xdr:row>
                <xdr:rowOff>152400</xdr:rowOff>
              </to>
            </anchor>
          </controlPr>
        </control>
      </mc:Choice>
      <mc:Fallback>
        <control shapeId="1118" r:id="rId18" name="CheckBox6"/>
      </mc:Fallback>
    </mc:AlternateContent>
    <mc:AlternateContent xmlns:mc="http://schemas.openxmlformats.org/markup-compatibility/2006">
      <mc:Choice Requires="x14">
        <control shapeId="1117" r:id="rId20" name="CheckBox5">
          <controlPr defaultSize="0" autoLine="0" r:id="rId21">
            <anchor moveWithCells="1">
              <from>
                <xdr:col>6</xdr:col>
                <xdr:colOff>28575</xdr:colOff>
                <xdr:row>0</xdr:row>
                <xdr:rowOff>209550</xdr:rowOff>
              </from>
              <to>
                <xdr:col>6</xdr:col>
                <xdr:colOff>619125</xdr:colOff>
                <xdr:row>1</xdr:row>
                <xdr:rowOff>152400</xdr:rowOff>
              </to>
            </anchor>
          </controlPr>
        </control>
      </mc:Choice>
      <mc:Fallback>
        <control shapeId="1117" r:id="rId20" name="CheckBox5"/>
      </mc:Fallback>
    </mc:AlternateContent>
    <mc:AlternateContent xmlns:mc="http://schemas.openxmlformats.org/markup-compatibility/2006">
      <mc:Choice Requires="x14">
        <control shapeId="1116" r:id="rId22" name="CheckBox4">
          <controlPr defaultSize="0" autoLine="0" r:id="rId23">
            <anchor moveWithCells="1">
              <from>
                <xdr:col>5</xdr:col>
                <xdr:colOff>704850</xdr:colOff>
                <xdr:row>0</xdr:row>
                <xdr:rowOff>209550</xdr:rowOff>
              </from>
              <to>
                <xdr:col>5</xdr:col>
                <xdr:colOff>1343025</xdr:colOff>
                <xdr:row>1</xdr:row>
                <xdr:rowOff>152400</xdr:rowOff>
              </to>
            </anchor>
          </controlPr>
        </control>
      </mc:Choice>
      <mc:Fallback>
        <control shapeId="1116" r:id="rId22" name="CheckBox4"/>
      </mc:Fallback>
    </mc:AlternateContent>
    <mc:AlternateContent xmlns:mc="http://schemas.openxmlformats.org/markup-compatibility/2006">
      <mc:Choice Requires="x14">
        <control shapeId="1115" r:id="rId24" name="CheckBox3">
          <controlPr defaultSize="0" autoLine="0" autoPict="0" r:id="rId25">
            <anchor moveWithCells="1">
              <from>
                <xdr:col>6</xdr:col>
                <xdr:colOff>866775</xdr:colOff>
                <xdr:row>0</xdr:row>
                <xdr:rowOff>38100</xdr:rowOff>
              </from>
              <to>
                <xdr:col>6</xdr:col>
                <xdr:colOff>1609725</xdr:colOff>
                <xdr:row>0</xdr:row>
                <xdr:rowOff>200025</xdr:rowOff>
              </to>
            </anchor>
          </controlPr>
        </control>
      </mc:Choice>
      <mc:Fallback>
        <control shapeId="1115" r:id="rId24" name="CheckBox3"/>
      </mc:Fallback>
    </mc:AlternateContent>
    <mc:AlternateContent xmlns:mc="http://schemas.openxmlformats.org/markup-compatibility/2006">
      <mc:Choice Requires="x14">
        <control shapeId="1114" r:id="rId26" name="CheckBox2">
          <controlPr defaultSize="0" autoLine="0" r:id="rId27">
            <anchor moveWithCells="1">
              <from>
                <xdr:col>6</xdr:col>
                <xdr:colOff>28575</xdr:colOff>
                <xdr:row>0</xdr:row>
                <xdr:rowOff>38100</xdr:rowOff>
              </from>
              <to>
                <xdr:col>6</xdr:col>
                <xdr:colOff>771525</xdr:colOff>
                <xdr:row>0</xdr:row>
                <xdr:rowOff>219075</xdr:rowOff>
              </to>
            </anchor>
          </controlPr>
        </control>
      </mc:Choice>
      <mc:Fallback>
        <control shapeId="1114" r:id="rId26" name="CheckBox2"/>
      </mc:Fallback>
    </mc:AlternateContent>
  </controls>
  <tableParts count="2">
    <tablePart r:id="rId28"/>
    <tablePart r:id="rId2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S14"/>
  <sheetViews>
    <sheetView showGridLines="0" tabSelected="1" workbookViewId="0">
      <selection activeCell="D23" sqref="D23"/>
    </sheetView>
  </sheetViews>
  <sheetFormatPr defaultColWidth="9.140625" defaultRowHeight="12" x14ac:dyDescent="0.2"/>
  <cols>
    <col min="1" max="1" width="1.7109375" customWidth="1"/>
    <col min="2" max="2" width="17.85546875" style="111" customWidth="1"/>
    <col min="3" max="3" width="8.140625" style="114" bestFit="1" customWidth="1"/>
    <col min="4" max="4" width="8.140625" style="114" customWidth="1"/>
    <col min="5" max="6" width="10.28515625" bestFit="1" customWidth="1"/>
    <col min="7" max="7" width="13.5703125" bestFit="1" customWidth="1"/>
    <col min="13" max="13" width="6.85546875" bestFit="1" customWidth="1"/>
    <col min="15" max="15" width="12.7109375" bestFit="1" customWidth="1"/>
    <col min="19" max="19" width="51.7109375" bestFit="1" customWidth="1"/>
  </cols>
  <sheetData>
    <row r="1" spans="2:19" ht="34.5" x14ac:dyDescent="0.45">
      <c r="B1" s="110" t="s">
        <v>1</v>
      </c>
      <c r="C1" s="113"/>
      <c r="D1" s="113"/>
      <c r="E1" s="30"/>
      <c r="F1" s="30"/>
      <c r="G1" s="30"/>
    </row>
    <row r="2" spans="2:19" x14ac:dyDescent="0.2">
      <c r="H2">
        <f>SUM(tblDonnées[cheveauchment])</f>
        <v>0</v>
      </c>
      <c r="S2" s="2" t="s">
        <v>27</v>
      </c>
    </row>
    <row r="3" spans="2:19" ht="19.5" x14ac:dyDescent="0.35">
      <c r="B3" s="112" t="s">
        <v>2</v>
      </c>
      <c r="C3" s="115" t="s">
        <v>99</v>
      </c>
      <c r="D3" s="115" t="s">
        <v>100</v>
      </c>
      <c r="E3" s="3" t="s">
        <v>25</v>
      </c>
      <c r="F3" s="4" t="s">
        <v>26</v>
      </c>
      <c r="G3" s="4" t="s">
        <v>24</v>
      </c>
      <c r="H3" s="143" t="s">
        <v>101</v>
      </c>
      <c r="M3" s="6" t="s">
        <v>21</v>
      </c>
      <c r="O3" s="6" t="s">
        <v>22</v>
      </c>
      <c r="S3" s="2" t="s">
        <v>32</v>
      </c>
    </row>
    <row r="4" spans="2:19" s="2" customFormat="1" x14ac:dyDescent="0.2">
      <c r="B4" s="118">
        <v>45703</v>
      </c>
      <c r="C4" s="116">
        <v>0.375</v>
      </c>
      <c r="D4" s="117">
        <v>0.40555555555555556</v>
      </c>
      <c r="E4" s="19" t="s">
        <v>98</v>
      </c>
      <c r="F4" s="19" t="s">
        <v>68</v>
      </c>
      <c r="G4" s="20" t="s">
        <v>23</v>
      </c>
      <c r="H4" s="139" cm="1">
        <f t="array" ref="H4">SUMPRODUCT((tblDonnées[Date]=tblDonnées[[#This Row],[Date]])*(tblDonnées[Qui]=tblDonnées[[#This Row],[Qui]])*(tblDonnées[Fin]&gt;tblDonnées[[#This Row],[Debut]])*(tblDonnées[Debut]&lt;tblDonnées[[#This Row],[Fin]]))-1</f>
        <v>0</v>
      </c>
      <c r="M4" t="s">
        <v>67</v>
      </c>
      <c r="N4"/>
      <c r="O4" t="s">
        <v>71</v>
      </c>
      <c r="P4"/>
      <c r="Q4"/>
      <c r="S4" s="21" t="s">
        <v>33</v>
      </c>
    </row>
    <row r="5" spans="2:19" s="2" customFormat="1" x14ac:dyDescent="0.2">
      <c r="B5" s="118">
        <v>45703</v>
      </c>
      <c r="C5" s="116">
        <v>0.42569444444444443</v>
      </c>
      <c r="D5" s="117">
        <v>0.62638888888888888</v>
      </c>
      <c r="E5" s="19" t="s">
        <v>98</v>
      </c>
      <c r="F5" s="19" t="s">
        <v>68</v>
      </c>
      <c r="G5" s="20" t="s">
        <v>71</v>
      </c>
      <c r="H5" s="139" cm="1">
        <f t="array" ref="H5">SUMPRODUCT((tblDonnées[Date]=tblDonnées[[#This Row],[Date]])*(tblDonnées[Qui]=tblDonnées[[#This Row],[Qui]])*(tblDonnées[Fin]&gt;tblDonnées[[#This Row],[Debut]])*(tblDonnées[Debut]&lt;tblDonnées[[#This Row],[Fin]]))-1</f>
        <v>0</v>
      </c>
      <c r="M5" t="s">
        <v>68</v>
      </c>
      <c r="N5"/>
      <c r="O5" s="2" t="s">
        <v>69</v>
      </c>
      <c r="P5"/>
      <c r="Q5"/>
    </row>
    <row r="6" spans="2:19" s="2" customFormat="1" x14ac:dyDescent="0.2">
      <c r="B6" s="118">
        <v>45703</v>
      </c>
      <c r="C6" s="116">
        <v>0.61944444444444446</v>
      </c>
      <c r="D6" s="117">
        <v>0.64722222222222225</v>
      </c>
      <c r="E6" s="19" t="s">
        <v>3</v>
      </c>
      <c r="F6" s="19" t="s">
        <v>67</v>
      </c>
      <c r="G6" s="20" t="s">
        <v>122</v>
      </c>
      <c r="H6" s="139" cm="1">
        <f t="array" ref="H6">SUMPRODUCT((tblDonnées[Date]=tblDonnées[[#This Row],[Date]])*(tblDonnées[Qui]=tblDonnées[[#This Row],[Qui]])*(tblDonnées[Fin]&gt;tblDonnées[[#This Row],[Debut]])*(tblDonnées[Debut]&lt;tblDonnées[[#This Row],[Fin]]))-1</f>
        <v>0</v>
      </c>
      <c r="M6" s="2" t="s">
        <v>102</v>
      </c>
      <c r="O6" s="2" t="s">
        <v>70</v>
      </c>
    </row>
    <row r="7" spans="2:19" s="2" customFormat="1" x14ac:dyDescent="0.2">
      <c r="B7" s="118">
        <v>45703</v>
      </c>
      <c r="C7" s="116">
        <v>0.35416666666666669</v>
      </c>
      <c r="D7" s="117">
        <v>0.79027777777777775</v>
      </c>
      <c r="E7" s="19" t="s">
        <v>97</v>
      </c>
      <c r="F7" s="19" t="s">
        <v>68</v>
      </c>
      <c r="G7" s="20" t="s">
        <v>71</v>
      </c>
      <c r="H7" s="139" cm="1">
        <f t="array" ref="H7">SUMPRODUCT((tblDonnées[Date]=tblDonnées[[#This Row],[Date]])*(tblDonnées[Qui]=tblDonnées[[#This Row],[Qui]])*(tblDonnées[Fin]&gt;tblDonnées[[#This Row],[Debut]])*(tblDonnées[Debut]&lt;tblDonnées[[#This Row],[Fin]]))-1</f>
        <v>0</v>
      </c>
      <c r="O7" s="2" t="s">
        <v>23</v>
      </c>
    </row>
    <row r="8" spans="2:19" s="2" customFormat="1" x14ac:dyDescent="0.2">
      <c r="B8" s="118">
        <v>45705</v>
      </c>
      <c r="C8" s="116">
        <v>0.33888888888888891</v>
      </c>
      <c r="D8" s="117">
        <v>0.34930555555555554</v>
      </c>
      <c r="E8" s="19" t="s">
        <v>3</v>
      </c>
      <c r="F8" s="19" t="s">
        <v>68</v>
      </c>
      <c r="G8" s="20" t="s">
        <v>70</v>
      </c>
      <c r="H8" s="139" cm="1">
        <f t="array" ref="H8">SUMPRODUCT((tblDonnées[Date]=tblDonnées[[#This Row],[Date]])*(tblDonnées[Qui]=tblDonnées[[#This Row],[Qui]])*(tblDonnées[Fin]&gt;tblDonnées[[#This Row],[Debut]])*(tblDonnées[Debut]&lt;tblDonnées[[#This Row],[Fin]]))-1</f>
        <v>0</v>
      </c>
      <c r="O8" s="2" t="s">
        <v>119</v>
      </c>
    </row>
    <row r="9" spans="2:19" s="2" customFormat="1" x14ac:dyDescent="0.2">
      <c r="B9" s="111"/>
      <c r="C9" s="114"/>
      <c r="D9" s="114"/>
      <c r="E9"/>
      <c r="F9"/>
      <c r="G9"/>
      <c r="H9"/>
      <c r="O9" s="138" t="s">
        <v>105</v>
      </c>
    </row>
    <row r="10" spans="2:19" s="2" customFormat="1" x14ac:dyDescent="0.2">
      <c r="B10" s="111"/>
      <c r="C10" s="114"/>
      <c r="D10" s="114"/>
      <c r="E10"/>
      <c r="F10"/>
      <c r="G10"/>
      <c r="H10"/>
      <c r="O10" s="138" t="s">
        <v>118</v>
      </c>
    </row>
    <row r="11" spans="2:19" s="2" customFormat="1" x14ac:dyDescent="0.2">
      <c r="B11" s="111"/>
      <c r="C11" s="114"/>
      <c r="D11" s="114"/>
      <c r="E11"/>
      <c r="F11"/>
      <c r="G11"/>
      <c r="H11"/>
      <c r="O11" s="138" t="s">
        <v>122</v>
      </c>
    </row>
    <row r="12" spans="2:19" s="2" customFormat="1" x14ac:dyDescent="0.2">
      <c r="B12" s="111"/>
      <c r="C12" s="114"/>
      <c r="D12" s="114"/>
      <c r="E12"/>
      <c r="F12"/>
      <c r="G12"/>
      <c r="H12"/>
      <c r="O12"/>
    </row>
    <row r="13" spans="2:19" s="2" customFormat="1" x14ac:dyDescent="0.2">
      <c r="B13" s="111"/>
      <c r="C13" s="114"/>
      <c r="D13" s="114"/>
      <c r="E13"/>
      <c r="F13"/>
      <c r="G13"/>
      <c r="H13"/>
      <c r="O13"/>
    </row>
    <row r="14" spans="2:19" x14ac:dyDescent="0.2">
      <c r="N14" s="2"/>
      <c r="P14" s="2"/>
      <c r="Q14" s="2"/>
    </row>
  </sheetData>
  <phoneticPr fontId="24" type="noConversion"/>
  <conditionalFormatting sqref="H4:H8">
    <cfRule type="expression" dxfId="0" priority="1">
      <formula>H4&gt;0</formula>
    </cfRule>
  </conditionalFormatting>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2.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Werkbladen</vt:lpstr>
      </vt:variant>
      <vt:variant>
        <vt:i4>3</vt:i4>
      </vt:variant>
      <vt:variant>
        <vt:lpstr>Benoemde bereiken</vt:lpstr>
      </vt:variant>
      <vt:variant>
        <vt:i4>6</vt:i4>
      </vt:variant>
    </vt:vector>
  </HeadingPairs>
  <TitlesOfParts>
    <vt:vector size="9" baseType="lpstr">
      <vt:lpstr>Journée</vt:lpstr>
      <vt:lpstr>Planification</vt:lpstr>
      <vt:lpstr>Saisie de données</vt:lpstr>
      <vt:lpstr>Journée!Afdrukbereik</vt:lpstr>
      <vt:lpstr>Planification!Afdrukbereik</vt:lpstr>
      <vt:lpstr>ChampQui</vt:lpstr>
      <vt:lpstr>Date_Quotidien</vt:lpstr>
      <vt:lpstr>jour</vt:lpstr>
      <vt:lpstr>tDates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rietmann</dc:creator>
  <cp:lastModifiedBy>BSA</cp:lastModifiedBy>
  <cp:lastPrinted>2025-02-15T09:45:58Z</cp:lastPrinted>
  <dcterms:created xsi:type="dcterms:W3CDTF">2012-02-26T23:30:47Z</dcterms:created>
  <dcterms:modified xsi:type="dcterms:W3CDTF">2025-02-15T11:02:50Z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