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C10B113-46ED-48A0-8772-4EF935271FD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0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H2" i="1"/>
  <c r="L4" i="1"/>
  <c r="L5" i="1"/>
  <c r="L6" i="1"/>
  <c r="L7" i="1"/>
  <c r="L8" i="1"/>
  <c r="L9" i="1"/>
  <c r="L2" i="1" s="1"/>
  <c r="L10" i="1"/>
</calcChain>
</file>

<file path=xl/sharedStrings.xml><?xml version="1.0" encoding="utf-8"?>
<sst xmlns="http://schemas.openxmlformats.org/spreadsheetml/2006/main" count="147" uniqueCount="55">
  <si>
    <t>Required stocks</t>
  </si>
  <si>
    <t>Length</t>
  </si>
  <si>
    <t>Width</t>
  </si>
  <si>
    <t>Quantity</t>
  </si>
  <si>
    <t>Total</t>
  </si>
  <si>
    <t/>
  </si>
  <si>
    <t>Cutting layouts</t>
  </si>
  <si>
    <t>Layout ID</t>
  </si>
  <si>
    <t>Repetition</t>
  </si>
  <si>
    <t>A</t>
  </si>
  <si>
    <t>Panel length</t>
  </si>
  <si>
    <t>Panel width</t>
  </si>
  <si>
    <t>X</t>
  </si>
  <si>
    <t>Y</t>
  </si>
  <si>
    <t>Label</t>
  </si>
  <si>
    <t>500x87</t>
  </si>
  <si>
    <t>B</t>
  </si>
  <si>
    <t>500x165</t>
  </si>
  <si>
    <t>500x104</t>
  </si>
  <si>
    <t>C</t>
  </si>
  <si>
    <t>D</t>
  </si>
  <si>
    <t>500x153</t>
  </si>
  <si>
    <t>E</t>
  </si>
  <si>
    <t>500x200</t>
  </si>
  <si>
    <t>F</t>
  </si>
  <si>
    <t>G</t>
  </si>
  <si>
    <t>Created by www.opticutter.com</t>
  </si>
  <si>
    <t>Layout</t>
  </si>
  <si>
    <t>Nombre</t>
  </si>
  <si>
    <t>Longueur</t>
  </si>
  <si>
    <t>Largeur</t>
  </si>
  <si>
    <t>Largeur utile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</si>
  <si>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</si>
  <si>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</si>
  <si>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</si>
  <si>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</si>
  <si>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</si>
  <si>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</si>
  <si>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</si>
  <si>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</si>
  <si>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</si>
  <si>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</si>
  <si>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</si>
  <si>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</si>
  <si>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</si>
  <si>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</si>
  <si>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</si>
  <si>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</si>
  <si>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</si>
  <si>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</si>
  <si>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</si>
  <si>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</si>
  <si>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Rendement</t>
  </si>
  <si>
    <t>largeurs</t>
  </si>
  <si>
    <t>Siceaux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</si>
</sst>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i/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0" fillId="0" borderId="0" xfId="0" applyAlignme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1">
    <cellStyle name="Standaard" xfId="0" builtinId="0"/>
  </cellStyles>
  <dxfs count="28"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5ED14E-D971-413C-83A8-E9B3D12B88E7}" name="Tabel1" displayName="Tabel1" ref="G3:AF10" totalsRowShown="0" headerRowDxfId="13" dataDxfId="14">
  <sortState xmlns:xlrd2="http://schemas.microsoft.com/office/spreadsheetml/2017/richdata2" ref="G4:AF10">
    <sortCondition descending="1" ref="M4:M10"/>
    <sortCondition descending="1" ref="N4:N10"/>
    <sortCondition descending="1" ref="O4:O10"/>
    <sortCondition descending="1" ref="P4:P10"/>
  </sortState>
  <tableColumns count="26">
    <tableColumn id="1" xr3:uid="{F8EE92F1-A5CF-4268-AC96-74FC43DD179E}" name="Layout" dataDxfId="27"/>
    <tableColumn id="2" xr3:uid="{2974F3B3-3BFB-4829-AABF-659C9DFC999D}" name="Nombre" dataDxfId="26"/>
    <tableColumn id="3" xr3:uid="{107A4BDE-EB11-48B6-B5DF-58190FFBAD92}" name="Longueur" dataDxfId="25"/>
    <tableColumn id="4" xr3:uid="{AA94D671-8E48-4741-AAFB-71D3F6CE6A7B}" name="Largeur" dataDxfId="24"/>
    <tableColumn id="5" xr3:uid="{30015C9D-1F4B-4B4E-B004-323D01D6A2EE}" name="Largeur utile" dataDxfId="12"/>
    <tableColumn id="26" xr3:uid="{CDFA57EE-5D2D-4F61-97F1-214C73F3FD36}" name="Rendement" dataDxfId="11">
      <calculatedColumnFormula>+Tabel1[[#This Row],[Largeur utile]]/Tabel1[[#This Row],[Largeur]]</calculatedColumnFormula>
    </tableColumn>
    <tableColumn id="6" xr3:uid="{7A0ECF43-F361-45DC-A2F0-04A8A2D7B178}" name="L1" dataDxfId="10"/>
    <tableColumn id="7" xr3:uid="{A853F5FB-5041-44DC-9B92-BC58A2D1EC9C}" name="L2" dataDxfId="9"/>
    <tableColumn id="8" xr3:uid="{D68A7520-CB6C-493E-85CF-52D2A814024B}" name="L3" dataDxfId="8"/>
    <tableColumn id="9" xr3:uid="{068BAB5F-C55E-4958-B5F2-D6D18FE4EB23}" name="L4" dataDxfId="7"/>
    <tableColumn id="10" xr3:uid="{8F7C4287-7AD7-4743-BB81-6CB10DFA96F3}" name="L5" dataDxfId="6"/>
    <tableColumn id="11" xr3:uid="{0C5308FB-10D6-4C54-9B56-315E680F40A0}" name="L6" dataDxfId="5"/>
    <tableColumn id="12" xr3:uid="{3EF9A3E6-1F1C-40A2-B408-2E133320F89C}" name="L7" dataDxfId="4"/>
    <tableColumn id="13" xr3:uid="{0273684F-EA56-4535-9711-ACDF86178A48}" name="L8" dataDxfId="3"/>
    <tableColumn id="14" xr3:uid="{F03F6383-4574-4D50-9F71-768A2057B28C}" name="L9" dataDxfId="2"/>
    <tableColumn id="15" xr3:uid="{008AC1EB-F030-496A-A55E-C85F9F95E213}" name="L10" dataDxfId="0"/>
    <tableColumn id="16" xr3:uid="{228D6DE7-5EB9-480E-AB41-03BCA1FD56C9}" name="S1" dataDxfId="1"/>
    <tableColumn id="17" xr3:uid="{4753473E-8C6F-4E62-BAB1-8132ADAC388F}" name="S2" dataDxfId="23"/>
    <tableColumn id="18" xr3:uid="{A9692D03-C94A-4431-AAD9-88896104D870}" name="S3" dataDxfId="22"/>
    <tableColumn id="19" xr3:uid="{F73A5AE7-C83D-4540-B971-32ABF14584C3}" name="S4" dataDxfId="21"/>
    <tableColumn id="20" xr3:uid="{BCF925C9-C941-4CB1-BA39-E3517D82814F}" name="S5" dataDxfId="20"/>
    <tableColumn id="21" xr3:uid="{2A29DA37-8596-4AA4-838F-D4DD78FC2264}" name="S6" dataDxfId="19"/>
    <tableColumn id="22" xr3:uid="{716D83B0-09A7-40B4-87F4-2F592147B374}" name="S7" dataDxfId="18"/>
    <tableColumn id="23" xr3:uid="{D40465CF-34BD-4DBE-8D15-7A1CA4B9415E}" name="S8" dataDxfId="17"/>
    <tableColumn id="24" xr3:uid="{F4D7BE3B-7A2A-4431-8CEA-BFBFB4A04EC4}" name="S9" dataDxfId="16"/>
    <tableColumn id="25" xr3:uid="{5EF58536-ACC8-422A-AF2A-84038F9C3EF5}" name="S10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AG61"/>
  <sheetViews>
    <sheetView tabSelected="1" workbookViewId="0">
      <selection activeCell="J13" sqref="J13"/>
    </sheetView>
  </sheetViews>
  <sheetFormatPr defaultRowHeight="15" x14ac:dyDescent="0.25"/>
  <cols>
    <col min="1" max="1" width="28.85546875" bestFit="1" customWidth="1"/>
    <col min="2" max="2" width="11.28515625" bestFit="1" customWidth="1"/>
    <col min="3" max="3" width="8.42578125" bestFit="1" customWidth="1"/>
    <col min="4" max="4" width="6.140625" bestFit="1" customWidth="1"/>
    <col min="5" max="5" width="7.85546875" bestFit="1" customWidth="1"/>
    <col min="7" max="7" width="9.140625" style="1" customWidth="1"/>
    <col min="8" max="8" width="10.42578125" style="1" customWidth="1"/>
    <col min="9" max="9" width="11.5703125" style="1" customWidth="1"/>
    <col min="10" max="10" width="9.85546875" style="1" customWidth="1"/>
    <col min="11" max="11" width="14.42578125" style="1" customWidth="1"/>
    <col min="12" max="12" width="14.42578125" style="2" customWidth="1"/>
    <col min="13" max="21" width="5.140625" style="1" customWidth="1"/>
    <col min="22" max="22" width="6.140625" style="1" customWidth="1"/>
    <col min="23" max="31" width="5.28515625" style="1" customWidth="1"/>
    <col min="32" max="32" width="6.28515625" style="1" customWidth="1"/>
    <col min="33" max="33" width="9.140625" style="1"/>
  </cols>
  <sheetData>
    <row r="1" spans="1:32" x14ac:dyDescent="0.25">
      <c r="A1" t="s">
        <v>0</v>
      </c>
    </row>
    <row r="2" spans="1:32" ht="15.75" thickBot="1" x14ac:dyDescent="0.3">
      <c r="A2" t="s">
        <v>1</v>
      </c>
      <c r="B2" t="s">
        <v>2</v>
      </c>
      <c r="C2" t="s">
        <v>3</v>
      </c>
      <c r="G2" s="3">
        <f>ROWS(Tabel1[Layout])</f>
        <v>7</v>
      </c>
      <c r="H2" s="3">
        <f>SUM(Tabel1[Nombre])</f>
        <v>43</v>
      </c>
      <c r="L2" s="4">
        <f>SUMPRODUCT(Tabel1[Rendement],Tabel1[Nombre])/SUM(Tabel1[Nombre])</f>
        <v>0.91653746770025846</v>
      </c>
      <c r="M2" s="5" t="s">
        <v>53</v>
      </c>
      <c r="N2" s="5"/>
      <c r="O2" s="5"/>
      <c r="P2" s="5"/>
      <c r="Q2" s="5"/>
      <c r="R2" s="5"/>
      <c r="S2" s="5"/>
      <c r="T2" s="5"/>
      <c r="U2" s="5"/>
      <c r="V2" s="5"/>
      <c r="W2" s="5" t="s">
        <v>54</v>
      </c>
      <c r="X2" s="5"/>
    </row>
    <row r="3" spans="1:32" x14ac:dyDescent="0.25">
      <c r="A3">
        <v>500</v>
      </c>
      <c r="B3">
        <v>450</v>
      </c>
      <c r="C3">
        <v>43</v>
      </c>
      <c r="G3" s="1" t="s">
        <v>27</v>
      </c>
      <c r="H3" s="1" t="s">
        <v>28</v>
      </c>
      <c r="I3" s="1" t="s">
        <v>29</v>
      </c>
      <c r="J3" s="1" t="s">
        <v>30</v>
      </c>
      <c r="K3" s="1" t="s">
        <v>31</v>
      </c>
      <c r="L3" s="2" t="s">
        <v>52</v>
      </c>
      <c r="M3" s="6" t="s">
        <v>32</v>
      </c>
      <c r="N3" s="7" t="s">
        <v>33</v>
      </c>
      <c r="O3" s="7" t="s">
        <v>34</v>
      </c>
      <c r="P3" s="7" t="s">
        <v>35</v>
      </c>
      <c r="Q3" s="7" t="s">
        <v>36</v>
      </c>
      <c r="R3" s="7" t="s">
        <v>37</v>
      </c>
      <c r="S3" s="7" t="s">
        <v>38</v>
      </c>
      <c r="T3" s="7" t="s">
        <v>39</v>
      </c>
      <c r="U3" s="7" t="s">
        <v>40</v>
      </c>
      <c r="V3" s="8" t="s">
        <v>41</v>
      </c>
      <c r="W3" s="1" t="s">
        <v>42</v>
      </c>
      <c r="X3" s="1" t="s">
        <v>43</v>
      </c>
      <c r="Y3" s="1" t="s">
        <v>44</v>
      </c>
      <c r="Z3" s="1" t="s">
        <v>45</v>
      </c>
      <c r="AA3" s="1" t="s">
        <v>46</v>
      </c>
      <c r="AB3" s="1" t="s">
        <v>47</v>
      </c>
      <c r="AC3" s="1" t="s">
        <v>48</v>
      </c>
      <c r="AD3" s="1" t="s">
        <v>49</v>
      </c>
      <c r="AE3" s="1" t="s">
        <v>50</v>
      </c>
      <c r="AF3" s="1" t="s">
        <v>51</v>
      </c>
    </row>
    <row r="4" spans="1:32" x14ac:dyDescent="0.25">
      <c r="A4" t="s">
        <v>4</v>
      </c>
      <c r="B4" t="s">
        <v>5</v>
      </c>
      <c r="C4">
        <v>43</v>
      </c>
      <c r="G4" s="1" t="s">
        <v>22</v>
      </c>
      <c r="H4" s="1">
        <v>3</v>
      </c>
      <c r="I4" s="1">
        <v>500</v>
      </c>
      <c r="J4" s="1">
        <v>450</v>
      </c>
      <c r="K4" s="1">
        <v>400</v>
      </c>
      <c r="L4" s="2">
        <f>+Tabel1[[#This Row],[Largeur utile]]/Tabel1[[#This Row],[Largeur]]</f>
        <v>0.88888888888888884</v>
      </c>
      <c r="M4" s="9">
        <v>200</v>
      </c>
      <c r="N4" s="10">
        <v>200</v>
      </c>
      <c r="O4" s="10"/>
      <c r="P4" s="10"/>
      <c r="Q4" s="10"/>
      <c r="R4" s="10"/>
      <c r="S4" s="10"/>
      <c r="T4" s="10"/>
      <c r="U4" s="10"/>
      <c r="V4" s="11"/>
      <c r="W4" s="1">
        <v>0</v>
      </c>
      <c r="X4" s="1">
        <v>200</v>
      </c>
    </row>
    <row r="5" spans="1:32" x14ac:dyDescent="0.25">
      <c r="A5" t="s">
        <v>5</v>
      </c>
      <c r="G5" s="1" t="s">
        <v>16</v>
      </c>
      <c r="H5" s="1">
        <v>6</v>
      </c>
      <c r="I5" s="1">
        <v>500</v>
      </c>
      <c r="J5" s="1">
        <v>450</v>
      </c>
      <c r="K5" s="1">
        <v>434</v>
      </c>
      <c r="L5" s="2">
        <f>+Tabel1[[#This Row],[Largeur utile]]/Tabel1[[#This Row],[Largeur]]</f>
        <v>0.96444444444444444</v>
      </c>
      <c r="M5" s="9">
        <v>165</v>
      </c>
      <c r="N5" s="10">
        <v>165</v>
      </c>
      <c r="O5" s="10">
        <v>104</v>
      </c>
      <c r="P5" s="10"/>
      <c r="Q5" s="10"/>
      <c r="R5" s="10"/>
      <c r="S5" s="10"/>
      <c r="T5" s="10"/>
      <c r="U5" s="10"/>
      <c r="V5" s="11"/>
      <c r="W5" s="1">
        <v>0</v>
      </c>
      <c r="X5" s="1">
        <v>165</v>
      </c>
      <c r="Y5" s="1">
        <v>330</v>
      </c>
    </row>
    <row r="6" spans="1:32" x14ac:dyDescent="0.25">
      <c r="A6" t="s">
        <v>5</v>
      </c>
      <c r="G6" s="1" t="s">
        <v>20</v>
      </c>
      <c r="H6" s="1">
        <v>10</v>
      </c>
      <c r="I6" s="1">
        <v>500</v>
      </c>
      <c r="J6" s="1">
        <v>450</v>
      </c>
      <c r="K6" s="1">
        <v>410</v>
      </c>
      <c r="L6" s="2">
        <f>+Tabel1[[#This Row],[Largeur utile]]/Tabel1[[#This Row],[Largeur]]</f>
        <v>0.91111111111111109</v>
      </c>
      <c r="M6" s="9">
        <v>153</v>
      </c>
      <c r="N6" s="10">
        <v>153</v>
      </c>
      <c r="O6" s="10">
        <v>104</v>
      </c>
      <c r="P6" s="10"/>
      <c r="Q6" s="10"/>
      <c r="R6" s="10"/>
      <c r="S6" s="10"/>
      <c r="T6" s="10"/>
      <c r="U6" s="10"/>
      <c r="V6" s="11"/>
      <c r="W6" s="1">
        <v>0</v>
      </c>
      <c r="X6" s="1">
        <v>153</v>
      </c>
      <c r="Y6" s="1">
        <v>306</v>
      </c>
    </row>
    <row r="7" spans="1:32" x14ac:dyDescent="0.25">
      <c r="A7" t="s">
        <v>6</v>
      </c>
      <c r="G7" s="1" t="s">
        <v>19</v>
      </c>
      <c r="H7" s="1">
        <v>21</v>
      </c>
      <c r="I7" s="1">
        <v>500</v>
      </c>
      <c r="J7" s="1">
        <v>450</v>
      </c>
      <c r="K7" s="1">
        <v>416</v>
      </c>
      <c r="L7" s="2">
        <f>+Tabel1[[#This Row],[Largeur utile]]/Tabel1[[#This Row],[Largeur]]</f>
        <v>0.9244444444444444</v>
      </c>
      <c r="M7" s="9">
        <v>104</v>
      </c>
      <c r="N7" s="10">
        <v>104</v>
      </c>
      <c r="O7" s="10">
        <v>104</v>
      </c>
      <c r="P7" s="10">
        <v>104</v>
      </c>
      <c r="Q7" s="10"/>
      <c r="R7" s="10"/>
      <c r="S7" s="10"/>
      <c r="T7" s="10"/>
      <c r="U7" s="10"/>
      <c r="V7" s="11"/>
      <c r="W7" s="1">
        <v>0</v>
      </c>
      <c r="X7" s="1">
        <v>104</v>
      </c>
      <c r="Y7" s="1">
        <v>208</v>
      </c>
      <c r="Z7" s="1">
        <v>312</v>
      </c>
    </row>
    <row r="8" spans="1:32" x14ac:dyDescent="0.25">
      <c r="A8" t="s">
        <v>5</v>
      </c>
      <c r="G8" s="1" t="s">
        <v>24</v>
      </c>
      <c r="H8" s="1">
        <v>1</v>
      </c>
      <c r="I8" s="1">
        <v>500</v>
      </c>
      <c r="J8" s="1">
        <v>450</v>
      </c>
      <c r="K8" s="1">
        <v>399</v>
      </c>
      <c r="L8" s="2">
        <f>+Tabel1[[#This Row],[Largeur utile]]/Tabel1[[#This Row],[Largeur]]</f>
        <v>0.88666666666666671</v>
      </c>
      <c r="M8" s="9">
        <v>104</v>
      </c>
      <c r="N8" s="10">
        <v>104</v>
      </c>
      <c r="O8" s="10">
        <v>104</v>
      </c>
      <c r="P8" s="10">
        <v>87</v>
      </c>
      <c r="Q8" s="10"/>
      <c r="R8" s="10"/>
      <c r="S8" s="10"/>
      <c r="T8" s="10"/>
      <c r="U8" s="10"/>
      <c r="V8" s="11"/>
      <c r="W8" s="1">
        <v>0</v>
      </c>
      <c r="X8" s="1">
        <v>104</v>
      </c>
      <c r="Y8" s="1">
        <v>208</v>
      </c>
      <c r="Z8" s="1">
        <v>312</v>
      </c>
    </row>
    <row r="9" spans="1:32" x14ac:dyDescent="0.25">
      <c r="A9" t="s">
        <v>7</v>
      </c>
      <c r="B9" t="s">
        <v>8</v>
      </c>
      <c r="C9" t="s">
        <v>1</v>
      </c>
      <c r="D9" t="s">
        <v>2</v>
      </c>
      <c r="G9" s="1" t="s">
        <v>9</v>
      </c>
      <c r="H9" s="1">
        <v>1</v>
      </c>
      <c r="I9" s="1">
        <v>500</v>
      </c>
      <c r="J9" s="1">
        <v>450</v>
      </c>
      <c r="K9" s="1">
        <v>435</v>
      </c>
      <c r="L9" s="2">
        <f>+Tabel1[[#This Row],[Largeur utile]]/Tabel1[[#This Row],[Largeur]]</f>
        <v>0.96666666666666667</v>
      </c>
      <c r="M9" s="9">
        <v>87</v>
      </c>
      <c r="N9" s="10">
        <v>87</v>
      </c>
      <c r="O9" s="10">
        <v>87</v>
      </c>
      <c r="P9" s="10">
        <v>87</v>
      </c>
      <c r="Q9" s="10">
        <v>87</v>
      </c>
      <c r="R9" s="10"/>
      <c r="S9" s="10"/>
      <c r="T9" s="10"/>
      <c r="U9" s="10"/>
      <c r="V9" s="11"/>
      <c r="W9" s="1">
        <v>0</v>
      </c>
      <c r="X9" s="1">
        <v>87</v>
      </c>
      <c r="Y9" s="1">
        <v>174</v>
      </c>
      <c r="Z9" s="1">
        <v>261</v>
      </c>
      <c r="AA9" s="1">
        <v>348</v>
      </c>
    </row>
    <row r="10" spans="1:32" ht="15.75" thickBot="1" x14ac:dyDescent="0.3">
      <c r="A10" t="s">
        <v>9</v>
      </c>
      <c r="B10">
        <v>1</v>
      </c>
      <c r="C10">
        <v>500</v>
      </c>
      <c r="D10">
        <v>450</v>
      </c>
      <c r="G10" s="1" t="s">
        <v>25</v>
      </c>
      <c r="H10" s="1">
        <v>1</v>
      </c>
      <c r="I10" s="1">
        <v>500</v>
      </c>
      <c r="J10" s="1">
        <v>450</v>
      </c>
      <c r="K10" s="1">
        <v>261</v>
      </c>
      <c r="L10" s="2">
        <f>+Tabel1[[#This Row],[Largeur utile]]/Tabel1[[#This Row],[Largeur]]</f>
        <v>0.57999999999999996</v>
      </c>
      <c r="M10" s="12">
        <v>87</v>
      </c>
      <c r="N10" s="13">
        <v>87</v>
      </c>
      <c r="O10" s="13">
        <v>87</v>
      </c>
      <c r="P10" s="13"/>
      <c r="Q10" s="13"/>
      <c r="R10" s="13"/>
      <c r="S10" s="13"/>
      <c r="T10" s="13"/>
      <c r="U10" s="13"/>
      <c r="V10" s="14"/>
      <c r="W10" s="1">
        <v>0</v>
      </c>
      <c r="X10" s="1">
        <v>87</v>
      </c>
      <c r="Y10" s="1">
        <v>174</v>
      </c>
    </row>
    <row r="11" spans="1:32" x14ac:dyDescent="0.25">
      <c r="A11" t="s">
        <v>10</v>
      </c>
      <c r="B11" t="s">
        <v>11</v>
      </c>
      <c r="C11" t="s">
        <v>12</v>
      </c>
      <c r="D11" t="s">
        <v>13</v>
      </c>
      <c r="E11" t="s">
        <v>14</v>
      </c>
    </row>
    <row r="12" spans="1:32" x14ac:dyDescent="0.25">
      <c r="A12">
        <v>500</v>
      </c>
      <c r="B12">
        <v>87</v>
      </c>
      <c r="C12">
        <v>0</v>
      </c>
      <c r="D12">
        <v>0</v>
      </c>
      <c r="E12" t="s">
        <v>15</v>
      </c>
    </row>
    <row r="13" spans="1:32" x14ac:dyDescent="0.25">
      <c r="A13">
        <v>500</v>
      </c>
      <c r="B13">
        <v>87</v>
      </c>
      <c r="C13">
        <v>0</v>
      </c>
      <c r="D13">
        <v>87</v>
      </c>
      <c r="E13" t="s">
        <v>15</v>
      </c>
    </row>
    <row r="14" spans="1:32" x14ac:dyDescent="0.25">
      <c r="A14">
        <v>500</v>
      </c>
      <c r="B14">
        <v>87</v>
      </c>
      <c r="C14">
        <v>0</v>
      </c>
      <c r="D14">
        <v>174</v>
      </c>
      <c r="E14" t="s">
        <v>15</v>
      </c>
    </row>
    <row r="15" spans="1:32" x14ac:dyDescent="0.25">
      <c r="A15">
        <v>500</v>
      </c>
      <c r="B15">
        <v>87</v>
      </c>
      <c r="C15">
        <v>0</v>
      </c>
      <c r="D15">
        <v>261</v>
      </c>
      <c r="E15" t="s">
        <v>15</v>
      </c>
    </row>
    <row r="16" spans="1:32" x14ac:dyDescent="0.25">
      <c r="A16">
        <v>500</v>
      </c>
      <c r="B16">
        <v>87</v>
      </c>
      <c r="C16">
        <v>0</v>
      </c>
      <c r="D16">
        <v>348</v>
      </c>
      <c r="E16" t="s">
        <v>15</v>
      </c>
    </row>
    <row r="17" spans="1:5" x14ac:dyDescent="0.25">
      <c r="A17" t="s">
        <v>5</v>
      </c>
    </row>
    <row r="18" spans="1:5" x14ac:dyDescent="0.25">
      <c r="A18" t="s">
        <v>7</v>
      </c>
      <c r="B18" t="s">
        <v>8</v>
      </c>
      <c r="C18" t="s">
        <v>1</v>
      </c>
      <c r="D18" t="s">
        <v>2</v>
      </c>
    </row>
    <row r="19" spans="1:5" x14ac:dyDescent="0.25">
      <c r="A19" t="s">
        <v>16</v>
      </c>
      <c r="B19">
        <v>6</v>
      </c>
      <c r="C19">
        <v>500</v>
      </c>
      <c r="D19">
        <v>450</v>
      </c>
    </row>
    <row r="20" spans="1:5" x14ac:dyDescent="0.25">
      <c r="A20" t="s">
        <v>10</v>
      </c>
      <c r="B20" t="s">
        <v>11</v>
      </c>
      <c r="C20" t="s">
        <v>12</v>
      </c>
      <c r="D20" t="s">
        <v>13</v>
      </c>
      <c r="E20" t="s">
        <v>14</v>
      </c>
    </row>
    <row r="21" spans="1:5" x14ac:dyDescent="0.25">
      <c r="A21">
        <v>500</v>
      </c>
      <c r="B21">
        <v>165</v>
      </c>
      <c r="C21">
        <v>0</v>
      </c>
      <c r="D21">
        <v>0</v>
      </c>
      <c r="E21" t="s">
        <v>17</v>
      </c>
    </row>
    <row r="22" spans="1:5" x14ac:dyDescent="0.25">
      <c r="A22">
        <v>500</v>
      </c>
      <c r="B22">
        <v>165</v>
      </c>
      <c r="C22">
        <v>0</v>
      </c>
      <c r="D22">
        <v>165</v>
      </c>
      <c r="E22" t="s">
        <v>17</v>
      </c>
    </row>
    <row r="23" spans="1:5" x14ac:dyDescent="0.25">
      <c r="A23">
        <v>500</v>
      </c>
      <c r="B23">
        <v>104</v>
      </c>
      <c r="C23">
        <v>0</v>
      </c>
      <c r="D23">
        <v>330</v>
      </c>
      <c r="E23" t="s">
        <v>18</v>
      </c>
    </row>
    <row r="24" spans="1:5" x14ac:dyDescent="0.25">
      <c r="A24" t="s">
        <v>5</v>
      </c>
    </row>
    <row r="25" spans="1:5" x14ac:dyDescent="0.25">
      <c r="A25" t="s">
        <v>7</v>
      </c>
      <c r="B25" t="s">
        <v>8</v>
      </c>
      <c r="C25" t="s">
        <v>1</v>
      </c>
      <c r="D25" t="s">
        <v>2</v>
      </c>
    </row>
    <row r="26" spans="1:5" x14ac:dyDescent="0.25">
      <c r="A26" t="s">
        <v>19</v>
      </c>
      <c r="B26">
        <v>21</v>
      </c>
      <c r="C26">
        <v>500</v>
      </c>
      <c r="D26">
        <v>450</v>
      </c>
    </row>
    <row r="27" spans="1:5" x14ac:dyDescent="0.25">
      <c r="A27" t="s">
        <v>10</v>
      </c>
      <c r="B27" t="s">
        <v>11</v>
      </c>
      <c r="C27" t="s">
        <v>12</v>
      </c>
      <c r="D27" t="s">
        <v>13</v>
      </c>
      <c r="E27" t="s">
        <v>14</v>
      </c>
    </row>
    <row r="28" spans="1:5" x14ac:dyDescent="0.25">
      <c r="A28">
        <v>500</v>
      </c>
      <c r="B28">
        <v>104</v>
      </c>
      <c r="C28">
        <v>0</v>
      </c>
      <c r="D28">
        <v>0</v>
      </c>
      <c r="E28" t="s">
        <v>18</v>
      </c>
    </row>
    <row r="29" spans="1:5" x14ac:dyDescent="0.25">
      <c r="A29">
        <v>500</v>
      </c>
      <c r="B29">
        <v>104</v>
      </c>
      <c r="C29">
        <v>0</v>
      </c>
      <c r="D29">
        <v>104</v>
      </c>
      <c r="E29" t="s">
        <v>18</v>
      </c>
    </row>
    <row r="30" spans="1:5" x14ac:dyDescent="0.25">
      <c r="A30">
        <v>500</v>
      </c>
      <c r="B30">
        <v>104</v>
      </c>
      <c r="C30">
        <v>0</v>
      </c>
      <c r="D30">
        <v>208</v>
      </c>
      <c r="E30" t="s">
        <v>18</v>
      </c>
    </row>
    <row r="31" spans="1:5" x14ac:dyDescent="0.25">
      <c r="A31">
        <v>500</v>
      </c>
      <c r="B31">
        <v>104</v>
      </c>
      <c r="C31">
        <v>0</v>
      </c>
      <c r="D31">
        <v>312</v>
      </c>
      <c r="E31" t="s">
        <v>18</v>
      </c>
    </row>
    <row r="32" spans="1:5" x14ac:dyDescent="0.25">
      <c r="A32" t="s">
        <v>5</v>
      </c>
    </row>
    <row r="33" spans="1:5" x14ac:dyDescent="0.25">
      <c r="A33" t="s">
        <v>7</v>
      </c>
      <c r="B33" t="s">
        <v>8</v>
      </c>
      <c r="C33" t="s">
        <v>1</v>
      </c>
      <c r="D33" t="s">
        <v>2</v>
      </c>
    </row>
    <row r="34" spans="1:5" x14ac:dyDescent="0.25">
      <c r="A34" t="s">
        <v>20</v>
      </c>
      <c r="B34">
        <v>10</v>
      </c>
      <c r="C34">
        <v>500</v>
      </c>
      <c r="D34">
        <v>450</v>
      </c>
    </row>
    <row r="35" spans="1:5" x14ac:dyDescent="0.25">
      <c r="A35" t="s">
        <v>10</v>
      </c>
      <c r="B35" t="s">
        <v>11</v>
      </c>
      <c r="C35" t="s">
        <v>12</v>
      </c>
      <c r="D35" t="s">
        <v>13</v>
      </c>
      <c r="E35" t="s">
        <v>14</v>
      </c>
    </row>
    <row r="36" spans="1:5" x14ac:dyDescent="0.25">
      <c r="A36">
        <v>500</v>
      </c>
      <c r="B36">
        <v>153</v>
      </c>
      <c r="C36">
        <v>0</v>
      </c>
      <c r="D36">
        <v>0</v>
      </c>
      <c r="E36" t="s">
        <v>21</v>
      </c>
    </row>
    <row r="37" spans="1:5" x14ac:dyDescent="0.25">
      <c r="A37">
        <v>500</v>
      </c>
      <c r="B37">
        <v>153</v>
      </c>
      <c r="C37">
        <v>0</v>
      </c>
      <c r="D37">
        <v>153</v>
      </c>
      <c r="E37" t="s">
        <v>21</v>
      </c>
    </row>
    <row r="38" spans="1:5" x14ac:dyDescent="0.25">
      <c r="A38">
        <v>500</v>
      </c>
      <c r="B38">
        <v>104</v>
      </c>
      <c r="C38">
        <v>0</v>
      </c>
      <c r="D38">
        <v>306</v>
      </c>
      <c r="E38" t="s">
        <v>18</v>
      </c>
    </row>
    <row r="39" spans="1:5" x14ac:dyDescent="0.25">
      <c r="A39" t="s">
        <v>5</v>
      </c>
    </row>
    <row r="40" spans="1:5" x14ac:dyDescent="0.25">
      <c r="A40" t="s">
        <v>7</v>
      </c>
      <c r="B40" t="s">
        <v>8</v>
      </c>
      <c r="C40" t="s">
        <v>1</v>
      </c>
      <c r="D40" t="s">
        <v>2</v>
      </c>
    </row>
    <row r="41" spans="1:5" x14ac:dyDescent="0.25">
      <c r="A41" t="s">
        <v>22</v>
      </c>
      <c r="B41">
        <v>3</v>
      </c>
      <c r="C41">
        <v>500</v>
      </c>
      <c r="D41">
        <v>450</v>
      </c>
    </row>
    <row r="42" spans="1:5" x14ac:dyDescent="0.25">
      <c r="A42" t="s">
        <v>10</v>
      </c>
      <c r="B42" t="s">
        <v>11</v>
      </c>
      <c r="C42" t="s">
        <v>12</v>
      </c>
      <c r="D42" t="s">
        <v>13</v>
      </c>
      <c r="E42" t="s">
        <v>14</v>
      </c>
    </row>
    <row r="43" spans="1:5" x14ac:dyDescent="0.25">
      <c r="A43">
        <v>500</v>
      </c>
      <c r="B43">
        <v>200</v>
      </c>
      <c r="C43">
        <v>0</v>
      </c>
      <c r="D43">
        <v>0</v>
      </c>
      <c r="E43" t="s">
        <v>23</v>
      </c>
    </row>
    <row r="44" spans="1:5" x14ac:dyDescent="0.25">
      <c r="A44">
        <v>500</v>
      </c>
      <c r="B44">
        <v>200</v>
      </c>
      <c r="C44">
        <v>0</v>
      </c>
      <c r="D44">
        <v>200</v>
      </c>
      <c r="E44" t="s">
        <v>23</v>
      </c>
    </row>
    <row r="45" spans="1:5" x14ac:dyDescent="0.25">
      <c r="A45" t="s">
        <v>5</v>
      </c>
    </row>
    <row r="46" spans="1:5" x14ac:dyDescent="0.25">
      <c r="A46" t="s">
        <v>7</v>
      </c>
      <c r="B46" t="s">
        <v>8</v>
      </c>
      <c r="C46" t="s">
        <v>1</v>
      </c>
      <c r="D46" t="s">
        <v>2</v>
      </c>
    </row>
    <row r="47" spans="1:5" x14ac:dyDescent="0.25">
      <c r="A47" t="s">
        <v>24</v>
      </c>
      <c r="B47">
        <v>1</v>
      </c>
      <c r="C47">
        <v>500</v>
      </c>
      <c r="D47">
        <v>450</v>
      </c>
    </row>
    <row r="48" spans="1:5" x14ac:dyDescent="0.25">
      <c r="A48" t="s">
        <v>10</v>
      </c>
      <c r="B48" t="s">
        <v>11</v>
      </c>
      <c r="C48" t="s">
        <v>12</v>
      </c>
      <c r="D48" t="s">
        <v>13</v>
      </c>
      <c r="E48" t="s">
        <v>14</v>
      </c>
    </row>
    <row r="49" spans="1:5" x14ac:dyDescent="0.25">
      <c r="A49">
        <v>500</v>
      </c>
      <c r="B49">
        <v>104</v>
      </c>
      <c r="C49">
        <v>0</v>
      </c>
      <c r="D49">
        <v>0</v>
      </c>
      <c r="E49" t="s">
        <v>18</v>
      </c>
    </row>
    <row r="50" spans="1:5" x14ac:dyDescent="0.25">
      <c r="A50">
        <v>500</v>
      </c>
      <c r="B50">
        <v>104</v>
      </c>
      <c r="C50">
        <v>0</v>
      </c>
      <c r="D50">
        <v>104</v>
      </c>
      <c r="E50" t="s">
        <v>18</v>
      </c>
    </row>
    <row r="51" spans="1:5" x14ac:dyDescent="0.25">
      <c r="A51">
        <v>500</v>
      </c>
      <c r="B51">
        <v>104</v>
      </c>
      <c r="C51">
        <v>0</v>
      </c>
      <c r="D51">
        <v>208</v>
      </c>
      <c r="E51" t="s">
        <v>18</v>
      </c>
    </row>
    <row r="52" spans="1:5" x14ac:dyDescent="0.25">
      <c r="A52">
        <v>500</v>
      </c>
      <c r="B52">
        <v>87</v>
      </c>
      <c r="C52">
        <v>0</v>
      </c>
      <c r="D52">
        <v>312</v>
      </c>
      <c r="E52" t="s">
        <v>15</v>
      </c>
    </row>
    <row r="53" spans="1:5" x14ac:dyDescent="0.25">
      <c r="A53" t="s">
        <v>5</v>
      </c>
    </row>
    <row r="54" spans="1:5" x14ac:dyDescent="0.25">
      <c r="A54" t="s">
        <v>7</v>
      </c>
      <c r="B54" t="s">
        <v>8</v>
      </c>
      <c r="C54" t="s">
        <v>1</v>
      </c>
      <c r="D54" t="s">
        <v>2</v>
      </c>
    </row>
    <row r="55" spans="1:5" x14ac:dyDescent="0.25">
      <c r="A55" t="s">
        <v>25</v>
      </c>
      <c r="B55">
        <v>1</v>
      </c>
      <c r="C55">
        <v>500</v>
      </c>
      <c r="D55">
        <v>450</v>
      </c>
    </row>
    <row r="56" spans="1:5" x14ac:dyDescent="0.25">
      <c r="A56" t="s">
        <v>10</v>
      </c>
      <c r="B56" t="s">
        <v>11</v>
      </c>
      <c r="C56" t="s">
        <v>12</v>
      </c>
      <c r="D56" t="s">
        <v>13</v>
      </c>
      <c r="E56" t="s">
        <v>14</v>
      </c>
    </row>
    <row r="57" spans="1:5" x14ac:dyDescent="0.25">
      <c r="A57">
        <v>500</v>
      </c>
      <c r="B57">
        <v>87</v>
      </c>
      <c r="C57">
        <v>0</v>
      </c>
      <c r="D57">
        <v>0</v>
      </c>
      <c r="E57" t="s">
        <v>15</v>
      </c>
    </row>
    <row r="58" spans="1:5" x14ac:dyDescent="0.25">
      <c r="A58">
        <v>500</v>
      </c>
      <c r="B58">
        <v>87</v>
      </c>
      <c r="C58">
        <v>0</v>
      </c>
      <c r="D58">
        <v>87</v>
      </c>
      <c r="E58" t="s">
        <v>15</v>
      </c>
    </row>
    <row r="59" spans="1:5" x14ac:dyDescent="0.25">
      <c r="A59">
        <v>500</v>
      </c>
      <c r="B59">
        <v>87</v>
      </c>
      <c r="C59">
        <v>0</v>
      </c>
      <c r="D59">
        <v>174</v>
      </c>
      <c r="E59" t="s">
        <v>15</v>
      </c>
    </row>
    <row r="60" spans="1:5" x14ac:dyDescent="0.25">
      <c r="A60" t="s">
        <v>5</v>
      </c>
    </row>
    <row r="61" spans="1:5" x14ac:dyDescent="0.25">
      <c r="A61" t="s">
        <v>26</v>
      </c>
    </row>
  </sheetData>
  <sortState xmlns:xlrd2="http://schemas.microsoft.com/office/spreadsheetml/2017/richdata2" ref="G2:AF101">
    <sortCondition descending="1" ref="M2"/>
    <sortCondition descending="1" ref="N2"/>
    <sortCondition descending="1" ref="O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Sheet0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BSA</cp:lastModifiedBy>
  <dcterms:created xsi:type="dcterms:W3CDTF">2025-01-28T23:02:38Z</dcterms:created>
  <dcterms:modified xsi:type="dcterms:W3CDTF">2025-01-28T23:54:19Z</dcterms:modified>
</cp:coreProperties>
</file>