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F53D73-BF7B-4063-87C8-44D68AB4C821}" xr6:coauthVersionLast="47" xr6:coauthVersionMax="47" xr10:uidLastSave="{00000000-0000-0000-0000-000000000000}"/>
  <bookViews>
    <workbookView xWindow="-120" yWindow="-120" windowWidth="29040" windowHeight="15990" xr2:uid="{53BB5B0C-8108-4718-9AEB-2FD35666BBBB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H4" i="1" s="1" a="1"/>
  <c r="H4" i="1" s="1"/>
  <c r="B7" i="1"/>
  <c r="B8" i="1"/>
  <c r="B9" i="1"/>
  <c r="B10" i="1"/>
  <c r="B11" i="1"/>
  <c r="B12" i="1"/>
  <c r="B13" i="1"/>
  <c r="D13" i="1" l="1"/>
  <c r="D9" i="1"/>
  <c r="D5" i="1"/>
  <c r="D6" i="1"/>
  <c r="D12" i="1"/>
  <c r="D8" i="1"/>
  <c r="D4" i="1"/>
  <c r="D10" i="1"/>
  <c r="D11" i="1"/>
  <c r="D7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<sst xmlns="http://schemas.openxmlformats.org/spreadsheetml/2006/main" count="7" uniqueCount="7">
  <si>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Jours</t>
  </si>
  <si>
    <t>Tada</t>
  </si>
  <si>
    <t>power</t>
  </si>
  <si>
    <t>a2</t>
  </si>
  <si>
    <t>a1</t>
  </si>
  <si>
    <t>b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</si>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</sst>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sz val="5"/>
      <color theme="1"/>
      <name val="Century Gothic"/>
      <family val="2"/>
    </font>
    <font>
      <b/>
      <sz val="11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1" fillId="0" borderId="0" xfId="0" applyNumberFormat="1" applyFont="1"/>
    <xf numFmtId="0" fontId="0" fillId="2" borderId="0" xfId="0" applyFill="1"/>
    <xf numFmtId="0" fontId="2" fillId="2" borderId="0" xfId="0" applyFont="1" applyFill="1" applyAlignment="1">
      <alignment horizontal="center"/>
    </xf>
    <xf numFmtId="0" fontId="2" fillId="2" borderId="0" xfId="0" applyFont="1" applyFill="1"/>
  </cellXfs>
  <cellStyles count="1">
    <cellStyle name="Standaard" xfId="0" builtinId="0"/>
  </cellStyles>
  <dxfs count="2">
    <dxf>
      <numFmt numFmtId="0" formatCode="General"/>
    </dxf>
    <dxf>
      <font>
        <b val="0"/>
        <i val="0"/>
        <strike val="0"/>
        <outline val="0"/>
        <shadow val="0"/>
        <u val="none"/>
        <vertAlign val="baseline"/>
        <sz val="5"/>
        <color theme="1"/>
        <name val="Century Gothic"/>
        <family val="2"/>
        <scheme val="none"/>
      </font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1"/>
          <c:order val="0"/>
          <c:tx>
            <c:strRef>
              <c:f>Blad1!$C$2</c:f>
              <c:strCache>
                <c:ptCount val="1"/>
                <c:pt idx="0">
                  <c:v>Tada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Blad1!$A$3:$A$13</c:f>
              <c:numCache>
                <c:formatCode>General</c:formatCode>
                <c:ptCount val="11"/>
                <c:pt idx="0">
                  <c:v>1</c:v>
                </c:pt>
                <c:pt idx="1">
                  <c:v>54</c:v>
                </c:pt>
                <c:pt idx="2">
                  <c:v>108</c:v>
                </c:pt>
                <c:pt idx="3">
                  <c:v>162</c:v>
                </c:pt>
                <c:pt idx="4">
                  <c:v>216</c:v>
                </c:pt>
                <c:pt idx="5">
                  <c:v>270</c:v>
                </c:pt>
                <c:pt idx="6">
                  <c:v>324</c:v>
                </c:pt>
                <c:pt idx="7">
                  <c:v>378</c:v>
                </c:pt>
                <c:pt idx="8">
                  <c:v>432</c:v>
                </c:pt>
                <c:pt idx="9">
                  <c:v>486</c:v>
                </c:pt>
                <c:pt idx="10">
                  <c:v>540</c:v>
                </c:pt>
              </c:numCache>
            </c:numRef>
          </c:xVal>
          <c:yVal>
            <c:numRef>
              <c:f>Blad1!$C$3:$C$13</c:f>
              <c:numCache>
                <c:formatCode>General</c:formatCode>
                <c:ptCount val="11"/>
                <c:pt idx="0">
                  <c:v>14.079000000000001</c:v>
                </c:pt>
                <c:pt idx="1">
                  <c:v>15.064</c:v>
                </c:pt>
                <c:pt idx="2">
                  <c:v>18.021000000000001</c:v>
                </c:pt>
                <c:pt idx="3">
                  <c:v>22.948</c:v>
                </c:pt>
                <c:pt idx="4">
                  <c:v>29.847000000000001</c:v>
                </c:pt>
                <c:pt idx="5">
                  <c:v>38.716999999999999</c:v>
                </c:pt>
                <c:pt idx="6">
                  <c:v>49.557000000000002</c:v>
                </c:pt>
                <c:pt idx="7">
                  <c:v>62.369</c:v>
                </c:pt>
                <c:pt idx="8">
                  <c:v>77.152000000000001</c:v>
                </c:pt>
                <c:pt idx="9">
                  <c:v>93.906000000000006</c:v>
                </c:pt>
                <c:pt idx="10">
                  <c:v>112.631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4EB-4886-AD6F-56FB2C6AD6F5}"/>
            </c:ext>
          </c:extLst>
        </c:ser>
        <c:ser>
          <c:idx val="2"/>
          <c:order val="1"/>
          <c:tx>
            <c:strRef>
              <c:f>Blad1!$D$2</c:f>
              <c:strCache>
                <c:ptCount val="1"/>
                <c:pt idx="0">
                  <c:v>calcul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1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Blad1!$A$3:$A$13</c:f>
              <c:numCache>
                <c:formatCode>General</c:formatCode>
                <c:ptCount val="11"/>
                <c:pt idx="0">
                  <c:v>1</c:v>
                </c:pt>
                <c:pt idx="1">
                  <c:v>54</c:v>
                </c:pt>
                <c:pt idx="2">
                  <c:v>108</c:v>
                </c:pt>
                <c:pt idx="3">
                  <c:v>162</c:v>
                </c:pt>
                <c:pt idx="4">
                  <c:v>216</c:v>
                </c:pt>
                <c:pt idx="5">
                  <c:v>270</c:v>
                </c:pt>
                <c:pt idx="6">
                  <c:v>324</c:v>
                </c:pt>
                <c:pt idx="7">
                  <c:v>378</c:v>
                </c:pt>
                <c:pt idx="8">
                  <c:v>432</c:v>
                </c:pt>
                <c:pt idx="9">
                  <c:v>486</c:v>
                </c:pt>
                <c:pt idx="10">
                  <c:v>540</c:v>
                </c:pt>
              </c:numCache>
            </c:numRef>
          </c:xVal>
          <c:yVal>
            <c:numRef>
              <c:f>Blad1!$D$3:$D$13</c:f>
              <c:numCache>
                <c:formatCode>General</c:formatCode>
                <c:ptCount val="11"/>
                <c:pt idx="0">
                  <c:v>14.079029522647334</c:v>
                </c:pt>
                <c:pt idx="1">
                  <c:v>15.064155414068903</c:v>
                </c:pt>
                <c:pt idx="2">
                  <c:v>18.020676216444183</c:v>
                </c:pt>
                <c:pt idx="3">
                  <c:v>22.948255187400932</c:v>
                </c:pt>
                <c:pt idx="4">
                  <c:v>29.846892326939148</c:v>
                </c:pt>
                <c:pt idx="5">
                  <c:v>38.716587635058829</c:v>
                </c:pt>
                <c:pt idx="6">
                  <c:v>49.557341111759975</c:v>
                </c:pt>
                <c:pt idx="7">
                  <c:v>62.369152757042599</c:v>
                </c:pt>
                <c:pt idx="8">
                  <c:v>77.152022570906681</c:v>
                </c:pt>
                <c:pt idx="9">
                  <c:v>93.905950553352227</c:v>
                </c:pt>
                <c:pt idx="10">
                  <c:v>112.63093670437925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4EB-4886-AD6F-56FB2C6AD6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7463112"/>
        <c:axId val="747463472"/>
      </c:scatterChart>
      <c:valAx>
        <c:axId val="747463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7463472"/>
        <c:crosses val="autoZero"/>
        <c:crossBetween val="midCat"/>
      </c:valAx>
      <c:valAx>
        <c:axId val="747463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74631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442912</xdr:colOff>
      <xdr:row>9</xdr:row>
      <xdr:rowOff>176212</xdr:rowOff>
    </xdr:from>
    <xdr:to>
      <xdr:col>17</xdr:col>
      <xdr:colOff>214312</xdr:colOff>
      <xdr:row>22</xdr:row>
      <xdr:rowOff>195262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EF788380-6D1F-05B9-5C3B-A6B8197D0F8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F72FEF-07DB-4E4E-B258-BD530236D5B0}" name="Tabel1" displayName="Tabel1" ref="A2:D13" totalsRowShown="0">
  <autoFilter ref="A2:D13" xr:uid="{23F72FEF-07DB-4E4E-B258-BD530236D5B0}"/>
  <tableColumns count="4">
    <tableColumn id="1" xr3:uid="{28AEA864-4FD1-46EC-9FEF-1AC3E4BBBBEF}" name="Jours"/>
    <tableColumn id="3" xr3:uid="{6E2EE0EC-0EC2-43F1-986E-9473869827B1}" name="power" dataDxfId="1">
      <calculatedColumnFormula>POWER(Tabel1[[#This Row],[Jours]],2)</calculatedColumnFormula>
    </tableColumn>
    <tableColumn id="2" xr3:uid="{4514263E-C774-4123-8520-C43308A83B65}" name="Tada"/>
    <tableColumn id="4" xr3:uid="{4210F026-8579-4040-81BD-86B1040993FF}" name="calcul" dataDxfId="0">
      <calculatedColumnFormula>$J$4+$I$4*Tabel1[[#This Row],[Jours]]+$H$4*Tabel1[[#This Row],[power]]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648D7-35AC-40BB-AD57-2DEBDF994585}">
  <dimension ref="A2:J13"/>
  <sheetViews>
    <sheetView tabSelected="1" workbookViewId="0">
      <selection activeCell="H17" sqref="H17"/>
    </sheetView>
  </sheetViews>
  <sheetFormatPr defaultRowHeight="16.5" x14ac:dyDescent="0.3"/>
  <cols>
    <col min="2" max="2" width="6.25" style="1" bestFit="1" customWidth="1"/>
    <col min="5" max="5" width="9.125" bestFit="1" customWidth="1"/>
    <col min="6" max="6" width="12.625" bestFit="1" customWidth="1"/>
    <col min="7" max="7" width="9.125" bestFit="1" customWidth="1"/>
  </cols>
  <sheetData>
    <row r="2" spans="1:10" x14ac:dyDescent="0.3">
      <c r="A2" t="s">
        <v>0</v>
      </c>
      <c r="B2" s="1" t="s">
        <v>2</v>
      </c>
      <c r="C2" t="s">
        <v>1</v>
      </c>
      <c r="D2" t="s">
        <v>6</v>
      </c>
    </row>
    <row r="3" spans="1:10" x14ac:dyDescent="0.3">
      <c r="A3">
        <v>1</v>
      </c>
      <c r="B3" s="1">
        <f>POWER(Tabel1[[#This Row],[Jours]],2)</f>
        <v>1</v>
      </c>
      <c r="C3">
        <v>14.079000000000001</v>
      </c>
      <c r="D3">
        <f>$J$4+$I$4*Tabel1[[#This Row],[Jours]]+$H$4*Tabel1[[#This Row],[power]]</f>
        <v>14.079029522647334</v>
      </c>
      <c r="H3" s="3" t="s">
        <v>3</v>
      </c>
      <c r="I3" s="3" t="s">
        <v>4</v>
      </c>
      <c r="J3" s="3" t="s">
        <v>5</v>
      </c>
    </row>
    <row r="4" spans="1:10" x14ac:dyDescent="0.3">
      <c r="A4">
        <v>54</v>
      </c>
      <c r="B4" s="1">
        <f>POWER(Tabel1[[#This Row],[Jours]],2)</f>
        <v>2916</v>
      </c>
      <c r="C4">
        <v>15.064</v>
      </c>
      <c r="D4">
        <f>$J$4+$I$4*Tabel1[[#This Row],[Jours]]+$H$4*Tabel1[[#This Row],[power]]</f>
        <v>15.064155414068903</v>
      </c>
      <c r="H4" s="4" cm="1">
        <f t="array" ref="H4:J8">LINEST(Tabel1[Tada],Tabel1[[Jours]:[power]],1,1)</f>
        <v>3.3797293699956574E-4</v>
      </c>
      <c r="I4" s="4">
        <v>-1.2305647577991373E-6</v>
      </c>
      <c r="J4" s="4">
        <v>14.078692780275091</v>
      </c>
    </row>
    <row r="5" spans="1:10" x14ac:dyDescent="0.3">
      <c r="A5">
        <v>108</v>
      </c>
      <c r="B5" s="1">
        <f>POWER(Tabel1[[#This Row],[Jours]],2)</f>
        <v>11664</v>
      </c>
      <c r="C5">
        <v>18.021000000000001</v>
      </c>
      <c r="D5">
        <f>$J$4+$I$4*Tabel1[[#This Row],[Jours]]+$H$4*Tabel1[[#This Row],[power]]</f>
        <v>18.020676216444183</v>
      </c>
      <c r="H5">
        <v>3.0039397869882486E-9</v>
      </c>
      <c r="I5">
        <v>1.685618088670877E-6</v>
      </c>
      <c r="J5">
        <v>1.9564186326055853E-4</v>
      </c>
    </row>
    <row r="6" spans="1:10" x14ac:dyDescent="0.3">
      <c r="A6">
        <v>162</v>
      </c>
      <c r="B6" s="1">
        <f>POWER(Tabel1[[#This Row],[Jours]],2)</f>
        <v>26244</v>
      </c>
      <c r="C6">
        <v>22.948</v>
      </c>
      <c r="D6">
        <f>$J$4+$I$4*Tabel1[[#This Row],[Jours]]+$H$4*Tabel1[[#This Row],[power]]</f>
        <v>22.948255187400932</v>
      </c>
      <c r="H6" s="2">
        <v>0.99999999995456568</v>
      </c>
      <c r="I6">
        <v>2.5575196776826643E-4</v>
      </c>
      <c r="J6" t="e">
        <v>#N/A</v>
      </c>
    </row>
    <row r="7" spans="1:10" x14ac:dyDescent="0.3">
      <c r="A7">
        <v>216</v>
      </c>
      <c r="B7" s="1">
        <f>POWER(Tabel1[[#This Row],[Jours]],2)</f>
        <v>46656</v>
      </c>
      <c r="C7">
        <v>29.847000000000001</v>
      </c>
      <c r="D7">
        <f>$J$4+$I$4*Tabel1[[#This Row],[Jours]]+$H$4*Tabel1[[#This Row],[power]]</f>
        <v>29.846892326939148</v>
      </c>
      <c r="H7">
        <v>88039195354.795166</v>
      </c>
      <c r="I7">
        <v>8</v>
      </c>
      <c r="J7" t="e">
        <v>#N/A</v>
      </c>
    </row>
    <row r="8" spans="1:10" x14ac:dyDescent="0.3">
      <c r="A8">
        <v>270</v>
      </c>
      <c r="B8" s="1">
        <f>POWER(Tabel1[[#This Row],[Jours]],2)</f>
        <v>72900</v>
      </c>
      <c r="C8">
        <v>38.716999999999999</v>
      </c>
      <c r="D8">
        <f>$J$4+$I$4*Tabel1[[#This Row],[Jours]]+$H$4*Tabel1[[#This Row],[power]]</f>
        <v>38.716587635058829</v>
      </c>
      <c r="H8">
        <v>11517.123610385819</v>
      </c>
      <c r="I8">
        <v>5.2327255213872303E-7</v>
      </c>
      <c r="J8" t="e">
        <v>#N/A</v>
      </c>
    </row>
    <row r="9" spans="1:10" x14ac:dyDescent="0.3">
      <c r="A9">
        <v>324</v>
      </c>
      <c r="B9" s="1">
        <f>POWER(Tabel1[[#This Row],[Jours]],2)</f>
        <v>104976</v>
      </c>
      <c r="C9">
        <v>49.557000000000002</v>
      </c>
      <c r="D9">
        <f>$J$4+$I$4*Tabel1[[#This Row],[Jours]]+$H$4*Tabel1[[#This Row],[power]]</f>
        <v>49.557341111759975</v>
      </c>
    </row>
    <row r="10" spans="1:10" x14ac:dyDescent="0.3">
      <c r="A10">
        <v>378</v>
      </c>
      <c r="B10" s="1">
        <f>POWER(Tabel1[[#This Row],[Jours]],2)</f>
        <v>142884</v>
      </c>
      <c r="C10">
        <v>62.369</v>
      </c>
      <c r="D10">
        <f>$J$4+$I$4*Tabel1[[#This Row],[Jours]]+$H$4*Tabel1[[#This Row],[power]]</f>
        <v>62.369152757042599</v>
      </c>
    </row>
    <row r="11" spans="1:10" x14ac:dyDescent="0.3">
      <c r="A11">
        <v>432</v>
      </c>
      <c r="B11" s="1">
        <f>POWER(Tabel1[[#This Row],[Jours]],2)</f>
        <v>186624</v>
      </c>
      <c r="C11">
        <v>77.152000000000001</v>
      </c>
      <c r="D11">
        <f>$J$4+$I$4*Tabel1[[#This Row],[Jours]]+$H$4*Tabel1[[#This Row],[power]]</f>
        <v>77.152022570906681</v>
      </c>
    </row>
    <row r="12" spans="1:10" x14ac:dyDescent="0.3">
      <c r="A12">
        <v>486</v>
      </c>
      <c r="B12" s="1">
        <f>POWER(Tabel1[[#This Row],[Jours]],2)</f>
        <v>236196</v>
      </c>
      <c r="C12">
        <v>93.906000000000006</v>
      </c>
      <c r="D12">
        <f>$J$4+$I$4*Tabel1[[#This Row],[Jours]]+$H$4*Tabel1[[#This Row],[power]]</f>
        <v>93.905950553352227</v>
      </c>
    </row>
    <row r="13" spans="1:10" x14ac:dyDescent="0.3">
      <c r="A13">
        <v>540</v>
      </c>
      <c r="B13" s="1">
        <f>POWER(Tabel1[[#This Row],[Jours]],2)</f>
        <v>291600</v>
      </c>
      <c r="C13">
        <v>112.631</v>
      </c>
      <c r="D13">
        <f>$J$4+$I$4*Tabel1[[#This Row],[Jours]]+$H$4*Tabel1[[#This Row],[power]]</f>
        <v>112.63093670437925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2025-01-26T14:52:12Z</dcterms:created>
  <dcterms:modified xsi:type="dcterms:W3CDTF">2025-01-26T15:01:27Z</dcterms:modified>
</cp:coreProperties>
</file>