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42BCFE4-C6E4-4AF5-90AA-8ACD60C9CE9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BASE_SORTI_7" sheetId="2" r:id="rId1"/>
    <sheet name="BASE_SORTI_4" sheetId="1" r:id="rId2"/>
  </sheets>
  <definedNames>
    <definedName name="_xlnm._FilterDatabase" localSheetId="1" hidden="1">BASE_SORTI_4!$A$1:$F$10</definedName>
    <definedName name="_xlnm._FilterDatabase" localSheetId="0" hidden="1">BASE_SORTI_7!$A$1:$D$7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2" l="1" a="1"/>
  <c r="J2" i="2" s="1"/>
  <c r="J3" i="2" a="1"/>
  <c r="J3" i="2"/>
  <c r="J4" i="2" a="1"/>
  <c r="J4" i="2" s="1"/>
  <c r="J5" i="2" a="1"/>
  <c r="J5" i="2"/>
  <c r="J6" i="2" a="1"/>
  <c r="J6" i="2" s="1"/>
  <c r="J7" i="2" a="1"/>
  <c r="J7" i="2"/>
  <c r="K2" i="2" a="1"/>
  <c r="K2" i="2" s="1"/>
  <c r="K3" i="2" a="1"/>
  <c r="K3" i="2" s="1"/>
  <c r="K4" i="2" a="1"/>
  <c r="K4" i="2" s="1"/>
  <c r="K5" i="2" a="1"/>
  <c r="K5" i="2" s="1"/>
  <c r="K6" i="2" a="1"/>
  <c r="K6" i="2" s="1"/>
  <c r="K7" i="2" a="1"/>
  <c r="K7" i="2"/>
  <c r="I2" i="2" a="1"/>
  <c r="I2" i="2" s="1"/>
  <c r="I3" i="2" a="1"/>
  <c r="I3" i="2" s="1"/>
  <c r="I4" i="2" a="1"/>
  <c r="I4" i="2" s="1"/>
  <c r="I5" i="2" a="1"/>
  <c r="I5" i="2" s="1"/>
  <c r="I6" i="2" a="1"/>
  <c r="I6" i="2" s="1"/>
  <c r="I7" i="2" a="1"/>
  <c r="I7" i="2" s="1"/>
  <c r="H2" i="2" a="1"/>
  <c r="H2" i="2" s="1"/>
  <c r="H3" i="2" a="1"/>
  <c r="H3" i="2"/>
  <c r="H4" i="2" a="1"/>
  <c r="H4" i="2" s="1"/>
  <c r="H5" i="2" a="1"/>
  <c r="H5" i="2"/>
  <c r="H6" i="2" a="1"/>
  <c r="H6" i="2" s="1"/>
  <c r="H7" i="2" a="1"/>
  <c r="H7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Prieto Cedric</author>
  </authors>
  <commentList>
    <comment ref="A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Mat.</t>
        </r>
      </text>
    </comment>
    <comment ref="B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Mes.</t>
        </r>
      </text>
    </comment>
    <comment ref="C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Catégorie de mesure</t>
        </r>
      </text>
    </comment>
    <comment ref="D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Début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<sst xmlns="http://schemas.openxmlformats.org/spreadsheetml/2006/main" count="81" uniqueCount="38">
  <si>
    <t>Mat.</t>
  </si>
  <si>
    <t>Emploi</t>
  </si>
  <si>
    <t>Niveau</t>
  </si>
  <si>
    <t>Ec</t>
  </si>
  <si>
    <t>Début</t>
  </si>
  <si>
    <t>Fin</t>
  </si>
  <si>
    <t>00104079</t>
  </si>
  <si>
    <t>04041110</t>
  </si>
  <si>
    <t>093</t>
  </si>
  <si>
    <t>3B</t>
  </si>
  <si>
    <t>F</t>
  </si>
  <si>
    <t>11</t>
  </si>
  <si>
    <t>00104093</t>
  </si>
  <si>
    <t>AQN00078</t>
  </si>
  <si>
    <t>C</t>
  </si>
  <si>
    <t>5</t>
  </si>
  <si>
    <t>00104126</t>
  </si>
  <si>
    <t>AQN00035</t>
  </si>
  <si>
    <t>D</t>
  </si>
  <si>
    <t>8</t>
  </si>
  <si>
    <t>00104158</t>
  </si>
  <si>
    <t>AQC00221</t>
  </si>
  <si>
    <t>H</t>
  </si>
  <si>
    <t>15</t>
  </si>
  <si>
    <t>00104160</t>
  </si>
  <si>
    <t>16001390</t>
  </si>
  <si>
    <t>092</t>
  </si>
  <si>
    <t>3A</t>
  </si>
  <si>
    <t>00104321</t>
  </si>
  <si>
    <t>0707004C</t>
  </si>
  <si>
    <t>10</t>
  </si>
  <si>
    <t>Mes.</t>
  </si>
  <si>
    <t>Catégorie de mesure</t>
  </si>
  <si>
    <t>Sortie de l'entreprise</t>
  </si>
  <si>
    <t>ligne</t>
  </si>
  <si>
    <t>Emploi2</t>
  </si>
  <si>
    <t>Niveau3</t>
  </si>
  <si>
    <t>Ec4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</si>
</sst>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</font>
    <font>
      <sz val="10"/>
      <color indexed="8"/>
      <name val="Arial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</font>
    <font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 applyBorder="0"/>
  </cellStyleXfs>
  <cellXfs count="32">
    <xf numFmtId="0" fontId="0" fillId="0" borderId="0" xfId="0"/>
    <xf numFmtId="0" fontId="0" fillId="3" borderId="0" xfId="0" applyFill="1" applyAlignment="1">
      <alignment horizontal="left"/>
    </xf>
    <xf numFmtId="49" fontId="0" fillId="3" borderId="0" xfId="0" applyNumberFormat="1" applyFill="1"/>
    <xf numFmtId="14" fontId="0" fillId="0" borderId="0" xfId="0" applyNumberFormat="1"/>
    <xf numFmtId="49" fontId="0" fillId="3" borderId="3" xfId="0" applyNumberFormat="1" applyFill="1" applyBorder="1"/>
    <xf numFmtId="14" fontId="0" fillId="0" borderId="4" xfId="0" applyNumberFormat="1" applyBorder="1"/>
    <xf numFmtId="14" fontId="0" fillId="0" borderId="5" xfId="0" applyNumberFormat="1" applyBorder="1"/>
    <xf numFmtId="49" fontId="0" fillId="3" borderId="6" xfId="0" applyNumberFormat="1" applyFill="1" applyBorder="1"/>
    <xf numFmtId="49" fontId="0" fillId="3" borderId="7" xfId="0" applyNumberFormat="1" applyFill="1" applyBorder="1"/>
    <xf numFmtId="14" fontId="0" fillId="0" borderId="7" xfId="0" applyNumberFormat="1" applyBorder="1"/>
    <xf numFmtId="14" fontId="0" fillId="0" borderId="8" xfId="0" applyNumberFormat="1" applyBorder="1"/>
    <xf numFmtId="49" fontId="0" fillId="6" borderId="4" xfId="0" applyNumberFormat="1" applyFill="1" applyBorder="1"/>
    <xf numFmtId="0" fontId="3" fillId="2" borderId="0" xfId="0" applyFont="1" applyFill="1"/>
    <xf numFmtId="0" fontId="4" fillId="4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49" fontId="1" fillId="6" borderId="2" xfId="0" applyNumberFormat="1" applyFont="1" applyFill="1" applyBorder="1" applyAlignment="1">
      <alignment horizontal="center"/>
    </xf>
    <xf numFmtId="14" fontId="1" fillId="6" borderId="2" xfId="0" applyNumberFormat="1" applyFon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14" fontId="1" fillId="5" borderId="1" xfId="0" applyNumberFormat="1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49" fontId="1" fillId="6" borderId="10" xfId="0" applyNumberFormat="1" applyFont="1" applyFill="1" applyBorder="1" applyAlignment="1">
      <alignment horizontal="center"/>
    </xf>
    <xf numFmtId="49" fontId="1" fillId="5" borderId="9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14" fontId="0" fillId="0" borderId="15" xfId="0" applyNumberFormat="1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14" fontId="0" fillId="0" borderId="17" xfId="0" applyNumberFormat="1" applyFill="1" applyBorder="1" applyAlignment="1">
      <alignment horizontal="center"/>
    </xf>
    <xf numFmtId="14" fontId="0" fillId="0" borderId="18" xfId="0" applyNumberFormat="1" applyFill="1" applyBorder="1" applyAlignment="1">
      <alignment horizontal="center"/>
    </xf>
  </cellXfs>
  <cellStyles count="1">
    <cellStyle name="Standaard" xfId="0" builtinId="0"/>
  </cellStyles>
  <dxfs count="25">
    <dxf>
      <numFmt numFmtId="19" formatCode="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auto="1"/>
        </right>
        <top/>
        <bottom/>
        <vertical/>
        <horizontal/>
      </border>
    </dxf>
    <dxf>
      <numFmt numFmtId="19" formatCode="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auto="1"/>
        </left>
        <right/>
        <top/>
        <bottom/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indexed="19"/>
        </patternFill>
      </fill>
    </dxf>
    <dxf>
      <fill>
        <patternFill patternType="solid">
          <fgColor indexed="64"/>
          <bgColor indexed="43"/>
        </patternFill>
      </fill>
    </dxf>
    <dxf>
      <numFmt numFmtId="19" formatCode="d/mm/yyyy"/>
    </dxf>
    <dxf>
      <numFmt numFmtId="19" formatCode="d/mm/yyyy"/>
    </dxf>
    <dxf>
      <numFmt numFmtId="30" formatCode="@"/>
      <fill>
        <patternFill patternType="solid">
          <fgColor indexed="64"/>
          <bgColor indexed="43"/>
        </patternFill>
      </fill>
    </dxf>
    <dxf>
      <numFmt numFmtId="30" formatCode="@"/>
      <fill>
        <patternFill patternType="solid">
          <fgColor indexed="64"/>
          <bgColor indexed="43"/>
        </patternFill>
      </fill>
    </dxf>
    <dxf>
      <numFmt numFmtId="30" formatCode="@"/>
      <fill>
        <patternFill patternType="solid">
          <fgColor indexed="64"/>
          <bgColor indexed="43"/>
        </patternFill>
      </fill>
    </dxf>
    <dxf>
      <numFmt numFmtId="30" formatCode="@"/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9" formatCode="d/mm/yyyy"/>
      <fill>
        <patternFill patternType="solid">
          <fgColor indexed="64"/>
          <bgColor indexed="27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30" formatCode="@"/>
      <fill>
        <patternFill patternType="solid">
          <fgColor indexed="64"/>
          <bgColor indexed="27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30" formatCode="@"/>
      <fill>
        <patternFill patternType="solid">
          <fgColor indexed="64"/>
          <bgColor indexed="27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30" formatCode="@"/>
      <fill>
        <patternFill patternType="solid">
          <fgColor indexed="64"/>
          <bgColor indexed="27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outline="0">
        <left style="thin">
          <color indexed="8"/>
        </left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417739</xdr:colOff>
      <xdr:row>3</xdr:row>
      <xdr:rowOff>163287</xdr:rowOff>
    </xdr:from>
    <xdr:to>
      <xdr:col>15</xdr:col>
      <xdr:colOff>434068</xdr:colOff>
      <xdr:row>5</xdr:row>
      <xdr:rowOff>38102</xdr:rowOff>
    </xdr:to>
    <xdr:sp macro="[0]!Emploi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285764" y="744312"/>
          <a:ext cx="759279" cy="25581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Emploi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B3CD1B-032F-4E0F-9B13-5AB7B7AD73C2}" name="Tabel1" displayName="Tabel1" ref="A1:K7" totalsRowShown="0" headerRowDxfId="15" dataDxfId="16" tableBorderDxfId="21">
  <autoFilter ref="A1:K7" xr:uid="{10B3CD1B-032F-4E0F-9B13-5AB7B7AD73C2}"/>
  <tableColumns count="11">
    <tableColumn id="1" xr3:uid="{7069EC08-425E-4C0A-8128-9B25F11E024F}" name="Mat." dataDxfId="20"/>
    <tableColumn id="2" xr3:uid="{C2A4EC0A-6482-4AF5-90EA-008E4892CD29}" name="Mes." dataDxfId="19"/>
    <tableColumn id="3" xr3:uid="{2FB89EC3-6036-4813-AE4B-D63A5E87CF20}" name="Catégorie de mesure" dataDxfId="18"/>
    <tableColumn id="4" xr3:uid="{04B29F10-D829-42CC-B134-BE4080E77978}" name="Début" dataDxfId="17"/>
    <tableColumn id="5" xr3:uid="{A6D61614-BC37-4DB5-BC1E-0752E856A3D6}" name="Emploi" dataDxfId="6"/>
    <tableColumn id="6" xr3:uid="{A7339D09-F7F5-42A1-A65F-FA9E1C59B815}" name="Niveau" dataDxfId="5"/>
    <tableColumn id="7" xr3:uid="{42984ED9-35E0-4D42-9705-CC2861DBAACA}" name="Ec" dataDxfId="4"/>
    <tableColumn id="8" xr3:uid="{AA696B22-C35E-4FA0-B5BA-F7D101B5AAE3}" name="ligne" dataDxfId="3">
      <calculatedColumnFormula array="1">_xlfn.AGGREGATE(15,6,ROW(Tabel2[Mat.])/((Tabel2[Mat.]=Tabel1[[#This Row],[Mat.]])*(Tabel2[Début]&lt;=Tabel1[[#This Row],[Début]])*(Tabel1[[#This Row],[Début]]&lt;=Tabel2[Fin])),1)</calculatedColumnFormula>
    </tableColumn>
    <tableColumn id="9" xr3:uid="{D6DE9920-8ACE-4B1C-997D-A434ADC6D83D}" name="Emploi2" dataDxfId="2">
      <calculatedColumnFormula array="1">IFERROR(INDEX(BASE_SORTI_4!B:B,Tabel1[[#This Row],[ligne]:[ligne]]),"-")</calculatedColumnFormula>
    </tableColumn>
    <tableColumn id="10" xr3:uid="{3800AF69-865C-4A19-9BC1-489B2A53801A}" name="Niveau3" dataDxfId="1">
      <calculatedColumnFormula array="1">IFERROR(INDEX(BASE_SORTI_4!C:C,Tabel1[[#This Row],[ligne]:[ligne]]),"-")</calculatedColumnFormula>
    </tableColumn>
    <tableColumn id="11" xr3:uid="{D6D560BA-0006-4544-AF1A-FF9D28F2EB84}" name="Ec4" dataDxfId="0">
      <calculatedColumnFormula array="1">IFERROR(INDEX(BASE_SORTI_4!D:D,Tabel1[[#This Row],[ligne]:[ligne]]),"-")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AED6178-0048-49C4-86D7-A288CEEC9799}" name="Tabel2" displayName="Tabel2" ref="A1:F10" totalsRowShown="0" headerRowDxfId="7" dataDxfId="8">
  <autoFilter ref="A1:F10" xr:uid="{00000000-0009-0000-0000-000001000000}"/>
  <tableColumns count="6">
    <tableColumn id="1" xr3:uid="{6D9A39C2-11C3-4961-912E-9444AC384CF4}" name="Mat." dataDxfId="14"/>
    <tableColumn id="2" xr3:uid="{4F90B1C7-C3FF-4840-B230-6BFE4AC9E2FB}" name="Emploi" dataDxfId="13"/>
    <tableColumn id="3" xr3:uid="{C83214F3-2C3E-4095-BD56-2A8C8E19948C}" name="Niveau" dataDxfId="12"/>
    <tableColumn id="4" xr3:uid="{AECD414B-6A00-4BD3-98EA-4DF39A3F3469}" name="Ec" dataDxfId="11"/>
    <tableColumn id="5" xr3:uid="{CF4A6A86-0C96-4EF0-A20B-B88F60A1B61F}" name="Début" dataDxfId="10"/>
    <tableColumn id="6" xr3:uid="{E40F2EFA-C462-45F0-A7FE-5860A5A1111D}" name="Fin" dataDxfId="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8"/>
  <sheetViews>
    <sheetView tabSelected="1" workbookViewId="0">
      <pane xSplit="1" ySplit="1" topLeftCell="B2" activePane="bottomRight" state="frozen"/>
      <selection activeCell="J14" sqref="J14"/>
      <selection pane="topRight" activeCell="J14" sqref="J14"/>
      <selection pane="bottomLeft" activeCell="J14" sqref="J14"/>
      <selection pane="bottomRight" activeCell="Q21" sqref="Q21"/>
    </sheetView>
  </sheetViews>
  <sheetFormatPr defaultColWidth="11.140625" defaultRowHeight="15" x14ac:dyDescent="0.25"/>
  <cols>
    <col min="1" max="1" width="8.85546875" style="14" bestFit="1" customWidth="1"/>
    <col min="2" max="2" width="7.28515625" style="14" customWidth="1"/>
    <col min="3" max="3" width="22.140625" style="14" customWidth="1"/>
    <col min="4" max="4" width="13.28515625" style="14" customWidth="1"/>
    <col min="5" max="11" width="11.140625" style="22"/>
    <col min="12" max="16384" width="11.140625" style="14"/>
  </cols>
  <sheetData>
    <row r="1" spans="1:11" ht="15.75" thickTop="1" x14ac:dyDescent="0.25">
      <c r="A1" s="19" t="s">
        <v>0</v>
      </c>
      <c r="B1" s="13" t="s">
        <v>31</v>
      </c>
      <c r="C1" s="13" t="s">
        <v>32</v>
      </c>
      <c r="D1" s="13" t="s">
        <v>4</v>
      </c>
      <c r="E1" s="22" t="s">
        <v>1</v>
      </c>
      <c r="F1" s="22" t="s">
        <v>2</v>
      </c>
      <c r="G1" s="22" t="s">
        <v>3</v>
      </c>
      <c r="H1" s="23" t="s">
        <v>34</v>
      </c>
      <c r="I1" s="24" t="s">
        <v>35</v>
      </c>
      <c r="J1" s="24" t="s">
        <v>36</v>
      </c>
      <c r="K1" s="25" t="s">
        <v>37</v>
      </c>
    </row>
    <row r="2" spans="1:11" x14ac:dyDescent="0.25">
      <c r="A2" s="20" t="s">
        <v>6</v>
      </c>
      <c r="B2" s="15" t="s">
        <v>30</v>
      </c>
      <c r="C2" s="15" t="s">
        <v>33</v>
      </c>
      <c r="D2" s="16">
        <v>44958</v>
      </c>
      <c r="E2" s="22">
        <v>4041110</v>
      </c>
      <c r="F2" s="22">
        <v>93</v>
      </c>
      <c r="G2" s="22" t="s">
        <v>9</v>
      </c>
      <c r="H2" s="26" cm="1">
        <f t="array" ref="H2">_xlfn.AGGREGATE(15,6,ROW(Tabel2[Mat.])/((Tabel2[Mat.]=Tabel1[[#This Row],[Mat.]])*(Tabel2[Début]&lt;=Tabel1[[#This Row],[Début]])*(Tabel1[[#This Row],[Début]]&lt;=Tabel2[Fin])),1)</f>
        <v>2</v>
      </c>
      <c r="I2" s="27" t="str" cm="1">
        <f t="array" ref="I2">IFERROR(INDEX(BASE_SORTI_4!B:B,Tabel1[[#This Row],[ligne]:[ligne]]),"-")</f>
        <v>04041110</v>
      </c>
      <c r="J2" s="27" t="str" cm="1">
        <f t="array" ref="J2">IFERROR(INDEX(BASE_SORTI_4!C:C,Tabel1[[#This Row],[ligne]:[ligne]]),"-")</f>
        <v>093</v>
      </c>
      <c r="K2" s="28" t="str" cm="1">
        <f t="array" ref="K2">IFERROR(INDEX(BASE_SORTI_4!D:D,Tabel1[[#This Row],[ligne]:[ligne]]),"-")</f>
        <v>3B</v>
      </c>
    </row>
    <row r="3" spans="1:11" x14ac:dyDescent="0.25">
      <c r="A3" s="21" t="s">
        <v>12</v>
      </c>
      <c r="B3" s="17" t="s">
        <v>30</v>
      </c>
      <c r="C3" s="17" t="s">
        <v>33</v>
      </c>
      <c r="D3" s="18">
        <v>45573</v>
      </c>
      <c r="E3" s="22" t="s">
        <v>13</v>
      </c>
      <c r="F3" s="22" t="s">
        <v>14</v>
      </c>
      <c r="G3" s="22">
        <v>5</v>
      </c>
      <c r="H3" s="26" cm="1">
        <f t="array" ref="H3">_xlfn.AGGREGATE(15,6,ROW(Tabel2[Mat.])/((Tabel2[Mat.]=Tabel1[[#This Row],[Mat.]])*(Tabel2[Début]&lt;=Tabel1[[#This Row],[Début]])*(Tabel1[[#This Row],[Début]]&lt;=Tabel2[Fin])),1)</f>
        <v>4</v>
      </c>
      <c r="I3" s="27" t="str" cm="1">
        <f t="array" ref="I3">IFERROR(INDEX(BASE_SORTI_4!B:B,Tabel1[[#This Row],[ligne]:[ligne]]),"-")</f>
        <v>AQN00078</v>
      </c>
      <c r="J3" s="27" t="str" cm="1">
        <f t="array" ref="J3">IFERROR(INDEX(BASE_SORTI_4!C:C,Tabel1[[#This Row],[ligne]:[ligne]]),"-")</f>
        <v>C</v>
      </c>
      <c r="K3" s="28" t="str" cm="1">
        <f t="array" ref="K3">IFERROR(INDEX(BASE_SORTI_4!D:D,Tabel1[[#This Row],[ligne]:[ligne]]),"-")</f>
        <v>5</v>
      </c>
    </row>
    <row r="4" spans="1:11" x14ac:dyDescent="0.25">
      <c r="A4" s="21" t="s">
        <v>16</v>
      </c>
      <c r="B4" s="17" t="s">
        <v>30</v>
      </c>
      <c r="C4" s="17" t="s">
        <v>33</v>
      </c>
      <c r="D4" s="18">
        <v>45536</v>
      </c>
      <c r="E4" s="22" t="s">
        <v>17</v>
      </c>
      <c r="F4" s="22" t="s">
        <v>18</v>
      </c>
      <c r="G4" s="22">
        <v>8</v>
      </c>
      <c r="H4" s="26" cm="1">
        <f t="array" ref="H4">_xlfn.AGGREGATE(15,6,ROW(Tabel2[Mat.])/((Tabel2[Mat.]=Tabel1[[#This Row],[Mat.]])*(Tabel2[Début]&lt;=Tabel1[[#This Row],[Début]])*(Tabel1[[#This Row],[Début]]&lt;=Tabel2[Fin])),1)</f>
        <v>5</v>
      </c>
      <c r="I4" s="27" t="str" cm="1">
        <f t="array" ref="I4">IFERROR(INDEX(BASE_SORTI_4!B:B,Tabel1[[#This Row],[ligne]:[ligne]]),"-")</f>
        <v>AQN00035</v>
      </c>
      <c r="J4" s="27" t="str" cm="1">
        <f t="array" ref="J4">IFERROR(INDEX(BASE_SORTI_4!C:C,Tabel1[[#This Row],[ligne]:[ligne]]),"-")</f>
        <v>D</v>
      </c>
      <c r="K4" s="28" t="str" cm="1">
        <f t="array" ref="K4">IFERROR(INDEX(BASE_SORTI_4!D:D,Tabel1[[#This Row],[ligne]:[ligne]]),"-")</f>
        <v>8</v>
      </c>
    </row>
    <row r="5" spans="1:11" x14ac:dyDescent="0.25">
      <c r="A5" s="21" t="s">
        <v>20</v>
      </c>
      <c r="B5" s="17" t="s">
        <v>30</v>
      </c>
      <c r="C5" s="17" t="s">
        <v>33</v>
      </c>
      <c r="D5" s="18">
        <v>45596</v>
      </c>
      <c r="E5" s="22" t="s">
        <v>21</v>
      </c>
      <c r="F5" s="22" t="s">
        <v>22</v>
      </c>
      <c r="G5" s="22">
        <v>15</v>
      </c>
      <c r="H5" s="26" cm="1">
        <f t="array" ref="H5">_xlfn.AGGREGATE(15,6,ROW(Tabel2[Mat.])/((Tabel2[Mat.]=Tabel1[[#This Row],[Mat.]])*(Tabel2[Début]&lt;=Tabel1[[#This Row],[Début]])*(Tabel1[[#This Row],[Début]]&lt;=Tabel2[Fin])),1)</f>
        <v>6</v>
      </c>
      <c r="I5" s="27" t="str" cm="1">
        <f t="array" ref="I5">IFERROR(INDEX(BASE_SORTI_4!B:B,Tabel1[[#This Row],[ligne]:[ligne]]),"-")</f>
        <v>AQC00221</v>
      </c>
      <c r="J5" s="27" t="str" cm="1">
        <f t="array" ref="J5">IFERROR(INDEX(BASE_SORTI_4!C:C,Tabel1[[#This Row],[ligne]:[ligne]]),"-")</f>
        <v>H</v>
      </c>
      <c r="K5" s="28" t="str" cm="1">
        <f t="array" ref="K5">IFERROR(INDEX(BASE_SORTI_4!D:D,Tabel1[[#This Row],[ligne]:[ligne]]),"-")</f>
        <v>15</v>
      </c>
    </row>
    <row r="6" spans="1:11" x14ac:dyDescent="0.25">
      <c r="A6" s="21" t="s">
        <v>24</v>
      </c>
      <c r="B6" s="17" t="s">
        <v>30</v>
      </c>
      <c r="C6" s="17" t="s">
        <v>33</v>
      </c>
      <c r="D6" s="18">
        <v>45008</v>
      </c>
      <c r="E6" s="22">
        <v>16001390</v>
      </c>
      <c r="F6" s="22" t="s">
        <v>10</v>
      </c>
      <c r="G6" s="22">
        <v>11</v>
      </c>
      <c r="H6" s="26" cm="1">
        <f t="array" ref="H6">_xlfn.AGGREGATE(15,6,ROW(Tabel2[Mat.])/((Tabel2[Mat.]=Tabel1[[#This Row],[Mat.]])*(Tabel2[Début]&lt;=Tabel1[[#This Row],[Début]])*(Tabel1[[#This Row],[Début]]&lt;=Tabel2[Fin])),1)</f>
        <v>8</v>
      </c>
      <c r="I6" s="27" t="str" cm="1">
        <f t="array" ref="I6">IFERROR(INDEX(BASE_SORTI_4!B:B,Tabel1[[#This Row],[ligne]:[ligne]]),"-")</f>
        <v>16001390</v>
      </c>
      <c r="J6" s="27" t="str" cm="1">
        <f t="array" ref="J6">IFERROR(INDEX(BASE_SORTI_4!C:C,Tabel1[[#This Row],[ligne]:[ligne]]),"-")</f>
        <v>F</v>
      </c>
      <c r="K6" s="28" t="str" cm="1">
        <f t="array" ref="K6">IFERROR(INDEX(BASE_SORTI_4!D:D,Tabel1[[#This Row],[ligne]:[ligne]]),"-")</f>
        <v>11</v>
      </c>
    </row>
    <row r="7" spans="1:11" ht="15.75" thickBot="1" x14ac:dyDescent="0.3">
      <c r="A7" s="21" t="s">
        <v>28</v>
      </c>
      <c r="B7" s="17" t="s">
        <v>30</v>
      </c>
      <c r="C7" s="17" t="s">
        <v>33</v>
      </c>
      <c r="D7" s="18">
        <v>45200</v>
      </c>
      <c r="E7" s="22" t="s">
        <v>29</v>
      </c>
      <c r="F7" s="22">
        <v>92</v>
      </c>
      <c r="G7" s="22" t="s">
        <v>27</v>
      </c>
      <c r="H7" s="29" cm="1">
        <f t="array" ref="H7">_xlfn.AGGREGATE(15,6,ROW(Tabel2[Mat.])/((Tabel2[Mat.]=Tabel1[[#This Row],[Mat.]])*(Tabel2[Début]&lt;=Tabel1[[#This Row],[Début]])*(Tabel1[[#This Row],[Début]]&lt;=Tabel2[Fin])),1)</f>
        <v>9</v>
      </c>
      <c r="I7" s="30" t="str" cm="1">
        <f t="array" ref="I7">IFERROR(INDEX(BASE_SORTI_4!B:B,Tabel1[[#This Row],[ligne]:[ligne]]),"-")</f>
        <v>0707004C</v>
      </c>
      <c r="J7" s="30" t="str" cm="1">
        <f t="array" ref="J7">IFERROR(INDEX(BASE_SORTI_4!C:C,Tabel1[[#This Row],[ligne]:[ligne]]),"-")</f>
        <v>092</v>
      </c>
      <c r="K7" s="31" t="str" cm="1">
        <f t="array" ref="K7">IFERROR(INDEX(BASE_SORTI_4!D:D,Tabel1[[#This Row],[ligne]:[ligne]]),"-")</f>
        <v>3A</v>
      </c>
    </row>
    <row r="8" spans="1:11" ht="15.75" thickTop="1" x14ac:dyDescent="0.25"/>
  </sheetData>
  <conditionalFormatting sqref="A1:A1048576">
    <cfRule type="duplicateValues" dxfId="24" priority="1"/>
    <cfRule type="duplicateValues" dxfId="23" priority="2"/>
  </conditionalFormatting>
  <pageMargins left="0.7" right="0.7" top="0.75" bottom="0.75" header="0.3" footer="0.3"/>
  <drawing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10"/>
  <sheetViews>
    <sheetView workbookViewId="0">
      <pane xSplit="1" ySplit="1" topLeftCell="B2" activePane="bottomRight" state="frozen"/>
      <selection pane="topRight" activeCell="D1" sqref="D1"/>
      <selection pane="bottomLeft" activeCell="A2" sqref="A2"/>
      <selection pane="bottomRight" sqref="A1:F10"/>
    </sheetView>
  </sheetViews>
  <sheetFormatPr defaultColWidth="11.42578125" defaultRowHeight="15" x14ac:dyDescent="0.25"/>
  <cols>
    <col min="1" max="1" width="8.85546875" bestFit="1" customWidth="1"/>
    <col min="2" max="2" width="9.5703125" bestFit="1" customWidth="1"/>
    <col min="3" max="3" width="9.42578125" customWidth="1"/>
    <col min="4" max="4" width="5" bestFit="1" customWidth="1"/>
    <col min="5" max="5" width="10.42578125" bestFit="1" customWidth="1"/>
    <col min="6" max="6" width="10.42578125" customWidth="1"/>
  </cols>
  <sheetData>
    <row r="1" spans="1:6" ht="15.75" thickBot="1" x14ac:dyDescent="0.3">
      <c r="A1" s="12" t="s">
        <v>0</v>
      </c>
      <c r="B1" s="12" t="s">
        <v>1</v>
      </c>
      <c r="C1" s="12" t="s">
        <v>2</v>
      </c>
      <c r="D1" s="12" t="s">
        <v>3</v>
      </c>
      <c r="E1" s="1" t="s">
        <v>4</v>
      </c>
      <c r="F1" s="1" t="s">
        <v>5</v>
      </c>
    </row>
    <row r="2" spans="1:6" x14ac:dyDescent="0.25">
      <c r="A2" s="4" t="s">
        <v>6</v>
      </c>
      <c r="B2" s="11" t="s">
        <v>7</v>
      </c>
      <c r="C2" s="11" t="s">
        <v>8</v>
      </c>
      <c r="D2" s="11" t="s">
        <v>9</v>
      </c>
      <c r="E2" s="5">
        <v>43922</v>
      </c>
      <c r="F2" s="6">
        <v>45291</v>
      </c>
    </row>
    <row r="3" spans="1:6" ht="15.75" thickBot="1" x14ac:dyDescent="0.3">
      <c r="A3" s="7" t="s">
        <v>6</v>
      </c>
      <c r="B3" s="8" t="s">
        <v>7</v>
      </c>
      <c r="C3" s="8" t="s">
        <v>10</v>
      </c>
      <c r="D3" s="8" t="s">
        <v>11</v>
      </c>
      <c r="E3" s="9">
        <v>45292</v>
      </c>
      <c r="F3" s="10">
        <v>45657</v>
      </c>
    </row>
    <row r="4" spans="1:6" x14ac:dyDescent="0.25">
      <c r="A4" s="2" t="s">
        <v>12</v>
      </c>
      <c r="B4" s="2" t="s">
        <v>13</v>
      </c>
      <c r="C4" s="2" t="s">
        <v>14</v>
      </c>
      <c r="D4" s="2" t="s">
        <v>15</v>
      </c>
      <c r="E4" s="3">
        <v>45292</v>
      </c>
      <c r="F4" s="3">
        <v>45657</v>
      </c>
    </row>
    <row r="5" spans="1:6" x14ac:dyDescent="0.25">
      <c r="A5" s="2" t="s">
        <v>16</v>
      </c>
      <c r="B5" s="2" t="s">
        <v>17</v>
      </c>
      <c r="C5" s="2" t="s">
        <v>18</v>
      </c>
      <c r="D5" s="2" t="s">
        <v>19</v>
      </c>
      <c r="E5" s="3">
        <v>45292</v>
      </c>
      <c r="F5" s="3">
        <v>45657</v>
      </c>
    </row>
    <row r="6" spans="1:6" x14ac:dyDescent="0.25">
      <c r="A6" s="2" t="s">
        <v>20</v>
      </c>
      <c r="B6" s="2" t="s">
        <v>21</v>
      </c>
      <c r="C6" s="2" t="s">
        <v>22</v>
      </c>
      <c r="D6" s="2" t="s">
        <v>23</v>
      </c>
      <c r="E6" s="3">
        <v>45292</v>
      </c>
      <c r="F6" s="3">
        <v>45657</v>
      </c>
    </row>
    <row r="7" spans="1:6" x14ac:dyDescent="0.25">
      <c r="A7" s="2" t="s">
        <v>24</v>
      </c>
      <c r="B7" s="2" t="s">
        <v>25</v>
      </c>
      <c r="C7" s="2" t="s">
        <v>26</v>
      </c>
      <c r="D7" s="2" t="s">
        <v>27</v>
      </c>
      <c r="E7" s="3">
        <v>43922</v>
      </c>
      <c r="F7" s="3">
        <v>44926</v>
      </c>
    </row>
    <row r="8" spans="1:6" x14ac:dyDescent="0.25">
      <c r="A8" s="2" t="s">
        <v>24</v>
      </c>
      <c r="B8" s="2" t="s">
        <v>25</v>
      </c>
      <c r="C8" s="2" t="s">
        <v>10</v>
      </c>
      <c r="D8" s="2" t="s">
        <v>11</v>
      </c>
      <c r="E8" s="3">
        <v>44927</v>
      </c>
      <c r="F8" s="3">
        <v>45657</v>
      </c>
    </row>
    <row r="9" spans="1:6" x14ac:dyDescent="0.25">
      <c r="A9" s="2" t="s">
        <v>28</v>
      </c>
      <c r="B9" s="2" t="s">
        <v>29</v>
      </c>
      <c r="C9" s="2" t="s">
        <v>26</v>
      </c>
      <c r="D9" s="2" t="s">
        <v>27</v>
      </c>
      <c r="E9" s="3">
        <v>43132</v>
      </c>
      <c r="F9" s="3">
        <v>45657</v>
      </c>
    </row>
    <row r="10" spans="1:6" x14ac:dyDescent="0.25">
      <c r="A10" s="2" t="s">
        <v>28</v>
      </c>
      <c r="B10" s="2" t="s">
        <v>29</v>
      </c>
      <c r="C10" s="2" t="s">
        <v>10</v>
      </c>
      <c r="D10" s="2" t="s">
        <v>11</v>
      </c>
      <c r="E10" s="3">
        <v>45292</v>
      </c>
      <c r="F10" s="3">
        <v>45657</v>
      </c>
    </row>
  </sheetData>
  <conditionalFormatting sqref="A1:A1048576">
    <cfRule type="duplicateValues" dxfId="22" priority="1"/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BASE_SORTI_7</vt:lpstr>
      <vt:lpstr>BASE_SORTI_4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Prieto</dc:creator>
  <cp:lastModifiedBy>Bart Strubbe</cp:lastModifiedBy>
  <dcterms:created xsi:type="dcterms:W3CDTF">2025-01-10T14:26:06Z</dcterms:created>
  <dcterms:modified xsi:type="dcterms:W3CDTF">2025-01-13T09:46:00Z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9540963-e559-4020-8a90-fe8a502c2801_Enabled">
    <vt:lpwstr>true</vt:lpwstr>
  </property>
  <property fmtid="{D5CDD505-2E9C-101B-9397-08002B2CF9AE}" pid="3" name="MSIP_Label_19540963-e559-4020-8a90-fe8a502c2801_SetDate">
    <vt:lpwstr>2025-01-10T14:26:13Z</vt:lpwstr>
  </property>
  <property fmtid="{D5CDD505-2E9C-101B-9397-08002B2CF9AE}" pid="4" name="MSIP_Label_19540963-e559-4020-8a90-fe8a502c2801_Method">
    <vt:lpwstr>Standard</vt:lpwstr>
  </property>
  <property fmtid="{D5CDD505-2E9C-101B-9397-08002B2CF9AE}" pid="5" name="MSIP_Label_19540963-e559-4020-8a90-fe8a502c2801_Name">
    <vt:lpwstr>19540963-e559-4020-8a90-fe8a502c2801</vt:lpwstr>
  </property>
  <property fmtid="{D5CDD505-2E9C-101B-9397-08002B2CF9AE}" pid="6" name="MSIP_Label_19540963-e559-4020-8a90-fe8a502c2801_SiteId">
    <vt:lpwstr>f25493ae-1c98-41d7-8a33-0be75f5fe603</vt:lpwstr>
  </property>
  <property fmtid="{D5CDD505-2E9C-101B-9397-08002B2CF9AE}" pid="7" name="MSIP_Label_19540963-e559-4020-8a90-fe8a502c2801_ActionId">
    <vt:lpwstr>b415d30a-bec6-4e05-97a9-ba9d90804906</vt:lpwstr>
  </property>
  <property fmtid="{D5CDD505-2E9C-101B-9397-08002B2CF9AE}" pid="8" name="MSIP_Label_19540963-e559-4020-8a90-fe8a502c2801_ContentBits">
    <vt:lpwstr>0</vt:lpwstr>
  </property>
</Properties>
</file>