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C9CB3BE-723A-4E20-9FB7-A8B6EC7F7B32}" xr6:coauthVersionLast="47" xr6:coauthVersionMax="47" xr10:uidLastSave="{00000000-0000-0000-0000-000000000000}"/>
  <bookViews>
    <workbookView xWindow="-120" yWindow="-120" windowWidth="29040" windowHeight="15990" tabRatio="697" activeTab="1" xr2:uid="{BAE4EE3C-D007-4E6F-AE94-4A545E761749}"/>
  </bookViews>
  <sheets>
    <sheet name="Base" sheetId="18" r:id="rId1"/>
    <sheet name="Cible" sheetId="19" r:id="rId2"/>
  </sheets>
  <definedNames>
    <definedName name="_xlnm.Print_Area" localSheetId="0">Base!$A$1:$O$66</definedName>
    <definedName name="_xlnm.Print_Area" localSheetId="1">Cible!$A$1:$O$28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9" l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4" i="19"/>
  <c r="B4" i="19" s="1"/>
  <c r="C4" i="19" s="1"/>
  <c r="A5" i="18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2" i="18" s="1"/>
  <c r="A103" i="18" s="1"/>
  <c r="A4" i="18"/>
  <c r="B3" i="19"/>
  <c r="C3" i="19" s="1"/>
  <c r="D3" i="19"/>
  <c r="E3" i="19" s="1"/>
  <c r="I3" i="19"/>
  <c r="J3" i="19"/>
  <c r="K3" i="19" s="1"/>
  <c r="N3" i="19" s="1"/>
  <c r="O3" i="19" s="1"/>
  <c r="T1" i="19"/>
  <c r="L36" i="18"/>
  <c r="L37" i="18" s="1"/>
  <c r="L38" i="18" s="1"/>
  <c r="L39" i="18" s="1"/>
  <c r="L40" i="18" s="1"/>
  <c r="L41" i="18" s="1"/>
  <c r="L42" i="18" s="1"/>
  <c r="L43" i="18" s="1"/>
  <c r="L44" i="18" s="1"/>
  <c r="L45" i="18" s="1"/>
  <c r="L46" i="18" s="1"/>
  <c r="L47" i="18" s="1"/>
  <c r="L48" i="18" s="1"/>
  <c r="L49" i="18" s="1"/>
  <c r="L50" i="18" s="1"/>
  <c r="L51" i="18" s="1"/>
  <c r="L52" i="18" s="1"/>
  <c r="L53" i="18" s="1"/>
  <c r="L54" i="18" s="1"/>
  <c r="L55" i="18" s="1"/>
  <c r="L56" i="18" s="1"/>
  <c r="L57" i="18" s="1"/>
  <c r="L58" i="18" s="1"/>
  <c r="L59" i="18" s="1"/>
  <c r="L60" i="18" s="1"/>
  <c r="L61" i="18" s="1"/>
  <c r="L62" i="18" s="1"/>
  <c r="L63" i="18" s="1"/>
  <c r="L64" i="18" s="1"/>
  <c r="L65" i="18" s="1"/>
  <c r="L66" i="18" s="1"/>
  <c r="L67" i="18" s="1"/>
  <c r="L68" i="18" s="1"/>
  <c r="L69" i="18" s="1"/>
  <c r="L70" i="18" s="1"/>
  <c r="L71" i="18" s="1"/>
  <c r="L72" i="18" s="1"/>
  <c r="L73" i="18" s="1"/>
  <c r="L74" i="18" s="1"/>
  <c r="L75" i="18" s="1"/>
  <c r="L76" i="18" s="1"/>
  <c r="L77" i="18" s="1"/>
  <c r="L78" i="18" s="1"/>
  <c r="L79" i="18" s="1"/>
  <c r="L80" i="18" s="1"/>
  <c r="L81" i="18" s="1"/>
  <c r="L82" i="18" s="1"/>
  <c r="L83" i="18" s="1"/>
  <c r="L84" i="18" s="1"/>
  <c r="L85" i="18" s="1"/>
  <c r="L86" i="18" s="1"/>
  <c r="L87" i="18" s="1"/>
  <c r="L88" i="18" s="1"/>
  <c r="L89" i="18" s="1"/>
  <c r="L90" i="18" s="1"/>
  <c r="L91" i="18" s="1"/>
  <c r="L92" i="18" s="1"/>
  <c r="L93" i="18" s="1"/>
  <c r="L94" i="18" s="1"/>
  <c r="L95" i="18" s="1"/>
  <c r="L96" i="18" s="1"/>
  <c r="L97" i="18" s="1"/>
  <c r="L98" i="18" s="1"/>
  <c r="L99" i="18" s="1"/>
  <c r="L100" i="18" s="1"/>
  <c r="L101" i="18" s="1"/>
  <c r="L102" i="18" s="1"/>
  <c r="L103" i="18" s="1"/>
  <c r="L35" i="18"/>
  <c r="D4" i="18"/>
  <c r="B4" i="18"/>
  <c r="J4" i="18" s="1"/>
  <c r="K4" i="18" s="1"/>
  <c r="I4" i="18"/>
  <c r="I3" i="18"/>
  <c r="D3" i="18"/>
  <c r="B3" i="18"/>
  <c r="T1" i="18"/>
  <c r="F3" i="19" l="1"/>
  <c r="G3" i="19" s="1"/>
  <c r="D4" i="19"/>
  <c r="E4" i="19" s="1"/>
  <c r="F4" i="19" s="1"/>
  <c r="G4" i="19" s="1"/>
  <c r="I4" i="19"/>
  <c r="E4" i="18"/>
  <c r="M9" i="18"/>
  <c r="M6" i="18"/>
  <c r="M3" i="18"/>
  <c r="M8" i="18"/>
  <c r="M5" i="18"/>
  <c r="J3" i="18"/>
  <c r="K3" i="18" s="1"/>
  <c r="C3" i="18"/>
  <c r="M7" i="18"/>
  <c r="M4" i="18"/>
  <c r="N4" i="18" s="1"/>
  <c r="O4" i="18" s="1"/>
  <c r="E3" i="18"/>
  <c r="C4" i="18"/>
  <c r="F4" i="18" l="1"/>
  <c r="G4" i="18" s="1"/>
  <c r="B5" i="19"/>
  <c r="C5" i="19" s="1"/>
  <c r="D5" i="19"/>
  <c r="E5" i="19" s="1"/>
  <c r="I5" i="19"/>
  <c r="J4" i="19"/>
  <c r="K4" i="19" s="1"/>
  <c r="N4" i="19" s="1"/>
  <c r="O4" i="19" s="1"/>
  <c r="N3" i="18"/>
  <c r="O3" i="18" s="1"/>
  <c r="I5" i="18"/>
  <c r="D5" i="18"/>
  <c r="B5" i="18"/>
  <c r="F3" i="18"/>
  <c r="G3" i="18" s="1"/>
  <c r="B6" i="19" l="1"/>
  <c r="C6" i="19" s="1"/>
  <c r="D6" i="19"/>
  <c r="E6" i="19" s="1"/>
  <c r="F5" i="19"/>
  <c r="G5" i="19" s="1"/>
  <c r="I6" i="19"/>
  <c r="J5" i="19"/>
  <c r="K5" i="19" s="1"/>
  <c r="N5" i="19" s="1"/>
  <c r="O5" i="19" s="1"/>
  <c r="J6" i="19"/>
  <c r="K6" i="19" s="1"/>
  <c r="N6" i="19" s="1"/>
  <c r="O6" i="19" s="1"/>
  <c r="C5" i="18"/>
  <c r="J5" i="18"/>
  <c r="K5" i="18" s="1"/>
  <c r="N5" i="18" s="1"/>
  <c r="O5" i="18" s="1"/>
  <c r="E5" i="18"/>
  <c r="I6" i="18"/>
  <c r="B6" i="18"/>
  <c r="D6" i="18"/>
  <c r="D7" i="19" l="1"/>
  <c r="E7" i="19" s="1"/>
  <c r="B7" i="19"/>
  <c r="C7" i="19" s="1"/>
  <c r="F7" i="19" s="1"/>
  <c r="G7" i="19" s="1"/>
  <c r="I7" i="19"/>
  <c r="F6" i="19"/>
  <c r="G6" i="19" s="1"/>
  <c r="I7" i="18"/>
  <c r="B7" i="18"/>
  <c r="D7" i="18"/>
  <c r="E6" i="18"/>
  <c r="F5" i="18"/>
  <c r="G5" i="18" s="1"/>
  <c r="C6" i="18"/>
  <c r="J6" i="18"/>
  <c r="K6" i="18" s="1"/>
  <c r="N6" i="18" s="1"/>
  <c r="O6" i="18" s="1"/>
  <c r="D8" i="19" l="1"/>
  <c r="E8" i="19" s="1"/>
  <c r="B8" i="19"/>
  <c r="C8" i="19" s="1"/>
  <c r="F8" i="19" s="1"/>
  <c r="G8" i="19" s="1"/>
  <c r="I8" i="19"/>
  <c r="J7" i="19"/>
  <c r="K7" i="19" s="1"/>
  <c r="N7" i="19" s="1"/>
  <c r="O7" i="19" s="1"/>
  <c r="I8" i="18"/>
  <c r="B8" i="18"/>
  <c r="D8" i="18"/>
  <c r="F6" i="18"/>
  <c r="G6" i="18" s="1"/>
  <c r="E7" i="18"/>
  <c r="J7" i="18"/>
  <c r="K7" i="18" s="1"/>
  <c r="N7" i="18" s="1"/>
  <c r="O7" i="18" s="1"/>
  <c r="C7" i="18"/>
  <c r="B9" i="19" l="1"/>
  <c r="C9" i="19" s="1"/>
  <c r="D9" i="19"/>
  <c r="E9" i="19" s="1"/>
  <c r="J8" i="19"/>
  <c r="K8" i="19" s="1"/>
  <c r="N8" i="19" s="1"/>
  <c r="O8" i="19" s="1"/>
  <c r="I9" i="19"/>
  <c r="J9" i="19"/>
  <c r="K9" i="19" s="1"/>
  <c r="N9" i="19" s="1"/>
  <c r="O9" i="19" s="1"/>
  <c r="F7" i="18"/>
  <c r="G7" i="18" s="1"/>
  <c r="E8" i="18"/>
  <c r="B9" i="18"/>
  <c r="D9" i="18"/>
  <c r="I9" i="18"/>
  <c r="C8" i="18"/>
  <c r="J8" i="18"/>
  <c r="K8" i="18" s="1"/>
  <c r="N8" i="18" s="1"/>
  <c r="O8" i="18" s="1"/>
  <c r="B10" i="19" l="1"/>
  <c r="C10" i="19" s="1"/>
  <c r="D10" i="19"/>
  <c r="E10" i="19" s="1"/>
  <c r="F9" i="19"/>
  <c r="G9" i="19" s="1"/>
  <c r="I10" i="19"/>
  <c r="E9" i="18"/>
  <c r="J9" i="18"/>
  <c r="K9" i="18" s="1"/>
  <c r="N9" i="18" s="1"/>
  <c r="O9" i="18" s="1"/>
  <c r="C9" i="18"/>
  <c r="F8" i="18"/>
  <c r="G8" i="18" s="1"/>
  <c r="D10" i="18"/>
  <c r="I10" i="18"/>
  <c r="B10" i="18"/>
  <c r="M10" i="18"/>
  <c r="F10" i="19" l="1"/>
  <c r="G10" i="19" s="1"/>
  <c r="B11" i="19"/>
  <c r="C11" i="19" s="1"/>
  <c r="I12" i="19"/>
  <c r="D11" i="19"/>
  <c r="E11" i="19" s="1"/>
  <c r="J10" i="19"/>
  <c r="K10" i="19" s="1"/>
  <c r="N10" i="19" s="1"/>
  <c r="O10" i="19" s="1"/>
  <c r="I11" i="19"/>
  <c r="F9" i="18"/>
  <c r="G9" i="18" s="1"/>
  <c r="C10" i="18"/>
  <c r="J10" i="18"/>
  <c r="K10" i="18" s="1"/>
  <c r="N10" i="18" s="1"/>
  <c r="O10" i="18" s="1"/>
  <c r="E10" i="18"/>
  <c r="B11" i="18"/>
  <c r="I11" i="18"/>
  <c r="D11" i="18"/>
  <c r="M11" i="18"/>
  <c r="F11" i="19" l="1"/>
  <c r="G11" i="19" s="1"/>
  <c r="J11" i="19"/>
  <c r="K11" i="19" s="1"/>
  <c r="B12" i="19"/>
  <c r="C12" i="19" s="1"/>
  <c r="I13" i="19"/>
  <c r="D12" i="19"/>
  <c r="E12" i="19" s="1"/>
  <c r="E11" i="18"/>
  <c r="I12" i="18"/>
  <c r="B12" i="18"/>
  <c r="D12" i="18"/>
  <c r="J11" i="18"/>
  <c r="K11" i="18" s="1"/>
  <c r="N11" i="18" s="1"/>
  <c r="O11" i="18" s="1"/>
  <c r="C11" i="18"/>
  <c r="F11" i="18" s="1"/>
  <c r="G11" i="18" s="1"/>
  <c r="F10" i="18"/>
  <c r="G10" i="18" s="1"/>
  <c r="M12" i="18"/>
  <c r="F12" i="19" l="1"/>
  <c r="G12" i="19" s="1"/>
  <c r="J12" i="19"/>
  <c r="K12" i="19" s="1"/>
  <c r="D13" i="19"/>
  <c r="E13" i="19" s="1"/>
  <c r="B13" i="19"/>
  <c r="C13" i="19" s="1"/>
  <c r="I14" i="19"/>
  <c r="C12" i="18"/>
  <c r="J12" i="18"/>
  <c r="K12" i="18" s="1"/>
  <c r="N12" i="18" s="1"/>
  <c r="O12" i="18" s="1"/>
  <c r="B13" i="18"/>
  <c r="D13" i="18"/>
  <c r="I13" i="18"/>
  <c r="E12" i="18"/>
  <c r="M13" i="18"/>
  <c r="J13" i="19" l="1"/>
  <c r="K13" i="19" s="1"/>
  <c r="D14" i="19"/>
  <c r="E14" i="19" s="1"/>
  <c r="B14" i="19"/>
  <c r="C14" i="19" s="1"/>
  <c r="I15" i="19"/>
  <c r="F13" i="19"/>
  <c r="G13" i="19" s="1"/>
  <c r="B14" i="18"/>
  <c r="D14" i="18"/>
  <c r="I14" i="18"/>
  <c r="E13" i="18"/>
  <c r="J13" i="18"/>
  <c r="K13" i="18" s="1"/>
  <c r="N13" i="18" s="1"/>
  <c r="O13" i="18" s="1"/>
  <c r="C13" i="18"/>
  <c r="F12" i="18"/>
  <c r="G12" i="18" s="1"/>
  <c r="M14" i="18"/>
  <c r="J14" i="19" l="1"/>
  <c r="K14" i="19" s="1"/>
  <c r="B15" i="19"/>
  <c r="C15" i="19" s="1"/>
  <c r="D15" i="19"/>
  <c r="E15" i="19" s="1"/>
  <c r="F14" i="19"/>
  <c r="G14" i="19" s="1"/>
  <c r="I16" i="19"/>
  <c r="D15" i="18"/>
  <c r="I15" i="18"/>
  <c r="B15" i="18"/>
  <c r="E14" i="18"/>
  <c r="F13" i="18"/>
  <c r="G13" i="18" s="1"/>
  <c r="C14" i="18"/>
  <c r="F14" i="18" s="1"/>
  <c r="G14" i="18" s="1"/>
  <c r="J14" i="18"/>
  <c r="K14" i="18" s="1"/>
  <c r="N14" i="18" s="1"/>
  <c r="O14" i="18" s="1"/>
  <c r="M15" i="18"/>
  <c r="F15" i="19" l="1"/>
  <c r="G15" i="19" s="1"/>
  <c r="J15" i="19"/>
  <c r="K15" i="19" s="1"/>
  <c r="B16" i="19"/>
  <c r="C16" i="19" s="1"/>
  <c r="I17" i="19"/>
  <c r="D16" i="19"/>
  <c r="E16" i="19" s="1"/>
  <c r="C15" i="18"/>
  <c r="J15" i="18"/>
  <c r="K15" i="18" s="1"/>
  <c r="N15" i="18" s="1"/>
  <c r="O15" i="18" s="1"/>
  <c r="E15" i="18"/>
  <c r="B16" i="18"/>
  <c r="D16" i="18"/>
  <c r="I16" i="18"/>
  <c r="M16" i="18"/>
  <c r="J16" i="19" l="1"/>
  <c r="K16" i="19" s="1"/>
  <c r="B17" i="19"/>
  <c r="C17" i="19" s="1"/>
  <c r="D17" i="19"/>
  <c r="E17" i="19" s="1"/>
  <c r="F16" i="19"/>
  <c r="G16" i="19" s="1"/>
  <c r="I18" i="19"/>
  <c r="I17" i="18"/>
  <c r="D17" i="18"/>
  <c r="B17" i="18"/>
  <c r="E16" i="18"/>
  <c r="C16" i="18"/>
  <c r="J16" i="18"/>
  <c r="K16" i="18" s="1"/>
  <c r="N16" i="18" s="1"/>
  <c r="O16" i="18" s="1"/>
  <c r="F15" i="18"/>
  <c r="G15" i="18" s="1"/>
  <c r="M17" i="18"/>
  <c r="J17" i="19" l="1"/>
  <c r="K17" i="19" s="1"/>
  <c r="F16" i="18"/>
  <c r="G16" i="18" s="1"/>
  <c r="F17" i="19"/>
  <c r="G17" i="19" s="1"/>
  <c r="D18" i="19"/>
  <c r="E18" i="19" s="1"/>
  <c r="B18" i="19"/>
  <c r="C18" i="19" s="1"/>
  <c r="I19" i="19"/>
  <c r="C17" i="18"/>
  <c r="J17" i="18"/>
  <c r="K17" i="18" s="1"/>
  <c r="N17" i="18" s="1"/>
  <c r="O17" i="18" s="1"/>
  <c r="E17" i="18"/>
  <c r="B18" i="18"/>
  <c r="D18" i="18"/>
  <c r="I18" i="18"/>
  <c r="M18" i="18"/>
  <c r="F18" i="19" l="1"/>
  <c r="G18" i="19" s="1"/>
  <c r="D19" i="19"/>
  <c r="E19" i="19" s="1"/>
  <c r="B19" i="19"/>
  <c r="C19" i="19" s="1"/>
  <c r="I20" i="19"/>
  <c r="J18" i="19"/>
  <c r="K18" i="19" s="1"/>
  <c r="C18" i="18"/>
  <c r="J18" i="18"/>
  <c r="K18" i="18" s="1"/>
  <c r="N18" i="18" s="1"/>
  <c r="O18" i="18" s="1"/>
  <c r="E18" i="18"/>
  <c r="I19" i="18"/>
  <c r="B19" i="18"/>
  <c r="D19" i="18"/>
  <c r="F17" i="18"/>
  <c r="G17" i="18" s="1"/>
  <c r="M19" i="18"/>
  <c r="J19" i="19" l="1"/>
  <c r="K19" i="19" s="1"/>
  <c r="D20" i="19"/>
  <c r="E20" i="19" s="1"/>
  <c r="B20" i="19"/>
  <c r="C20" i="19" s="1"/>
  <c r="I21" i="19"/>
  <c r="F19" i="19"/>
  <c r="G19" i="19" s="1"/>
  <c r="E19" i="18"/>
  <c r="D20" i="18"/>
  <c r="I20" i="18"/>
  <c r="B20" i="18"/>
  <c r="J19" i="18"/>
  <c r="K19" i="18" s="1"/>
  <c r="N19" i="18" s="1"/>
  <c r="O19" i="18" s="1"/>
  <c r="C19" i="18"/>
  <c r="F18" i="18"/>
  <c r="G18" i="18" s="1"/>
  <c r="M20" i="18"/>
  <c r="J20" i="19" l="1"/>
  <c r="K20" i="19" s="1"/>
  <c r="B21" i="19"/>
  <c r="C21" i="19" s="1"/>
  <c r="I22" i="19"/>
  <c r="D21" i="19"/>
  <c r="E21" i="19" s="1"/>
  <c r="F20" i="19"/>
  <c r="G20" i="19" s="1"/>
  <c r="E20" i="18"/>
  <c r="B21" i="18"/>
  <c r="D21" i="18"/>
  <c r="I21" i="18"/>
  <c r="F19" i="18"/>
  <c r="G19" i="18" s="1"/>
  <c r="C20" i="18"/>
  <c r="J20" i="18"/>
  <c r="K20" i="18" s="1"/>
  <c r="N20" i="18" s="1"/>
  <c r="O20" i="18" s="1"/>
  <c r="M21" i="18"/>
  <c r="J21" i="19" l="1"/>
  <c r="K21" i="19" s="1"/>
  <c r="B22" i="19"/>
  <c r="C22" i="19" s="1"/>
  <c r="D22" i="19"/>
  <c r="E22" i="19" s="1"/>
  <c r="F21" i="19"/>
  <c r="G21" i="19" s="1"/>
  <c r="I23" i="19"/>
  <c r="E21" i="18"/>
  <c r="D22" i="18"/>
  <c r="I22" i="18"/>
  <c r="B22" i="18"/>
  <c r="J21" i="18"/>
  <c r="K21" i="18" s="1"/>
  <c r="N21" i="18" s="1"/>
  <c r="O21" i="18" s="1"/>
  <c r="C21" i="18"/>
  <c r="F20" i="18"/>
  <c r="G20" i="18" s="1"/>
  <c r="M22" i="18"/>
  <c r="J22" i="19" l="1"/>
  <c r="K22" i="19" s="1"/>
  <c r="F21" i="18"/>
  <c r="G21" i="18" s="1"/>
  <c r="B23" i="19"/>
  <c r="C23" i="19" s="1"/>
  <c r="D23" i="19"/>
  <c r="E23" i="19" s="1"/>
  <c r="F22" i="19"/>
  <c r="G22" i="19" s="1"/>
  <c r="I24" i="19"/>
  <c r="E22" i="18"/>
  <c r="B23" i="18"/>
  <c r="D23" i="18"/>
  <c r="I23" i="18"/>
  <c r="J22" i="18"/>
  <c r="K22" i="18" s="1"/>
  <c r="N22" i="18" s="1"/>
  <c r="O22" i="18" s="1"/>
  <c r="C22" i="18"/>
  <c r="M23" i="18"/>
  <c r="J23" i="19" l="1"/>
  <c r="K23" i="19" s="1"/>
  <c r="F22" i="18"/>
  <c r="G22" i="18" s="1"/>
  <c r="D24" i="19"/>
  <c r="E24" i="19" s="1"/>
  <c r="B24" i="19"/>
  <c r="C24" i="19" s="1"/>
  <c r="I25" i="19"/>
  <c r="F23" i="19"/>
  <c r="G23" i="19" s="1"/>
  <c r="E23" i="18"/>
  <c r="I24" i="18"/>
  <c r="B24" i="18"/>
  <c r="D24" i="18"/>
  <c r="C23" i="18"/>
  <c r="J23" i="18"/>
  <c r="K23" i="18" s="1"/>
  <c r="N23" i="18" s="1"/>
  <c r="O23" i="18" s="1"/>
  <c r="M24" i="18"/>
  <c r="J24" i="19" l="1"/>
  <c r="K24" i="19" s="1"/>
  <c r="F24" i="19"/>
  <c r="G24" i="19" s="1"/>
  <c r="F23" i="18"/>
  <c r="G23" i="18" s="1"/>
  <c r="D25" i="19"/>
  <c r="E25" i="19" s="1"/>
  <c r="B25" i="19"/>
  <c r="C25" i="19" s="1"/>
  <c r="D25" i="18"/>
  <c r="I25" i="18"/>
  <c r="B25" i="18"/>
  <c r="C24" i="18"/>
  <c r="J24" i="18"/>
  <c r="K24" i="18" s="1"/>
  <c r="N24" i="18" s="1"/>
  <c r="O24" i="18" s="1"/>
  <c r="E24" i="18"/>
  <c r="M25" i="18"/>
  <c r="F25" i="19" l="1"/>
  <c r="G25" i="19" s="1"/>
  <c r="F24" i="18"/>
  <c r="G24" i="18" s="1"/>
  <c r="D26" i="19"/>
  <c r="E26" i="19" s="1"/>
  <c r="B26" i="19"/>
  <c r="C26" i="19" s="1"/>
  <c r="F26" i="19" s="1"/>
  <c r="G26" i="19" s="1"/>
  <c r="I26" i="19"/>
  <c r="J25" i="19"/>
  <c r="K25" i="19" s="1"/>
  <c r="I27" i="19"/>
  <c r="J25" i="18"/>
  <c r="K25" i="18" s="1"/>
  <c r="C25" i="18"/>
  <c r="N25" i="18"/>
  <c r="O25" i="18" s="1"/>
  <c r="B26" i="18"/>
  <c r="D26" i="18"/>
  <c r="I26" i="18"/>
  <c r="E25" i="18"/>
  <c r="M26" i="18"/>
  <c r="J26" i="19" l="1"/>
  <c r="K26" i="19" s="1"/>
  <c r="B27" i="19"/>
  <c r="C27" i="19" s="1"/>
  <c r="D27" i="19"/>
  <c r="E27" i="19" s="1"/>
  <c r="E26" i="18"/>
  <c r="C26" i="18"/>
  <c r="J26" i="18"/>
  <c r="K26" i="18" s="1"/>
  <c r="N26" i="18" s="1"/>
  <c r="O26" i="18" s="1"/>
  <c r="B27" i="18"/>
  <c r="D27" i="18"/>
  <c r="I27" i="18"/>
  <c r="F25" i="18"/>
  <c r="G25" i="18" s="1"/>
  <c r="M27" i="18"/>
  <c r="J27" i="19" l="1"/>
  <c r="K27" i="19" s="1"/>
  <c r="B28" i="19"/>
  <c r="C28" i="19" s="1"/>
  <c r="D28" i="19"/>
  <c r="E28" i="19" s="1"/>
  <c r="F27" i="19"/>
  <c r="G27" i="19" s="1"/>
  <c r="I28" i="19"/>
  <c r="F26" i="18"/>
  <c r="G26" i="18" s="1"/>
  <c r="J27" i="18"/>
  <c r="K27" i="18" s="1"/>
  <c r="N27" i="18" s="1"/>
  <c r="O27" i="18" s="1"/>
  <c r="C27" i="18"/>
  <c r="E27" i="18"/>
  <c r="B28" i="18"/>
  <c r="D28" i="18"/>
  <c r="I28" i="18"/>
  <c r="M28" i="18"/>
  <c r="M29" i="18"/>
  <c r="J28" i="19" l="1"/>
  <c r="K28" i="19" s="1"/>
  <c r="F28" i="19"/>
  <c r="G28" i="19" s="1"/>
  <c r="B29" i="18"/>
  <c r="I29" i="18"/>
  <c r="D29" i="18"/>
  <c r="E29" i="18" s="1"/>
  <c r="J28" i="18"/>
  <c r="K28" i="18" s="1"/>
  <c r="N28" i="18" s="1"/>
  <c r="O28" i="18" s="1"/>
  <c r="C28" i="18"/>
  <c r="F27" i="18"/>
  <c r="G27" i="18" s="1"/>
  <c r="E28" i="18"/>
  <c r="M30" i="18"/>
  <c r="F28" i="18" l="1"/>
  <c r="G28" i="18" s="1"/>
  <c r="D30" i="18"/>
  <c r="E30" i="18" s="1"/>
  <c r="B30" i="18"/>
  <c r="I30" i="18"/>
  <c r="C29" i="18"/>
  <c r="F29" i="18" s="1"/>
  <c r="G29" i="18" s="1"/>
  <c r="J29" i="18"/>
  <c r="K29" i="18" s="1"/>
  <c r="N29" i="18" s="1"/>
  <c r="O29" i="18" s="1"/>
  <c r="M31" i="18"/>
  <c r="C30" i="18" l="1"/>
  <c r="F30" i="18" s="1"/>
  <c r="G30" i="18" s="1"/>
  <c r="J30" i="18"/>
  <c r="K30" i="18" s="1"/>
  <c r="N30" i="18" s="1"/>
  <c r="O30" i="18" s="1"/>
  <c r="I31" i="18"/>
  <c r="B31" i="18"/>
  <c r="D31" i="18"/>
  <c r="E31" i="18" s="1"/>
  <c r="M32" i="18"/>
  <c r="C31" i="18" l="1"/>
  <c r="F31" i="18" s="1"/>
  <c r="G31" i="18" s="1"/>
  <c r="J31" i="18"/>
  <c r="K31" i="18" s="1"/>
  <c r="N31" i="18" s="1"/>
  <c r="O31" i="18" s="1"/>
  <c r="I32" i="18"/>
  <c r="B32" i="18"/>
  <c r="D32" i="18"/>
  <c r="E32" i="18" s="1"/>
  <c r="M33" i="18"/>
  <c r="I33" i="18" l="1"/>
  <c r="D33" i="18"/>
  <c r="E33" i="18" s="1"/>
  <c r="B33" i="18"/>
  <c r="C32" i="18"/>
  <c r="F32" i="18" s="1"/>
  <c r="G32" i="18" s="1"/>
  <c r="J32" i="18"/>
  <c r="K32" i="18" s="1"/>
  <c r="N32" i="18" s="1"/>
  <c r="O32" i="18" s="1"/>
  <c r="M34" i="18"/>
  <c r="J33" i="18" l="1"/>
  <c r="K33" i="18" s="1"/>
  <c r="N33" i="18" s="1"/>
  <c r="O33" i="18" s="1"/>
  <c r="C33" i="18"/>
  <c r="F33" i="18" s="1"/>
  <c r="G33" i="18" s="1"/>
  <c r="I34" i="18"/>
  <c r="B34" i="18"/>
  <c r="D34" i="18"/>
  <c r="E34" i="18" s="1"/>
  <c r="M35" i="18"/>
  <c r="J34" i="18" l="1"/>
  <c r="K34" i="18" s="1"/>
  <c r="N34" i="18" s="1"/>
  <c r="O34" i="18" s="1"/>
  <c r="C34" i="18"/>
  <c r="F34" i="18" s="1"/>
  <c r="G34" i="18" s="1"/>
  <c r="D35" i="18"/>
  <c r="E35" i="18" s="1"/>
  <c r="B35" i="18"/>
  <c r="I35" i="18"/>
  <c r="M36" i="18"/>
  <c r="I36" i="18" l="1"/>
  <c r="B36" i="18"/>
  <c r="D36" i="18"/>
  <c r="E36" i="18" s="1"/>
  <c r="C35" i="18"/>
  <c r="F35" i="18" s="1"/>
  <c r="G35" i="18" s="1"/>
  <c r="J35" i="18"/>
  <c r="K35" i="18" s="1"/>
  <c r="N35" i="18" s="1"/>
  <c r="O35" i="18" s="1"/>
  <c r="M37" i="18"/>
  <c r="D37" i="18" l="1"/>
  <c r="E37" i="18" s="1"/>
  <c r="I37" i="18"/>
  <c r="B37" i="18"/>
  <c r="J36" i="18"/>
  <c r="K36" i="18" s="1"/>
  <c r="N36" i="18" s="1"/>
  <c r="O36" i="18" s="1"/>
  <c r="C36" i="18"/>
  <c r="F36" i="18" s="1"/>
  <c r="G36" i="18" s="1"/>
  <c r="M38" i="18"/>
  <c r="J37" i="18" l="1"/>
  <c r="K37" i="18" s="1"/>
  <c r="N37" i="18" s="1"/>
  <c r="O37" i="18" s="1"/>
  <c r="C37" i="18"/>
  <c r="F37" i="18" s="1"/>
  <c r="G37" i="18" s="1"/>
  <c r="D38" i="18"/>
  <c r="E38" i="18" s="1"/>
  <c r="B38" i="18"/>
  <c r="I38" i="18"/>
  <c r="M39" i="18"/>
  <c r="J38" i="18" l="1"/>
  <c r="K38" i="18" s="1"/>
  <c r="N38" i="18" s="1"/>
  <c r="O38" i="18" s="1"/>
  <c r="C38" i="18"/>
  <c r="F38" i="18" s="1"/>
  <c r="G38" i="18" s="1"/>
  <c r="I39" i="18"/>
  <c r="B39" i="18"/>
  <c r="D39" i="18"/>
  <c r="E39" i="18" s="1"/>
  <c r="M40" i="18"/>
  <c r="D40" i="18" l="1"/>
  <c r="E40" i="18" s="1"/>
  <c r="B40" i="18"/>
  <c r="I40" i="18"/>
  <c r="J39" i="18"/>
  <c r="K39" i="18" s="1"/>
  <c r="N39" i="18" s="1"/>
  <c r="O39" i="18" s="1"/>
  <c r="C39" i="18"/>
  <c r="F39" i="18" s="1"/>
  <c r="G39" i="18" s="1"/>
  <c r="M41" i="18"/>
  <c r="J40" i="18" l="1"/>
  <c r="K40" i="18" s="1"/>
  <c r="N40" i="18" s="1"/>
  <c r="O40" i="18" s="1"/>
  <c r="C40" i="18"/>
  <c r="F40" i="18" s="1"/>
  <c r="G40" i="18" s="1"/>
  <c r="B41" i="18"/>
  <c r="I41" i="18"/>
  <c r="D41" i="18"/>
  <c r="E41" i="18" s="1"/>
  <c r="M42" i="18"/>
  <c r="J41" i="18" l="1"/>
  <c r="K41" i="18" s="1"/>
  <c r="N41" i="18" s="1"/>
  <c r="O41" i="18" s="1"/>
  <c r="C41" i="18"/>
  <c r="F41" i="18" s="1"/>
  <c r="G41" i="18" s="1"/>
  <c r="D42" i="18"/>
  <c r="E42" i="18" s="1"/>
  <c r="I42" i="18"/>
  <c r="B42" i="18"/>
  <c r="M43" i="18"/>
  <c r="I43" i="18" l="1"/>
  <c r="B43" i="18"/>
  <c r="D43" i="18"/>
  <c r="E43" i="18" s="1"/>
  <c r="J42" i="18"/>
  <c r="K42" i="18" s="1"/>
  <c r="N42" i="18" s="1"/>
  <c r="O42" i="18" s="1"/>
  <c r="C42" i="18"/>
  <c r="F42" i="18" s="1"/>
  <c r="G42" i="18" s="1"/>
  <c r="M44" i="18"/>
  <c r="D44" i="18" l="1"/>
  <c r="E44" i="18" s="1"/>
  <c r="I44" i="18"/>
  <c r="B44" i="18"/>
  <c r="C43" i="18"/>
  <c r="F43" i="18" s="1"/>
  <c r="G43" i="18" s="1"/>
  <c r="J43" i="18"/>
  <c r="K43" i="18" s="1"/>
  <c r="N43" i="18" s="1"/>
  <c r="O43" i="18" s="1"/>
  <c r="M45" i="18"/>
  <c r="C44" i="18" l="1"/>
  <c r="F44" i="18" s="1"/>
  <c r="G44" i="18" s="1"/>
  <c r="J44" i="18"/>
  <c r="K44" i="18" s="1"/>
  <c r="N44" i="18" s="1"/>
  <c r="O44" i="18" s="1"/>
  <c r="D45" i="18"/>
  <c r="E45" i="18" s="1"/>
  <c r="B45" i="18"/>
  <c r="I45" i="18"/>
  <c r="M46" i="18"/>
  <c r="I46" i="18" l="1"/>
  <c r="D46" i="18"/>
  <c r="E46" i="18" s="1"/>
  <c r="B46" i="18"/>
  <c r="C45" i="18"/>
  <c r="F45" i="18" s="1"/>
  <c r="G45" i="18" s="1"/>
  <c r="J45" i="18"/>
  <c r="K45" i="18" s="1"/>
  <c r="N45" i="18" s="1"/>
  <c r="O45" i="18" s="1"/>
  <c r="M47" i="18"/>
  <c r="D47" i="18" l="1"/>
  <c r="E47" i="18" s="1"/>
  <c r="B47" i="18"/>
  <c r="I47" i="18"/>
  <c r="C46" i="18"/>
  <c r="F46" i="18" s="1"/>
  <c r="G46" i="18" s="1"/>
  <c r="J46" i="18"/>
  <c r="K46" i="18" s="1"/>
  <c r="N46" i="18" s="1"/>
  <c r="O46" i="18" s="1"/>
  <c r="M48" i="18"/>
  <c r="C47" i="18" l="1"/>
  <c r="F47" i="18" s="1"/>
  <c r="G47" i="18" s="1"/>
  <c r="J47" i="18"/>
  <c r="K47" i="18" s="1"/>
  <c r="N47" i="18" s="1"/>
  <c r="O47" i="18" s="1"/>
  <c r="D48" i="18"/>
  <c r="E48" i="18" s="1"/>
  <c r="I48" i="18"/>
  <c r="B48" i="18"/>
  <c r="M49" i="18"/>
  <c r="B49" i="18" l="1"/>
  <c r="D49" i="18"/>
  <c r="E49" i="18" s="1"/>
  <c r="I49" i="18"/>
  <c r="J48" i="18"/>
  <c r="K48" i="18" s="1"/>
  <c r="N48" i="18" s="1"/>
  <c r="O48" i="18" s="1"/>
  <c r="C48" i="18"/>
  <c r="F48" i="18" s="1"/>
  <c r="G48" i="18" s="1"/>
  <c r="M50" i="18"/>
  <c r="B50" i="18" l="1"/>
  <c r="D50" i="18"/>
  <c r="E50" i="18" s="1"/>
  <c r="I50" i="18"/>
  <c r="J49" i="18"/>
  <c r="K49" i="18" s="1"/>
  <c r="N49" i="18" s="1"/>
  <c r="O49" i="18" s="1"/>
  <c r="C49" i="18"/>
  <c r="F49" i="18" s="1"/>
  <c r="G49" i="18" s="1"/>
  <c r="M51" i="18"/>
  <c r="D51" i="18" l="1"/>
  <c r="E51" i="18" s="1"/>
  <c r="B51" i="18"/>
  <c r="I51" i="18"/>
  <c r="C50" i="18"/>
  <c r="F50" i="18" s="1"/>
  <c r="G50" i="18" s="1"/>
  <c r="J50" i="18"/>
  <c r="K50" i="18" s="1"/>
  <c r="N50" i="18" s="1"/>
  <c r="O50" i="18" s="1"/>
  <c r="M52" i="18"/>
  <c r="J51" i="18" l="1"/>
  <c r="K51" i="18" s="1"/>
  <c r="N51" i="18" s="1"/>
  <c r="O51" i="18" s="1"/>
  <c r="C51" i="18"/>
  <c r="F51" i="18" s="1"/>
  <c r="G51" i="18" s="1"/>
  <c r="D52" i="18"/>
  <c r="E52" i="18" s="1"/>
  <c r="I52" i="18"/>
  <c r="B52" i="18"/>
  <c r="M53" i="18"/>
  <c r="I53" i="18" l="1"/>
  <c r="D53" i="18"/>
  <c r="E53" i="18" s="1"/>
  <c r="B53" i="18"/>
  <c r="J52" i="18"/>
  <c r="K52" i="18" s="1"/>
  <c r="N52" i="18" s="1"/>
  <c r="O52" i="18" s="1"/>
  <c r="C52" i="18"/>
  <c r="F52" i="18" s="1"/>
  <c r="G52" i="18" s="1"/>
  <c r="M54" i="18"/>
  <c r="I54" i="18" l="1"/>
  <c r="B54" i="18"/>
  <c r="D54" i="18"/>
  <c r="E54" i="18" s="1"/>
  <c r="J53" i="18"/>
  <c r="K53" i="18" s="1"/>
  <c r="N53" i="18" s="1"/>
  <c r="O53" i="18" s="1"/>
  <c r="C53" i="18"/>
  <c r="F53" i="18" s="1"/>
  <c r="G53" i="18" s="1"/>
  <c r="M55" i="18"/>
  <c r="I55" i="18" l="1"/>
  <c r="B55" i="18"/>
  <c r="D55" i="18"/>
  <c r="E55" i="18" s="1"/>
  <c r="J54" i="18"/>
  <c r="K54" i="18" s="1"/>
  <c r="N54" i="18" s="1"/>
  <c r="O54" i="18" s="1"/>
  <c r="C54" i="18"/>
  <c r="F54" i="18" s="1"/>
  <c r="G54" i="18" s="1"/>
  <c r="M56" i="18"/>
  <c r="D56" i="18" l="1"/>
  <c r="E56" i="18" s="1"/>
  <c r="I56" i="18"/>
  <c r="B56" i="18"/>
  <c r="J55" i="18"/>
  <c r="K55" i="18" s="1"/>
  <c r="N55" i="18" s="1"/>
  <c r="O55" i="18" s="1"/>
  <c r="C55" i="18"/>
  <c r="F55" i="18" s="1"/>
  <c r="G55" i="18" s="1"/>
  <c r="M57" i="18"/>
  <c r="D57" i="18" l="1"/>
  <c r="E57" i="18" s="1"/>
  <c r="B57" i="18"/>
  <c r="I57" i="18"/>
  <c r="C56" i="18"/>
  <c r="F56" i="18" s="1"/>
  <c r="G56" i="18" s="1"/>
  <c r="J56" i="18"/>
  <c r="K56" i="18" s="1"/>
  <c r="N56" i="18" s="1"/>
  <c r="O56" i="18" s="1"/>
  <c r="M58" i="18"/>
  <c r="C57" i="18" l="1"/>
  <c r="F57" i="18" s="1"/>
  <c r="G57" i="18" s="1"/>
  <c r="J57" i="18"/>
  <c r="K57" i="18" s="1"/>
  <c r="N57" i="18" s="1"/>
  <c r="O57" i="18" s="1"/>
  <c r="D58" i="18"/>
  <c r="E58" i="18" s="1"/>
  <c r="I58" i="18"/>
  <c r="B58" i="18"/>
  <c r="M59" i="18"/>
  <c r="B59" i="18" l="1"/>
  <c r="I59" i="18"/>
  <c r="D59" i="18"/>
  <c r="E59" i="18" s="1"/>
  <c r="J58" i="18"/>
  <c r="K58" i="18" s="1"/>
  <c r="N58" i="18" s="1"/>
  <c r="O58" i="18" s="1"/>
  <c r="C58" i="18"/>
  <c r="F58" i="18" s="1"/>
  <c r="G58" i="18" s="1"/>
  <c r="M60" i="18"/>
  <c r="I60" i="18" l="1"/>
  <c r="B60" i="18"/>
  <c r="D60" i="18"/>
  <c r="E60" i="18" s="1"/>
  <c r="J59" i="18"/>
  <c r="K59" i="18" s="1"/>
  <c r="N59" i="18" s="1"/>
  <c r="O59" i="18" s="1"/>
  <c r="C59" i="18"/>
  <c r="F59" i="18" s="1"/>
  <c r="G59" i="18" s="1"/>
  <c r="M61" i="18"/>
  <c r="J60" i="18" l="1"/>
  <c r="K60" i="18" s="1"/>
  <c r="N60" i="18" s="1"/>
  <c r="O60" i="18" s="1"/>
  <c r="C60" i="18"/>
  <c r="F60" i="18" s="1"/>
  <c r="G60" i="18" s="1"/>
  <c r="B61" i="18"/>
  <c r="D61" i="18"/>
  <c r="E61" i="18" s="1"/>
  <c r="I61" i="18"/>
  <c r="M62" i="18"/>
  <c r="B62" i="18" l="1"/>
  <c r="I62" i="18"/>
  <c r="D62" i="18"/>
  <c r="E62" i="18" s="1"/>
  <c r="C61" i="18"/>
  <c r="F61" i="18" s="1"/>
  <c r="G61" i="18" s="1"/>
  <c r="J61" i="18"/>
  <c r="K61" i="18" s="1"/>
  <c r="N61" i="18" s="1"/>
  <c r="O61" i="18" s="1"/>
  <c r="M63" i="18"/>
  <c r="B63" i="18" l="1"/>
  <c r="I63" i="18"/>
  <c r="D63" i="18"/>
  <c r="E63" i="18" s="1"/>
  <c r="C62" i="18"/>
  <c r="F62" i="18" s="1"/>
  <c r="G62" i="18" s="1"/>
  <c r="J62" i="18"/>
  <c r="K62" i="18" s="1"/>
  <c r="N62" i="18" s="1"/>
  <c r="O62" i="18" s="1"/>
  <c r="M64" i="18"/>
  <c r="D64" i="18" l="1"/>
  <c r="E64" i="18" s="1"/>
  <c r="B64" i="18"/>
  <c r="I64" i="18"/>
  <c r="J63" i="18"/>
  <c r="K63" i="18" s="1"/>
  <c r="N63" i="18" s="1"/>
  <c r="O63" i="18" s="1"/>
  <c r="C63" i="18"/>
  <c r="F63" i="18" s="1"/>
  <c r="G63" i="18" s="1"/>
  <c r="M65" i="18"/>
  <c r="J64" i="18" l="1"/>
  <c r="K64" i="18" s="1"/>
  <c r="N64" i="18" s="1"/>
  <c r="O64" i="18" s="1"/>
  <c r="C64" i="18"/>
  <c r="F64" i="18" s="1"/>
  <c r="G64" i="18" s="1"/>
  <c r="B65" i="18"/>
  <c r="I65" i="18"/>
  <c r="D65" i="18"/>
  <c r="E65" i="18" s="1"/>
  <c r="M66" i="18"/>
  <c r="J65" i="18" l="1"/>
  <c r="K65" i="18" s="1"/>
  <c r="N65" i="18" s="1"/>
  <c r="O65" i="18" s="1"/>
  <c r="C65" i="18"/>
  <c r="F65" i="18" s="1"/>
  <c r="G65" i="18" s="1"/>
  <c r="I66" i="18"/>
  <c r="B66" i="18"/>
  <c r="D66" i="18"/>
  <c r="E66" i="18" s="1"/>
  <c r="M67" i="18"/>
  <c r="I67" i="18" l="1"/>
  <c r="D67" i="18"/>
  <c r="E67" i="18" s="1"/>
  <c r="B67" i="18"/>
  <c r="J66" i="18"/>
  <c r="K66" i="18" s="1"/>
  <c r="N66" i="18" s="1"/>
  <c r="O66" i="18" s="1"/>
  <c r="C66" i="18"/>
  <c r="F66" i="18" s="1"/>
  <c r="G66" i="18" s="1"/>
  <c r="M68" i="18"/>
  <c r="J67" i="18" l="1"/>
  <c r="K67" i="18" s="1"/>
  <c r="N67" i="18" s="1"/>
  <c r="O67" i="18" s="1"/>
  <c r="C67" i="18"/>
  <c r="F67" i="18" s="1"/>
  <c r="G67" i="18" s="1"/>
  <c r="B68" i="18"/>
  <c r="D68" i="18"/>
  <c r="E68" i="18" s="1"/>
  <c r="I68" i="18"/>
  <c r="M69" i="18"/>
  <c r="J68" i="18" l="1"/>
  <c r="K68" i="18" s="1"/>
  <c r="N68" i="18" s="1"/>
  <c r="O68" i="18" s="1"/>
  <c r="C68" i="18"/>
  <c r="F68" i="18" s="1"/>
  <c r="G68" i="18" s="1"/>
  <c r="I69" i="18"/>
  <c r="B69" i="18"/>
  <c r="D69" i="18"/>
  <c r="E69" i="18" s="1"/>
  <c r="M70" i="18"/>
  <c r="D70" i="18" l="1"/>
  <c r="E70" i="18" s="1"/>
  <c r="B70" i="18"/>
  <c r="I70" i="18"/>
  <c r="J69" i="18"/>
  <c r="K69" i="18" s="1"/>
  <c r="N69" i="18" s="1"/>
  <c r="O69" i="18" s="1"/>
  <c r="C69" i="18"/>
  <c r="F69" i="18" s="1"/>
  <c r="G69" i="18" s="1"/>
  <c r="M71" i="18"/>
  <c r="J70" i="18" l="1"/>
  <c r="K70" i="18" s="1"/>
  <c r="N70" i="18" s="1"/>
  <c r="O70" i="18" s="1"/>
  <c r="C70" i="18"/>
  <c r="F70" i="18" s="1"/>
  <c r="G70" i="18" s="1"/>
  <c r="B71" i="18"/>
  <c r="I71" i="18"/>
  <c r="D71" i="18"/>
  <c r="E71" i="18" s="1"/>
  <c r="M72" i="18"/>
  <c r="C71" i="18" l="1"/>
  <c r="F71" i="18" s="1"/>
  <c r="G71" i="18" s="1"/>
  <c r="J71" i="18"/>
  <c r="K71" i="18" s="1"/>
  <c r="N71" i="18" s="1"/>
  <c r="O71" i="18" s="1"/>
  <c r="D72" i="18"/>
  <c r="E72" i="18" s="1"/>
  <c r="B72" i="18"/>
  <c r="I72" i="18"/>
  <c r="M73" i="18"/>
  <c r="D73" i="18" l="1"/>
  <c r="E73" i="18" s="1"/>
  <c r="I73" i="18"/>
  <c r="B73" i="18"/>
  <c r="J72" i="18"/>
  <c r="K72" i="18" s="1"/>
  <c r="N72" i="18" s="1"/>
  <c r="O72" i="18" s="1"/>
  <c r="C72" i="18"/>
  <c r="F72" i="18" s="1"/>
  <c r="G72" i="18" s="1"/>
  <c r="M74" i="18"/>
  <c r="J73" i="18" l="1"/>
  <c r="K73" i="18" s="1"/>
  <c r="N73" i="18" s="1"/>
  <c r="O73" i="18" s="1"/>
  <c r="C73" i="18"/>
  <c r="F73" i="18" s="1"/>
  <c r="G73" i="18" s="1"/>
  <c r="B74" i="18"/>
  <c r="D74" i="18"/>
  <c r="E74" i="18" s="1"/>
  <c r="I74" i="18"/>
  <c r="M75" i="18"/>
  <c r="I75" i="18" l="1"/>
  <c r="D75" i="18"/>
  <c r="E75" i="18" s="1"/>
  <c r="B75" i="18"/>
  <c r="C74" i="18"/>
  <c r="F74" i="18" s="1"/>
  <c r="G74" i="18" s="1"/>
  <c r="J74" i="18"/>
  <c r="K74" i="18" s="1"/>
  <c r="N74" i="18" s="1"/>
  <c r="O74" i="18" s="1"/>
  <c r="M76" i="18"/>
  <c r="J75" i="18" l="1"/>
  <c r="K75" i="18" s="1"/>
  <c r="N75" i="18" s="1"/>
  <c r="O75" i="18" s="1"/>
  <c r="C75" i="18"/>
  <c r="F75" i="18" s="1"/>
  <c r="G75" i="18" s="1"/>
  <c r="I76" i="18"/>
  <c r="B76" i="18"/>
  <c r="D76" i="18"/>
  <c r="E76" i="18" s="1"/>
  <c r="M77" i="18"/>
  <c r="B77" i="18" l="1"/>
  <c r="D77" i="18"/>
  <c r="E77" i="18" s="1"/>
  <c r="I77" i="18"/>
  <c r="C76" i="18"/>
  <c r="F76" i="18" s="1"/>
  <c r="G76" i="18" s="1"/>
  <c r="J76" i="18"/>
  <c r="K76" i="18" s="1"/>
  <c r="N76" i="18" s="1"/>
  <c r="O76" i="18" s="1"/>
  <c r="M78" i="18"/>
  <c r="B78" i="18" l="1"/>
  <c r="I78" i="18"/>
  <c r="D78" i="18"/>
  <c r="E78" i="18" s="1"/>
  <c r="J77" i="18"/>
  <c r="K77" i="18" s="1"/>
  <c r="N77" i="18" s="1"/>
  <c r="O77" i="18" s="1"/>
  <c r="C77" i="18"/>
  <c r="F77" i="18" s="1"/>
  <c r="G77" i="18" s="1"/>
  <c r="M79" i="18"/>
  <c r="I79" i="18" l="1"/>
  <c r="B79" i="18"/>
  <c r="D79" i="18"/>
  <c r="E79" i="18" s="1"/>
  <c r="J78" i="18"/>
  <c r="K78" i="18" s="1"/>
  <c r="N78" i="18" s="1"/>
  <c r="O78" i="18" s="1"/>
  <c r="C78" i="18"/>
  <c r="F78" i="18" s="1"/>
  <c r="G78" i="18" s="1"/>
  <c r="M80" i="18"/>
  <c r="J79" i="18" l="1"/>
  <c r="K79" i="18" s="1"/>
  <c r="N79" i="18" s="1"/>
  <c r="O79" i="18" s="1"/>
  <c r="C79" i="18"/>
  <c r="F79" i="18" s="1"/>
  <c r="G79" i="18" s="1"/>
  <c r="B80" i="18"/>
  <c r="D80" i="18"/>
  <c r="E80" i="18" s="1"/>
  <c r="I80" i="18"/>
  <c r="M81" i="18"/>
  <c r="I81" i="18" l="1"/>
  <c r="D81" i="18"/>
  <c r="E81" i="18" s="1"/>
  <c r="B81" i="18"/>
  <c r="J80" i="18"/>
  <c r="K80" i="18" s="1"/>
  <c r="N80" i="18" s="1"/>
  <c r="O80" i="18" s="1"/>
  <c r="C80" i="18"/>
  <c r="F80" i="18" s="1"/>
  <c r="G80" i="18" s="1"/>
  <c r="M82" i="18"/>
  <c r="J81" i="18" l="1"/>
  <c r="K81" i="18" s="1"/>
  <c r="N81" i="18" s="1"/>
  <c r="O81" i="18" s="1"/>
  <c r="C81" i="18"/>
  <c r="F81" i="18" s="1"/>
  <c r="G81" i="18" s="1"/>
  <c r="D82" i="18"/>
  <c r="E82" i="18" s="1"/>
  <c r="I82" i="18"/>
  <c r="B82" i="18"/>
  <c r="M83" i="18"/>
  <c r="C82" i="18" l="1"/>
  <c r="F82" i="18" s="1"/>
  <c r="G82" i="18" s="1"/>
  <c r="J82" i="18"/>
  <c r="K82" i="18" s="1"/>
  <c r="N82" i="18" s="1"/>
  <c r="O82" i="18" s="1"/>
  <c r="D83" i="18"/>
  <c r="E83" i="18" s="1"/>
  <c r="I83" i="18"/>
  <c r="B83" i="18"/>
  <c r="M84" i="18"/>
  <c r="I84" i="18" l="1"/>
  <c r="D84" i="18"/>
  <c r="E84" i="18" s="1"/>
  <c r="B84" i="18"/>
  <c r="C83" i="18"/>
  <c r="F83" i="18" s="1"/>
  <c r="G83" i="18" s="1"/>
  <c r="J83" i="18"/>
  <c r="K83" i="18" s="1"/>
  <c r="N83" i="18" s="1"/>
  <c r="O83" i="18" s="1"/>
  <c r="M85" i="18"/>
  <c r="C84" i="18" l="1"/>
  <c r="F84" i="18" s="1"/>
  <c r="G84" i="18" s="1"/>
  <c r="J84" i="18"/>
  <c r="K84" i="18" s="1"/>
  <c r="N84" i="18" s="1"/>
  <c r="O84" i="18" s="1"/>
  <c r="D85" i="18"/>
  <c r="E85" i="18" s="1"/>
  <c r="I85" i="18"/>
  <c r="B85" i="18"/>
  <c r="M86" i="18"/>
  <c r="D86" i="18" l="1"/>
  <c r="E86" i="18" s="1"/>
  <c r="B86" i="18"/>
  <c r="I86" i="18"/>
  <c r="J85" i="18"/>
  <c r="K85" i="18" s="1"/>
  <c r="N85" i="18" s="1"/>
  <c r="O85" i="18" s="1"/>
  <c r="C85" i="18"/>
  <c r="F85" i="18" s="1"/>
  <c r="G85" i="18" s="1"/>
  <c r="M87" i="18"/>
  <c r="J86" i="18" l="1"/>
  <c r="K86" i="18" s="1"/>
  <c r="N86" i="18" s="1"/>
  <c r="O86" i="18" s="1"/>
  <c r="C86" i="18"/>
  <c r="F86" i="18" s="1"/>
  <c r="G86" i="18" s="1"/>
  <c r="D87" i="18"/>
  <c r="E87" i="18" s="1"/>
  <c r="I87" i="18"/>
  <c r="B87" i="18"/>
  <c r="M88" i="18"/>
  <c r="I88" i="18" l="1"/>
  <c r="D88" i="18"/>
  <c r="E88" i="18" s="1"/>
  <c r="B88" i="18"/>
  <c r="J87" i="18"/>
  <c r="K87" i="18" s="1"/>
  <c r="N87" i="18" s="1"/>
  <c r="O87" i="18" s="1"/>
  <c r="C87" i="18"/>
  <c r="F87" i="18" s="1"/>
  <c r="G87" i="18" s="1"/>
  <c r="M89" i="18"/>
  <c r="B89" i="18" l="1"/>
  <c r="D89" i="18"/>
  <c r="E89" i="18" s="1"/>
  <c r="I89" i="18"/>
  <c r="C88" i="18"/>
  <c r="F88" i="18" s="1"/>
  <c r="G88" i="18" s="1"/>
  <c r="J88" i="18"/>
  <c r="K88" i="18" s="1"/>
  <c r="N88" i="18" s="1"/>
  <c r="O88" i="18" s="1"/>
  <c r="M90" i="18"/>
  <c r="B90" i="18" l="1"/>
  <c r="D90" i="18"/>
  <c r="E90" i="18" s="1"/>
  <c r="I90" i="18"/>
  <c r="J89" i="18"/>
  <c r="K89" i="18" s="1"/>
  <c r="N89" i="18" s="1"/>
  <c r="O89" i="18" s="1"/>
  <c r="C89" i="18"/>
  <c r="F89" i="18" s="1"/>
  <c r="G89" i="18" s="1"/>
  <c r="M91" i="18"/>
  <c r="I91" i="18" l="1"/>
  <c r="B91" i="18"/>
  <c r="D91" i="18"/>
  <c r="E91" i="18" s="1"/>
  <c r="J90" i="18"/>
  <c r="K90" i="18" s="1"/>
  <c r="N90" i="18" s="1"/>
  <c r="O90" i="18" s="1"/>
  <c r="C90" i="18"/>
  <c r="F90" i="18" s="1"/>
  <c r="G90" i="18" s="1"/>
  <c r="M92" i="18"/>
  <c r="B92" i="18" l="1"/>
  <c r="D92" i="18"/>
  <c r="E92" i="18" s="1"/>
  <c r="I92" i="18"/>
  <c r="C91" i="18"/>
  <c r="F91" i="18" s="1"/>
  <c r="G91" i="18" s="1"/>
  <c r="J91" i="18"/>
  <c r="K91" i="18" s="1"/>
  <c r="N91" i="18" s="1"/>
  <c r="O91" i="18" s="1"/>
  <c r="M93" i="18"/>
  <c r="J92" i="18" l="1"/>
  <c r="K92" i="18" s="1"/>
  <c r="N92" i="18" s="1"/>
  <c r="O92" i="18" s="1"/>
  <c r="C92" i="18"/>
  <c r="F92" i="18" s="1"/>
  <c r="G92" i="18" s="1"/>
  <c r="D93" i="18"/>
  <c r="E93" i="18" s="1"/>
  <c r="I93" i="18"/>
  <c r="B93" i="18"/>
  <c r="M94" i="18"/>
  <c r="I94" i="18" l="1"/>
  <c r="B94" i="18"/>
  <c r="D94" i="18"/>
  <c r="E94" i="18" s="1"/>
  <c r="J93" i="18"/>
  <c r="K93" i="18" s="1"/>
  <c r="N93" i="18" s="1"/>
  <c r="O93" i="18" s="1"/>
  <c r="C93" i="18"/>
  <c r="F93" i="18" s="1"/>
  <c r="G93" i="18" s="1"/>
  <c r="M95" i="18"/>
  <c r="J94" i="18" l="1"/>
  <c r="K94" i="18" s="1"/>
  <c r="N94" i="18" s="1"/>
  <c r="O94" i="18" s="1"/>
  <c r="C94" i="18"/>
  <c r="F94" i="18" s="1"/>
  <c r="G94" i="18" s="1"/>
  <c r="B95" i="18"/>
  <c r="I95" i="18"/>
  <c r="D95" i="18"/>
  <c r="E95" i="18" s="1"/>
  <c r="M96" i="18"/>
  <c r="D96" i="18" l="1"/>
  <c r="E96" i="18" s="1"/>
  <c r="I96" i="18"/>
  <c r="B96" i="18"/>
  <c r="J95" i="18"/>
  <c r="K95" i="18" s="1"/>
  <c r="N95" i="18" s="1"/>
  <c r="O95" i="18" s="1"/>
  <c r="C95" i="18"/>
  <c r="F95" i="18" s="1"/>
  <c r="G95" i="18" s="1"/>
  <c r="M97" i="18"/>
  <c r="J96" i="18" l="1"/>
  <c r="K96" i="18" s="1"/>
  <c r="N96" i="18" s="1"/>
  <c r="O96" i="18" s="1"/>
  <c r="C96" i="18"/>
  <c r="F96" i="18" s="1"/>
  <c r="G96" i="18" s="1"/>
  <c r="B97" i="18"/>
  <c r="I97" i="18"/>
  <c r="D97" i="18"/>
  <c r="E97" i="18" s="1"/>
  <c r="M98" i="18"/>
  <c r="D98" i="18" l="1"/>
  <c r="E98" i="18" s="1"/>
  <c r="B98" i="18"/>
  <c r="I98" i="18"/>
  <c r="J97" i="18"/>
  <c r="K97" i="18" s="1"/>
  <c r="N97" i="18" s="1"/>
  <c r="O97" i="18" s="1"/>
  <c r="C97" i="18"/>
  <c r="F97" i="18" s="1"/>
  <c r="G97" i="18" s="1"/>
  <c r="M99" i="18"/>
  <c r="I99" i="18" l="1"/>
  <c r="D99" i="18"/>
  <c r="E99" i="18" s="1"/>
  <c r="B99" i="18"/>
  <c r="J98" i="18"/>
  <c r="K98" i="18" s="1"/>
  <c r="N98" i="18" s="1"/>
  <c r="O98" i="18" s="1"/>
  <c r="C98" i="18"/>
  <c r="F98" i="18" s="1"/>
  <c r="G98" i="18" s="1"/>
  <c r="M100" i="18"/>
  <c r="J99" i="18" l="1"/>
  <c r="K99" i="18" s="1"/>
  <c r="N99" i="18" s="1"/>
  <c r="O99" i="18" s="1"/>
  <c r="C99" i="18"/>
  <c r="F99" i="18" s="1"/>
  <c r="G99" i="18" s="1"/>
  <c r="I100" i="18"/>
  <c r="D100" i="18"/>
  <c r="E100" i="18" s="1"/>
  <c r="B100" i="18"/>
  <c r="M101" i="18"/>
  <c r="J100" i="18" l="1"/>
  <c r="K100" i="18" s="1"/>
  <c r="N100" i="18" s="1"/>
  <c r="O100" i="18" s="1"/>
  <c r="C100" i="18"/>
  <c r="F100" i="18" s="1"/>
  <c r="G100" i="18" s="1"/>
  <c r="I101" i="18"/>
  <c r="D101" i="18"/>
  <c r="E101" i="18" s="1"/>
  <c r="B101" i="18"/>
  <c r="M102" i="18"/>
  <c r="J101" i="18" l="1"/>
  <c r="K101" i="18" s="1"/>
  <c r="N101" i="18" s="1"/>
  <c r="O101" i="18" s="1"/>
  <c r="C101" i="18"/>
  <c r="F101" i="18" s="1"/>
  <c r="G101" i="18" s="1"/>
  <c r="D102" i="18"/>
  <c r="E102" i="18" s="1"/>
  <c r="B102" i="18"/>
  <c r="I102" i="18"/>
  <c r="M103" i="18"/>
  <c r="C102" i="18" l="1"/>
  <c r="F102" i="18" s="1"/>
  <c r="G102" i="18" s="1"/>
  <c r="J102" i="18"/>
  <c r="K102" i="18" s="1"/>
  <c r="N102" i="18" s="1"/>
  <c r="O102" i="18" s="1"/>
  <c r="D103" i="18"/>
  <c r="E103" i="18" s="1"/>
  <c r="I103" i="18"/>
  <c r="B103" i="18"/>
  <c r="M13" i="19" l="1"/>
  <c r="N13" i="19" s="1"/>
  <c r="O13" i="19" s="1"/>
  <c r="M18" i="19"/>
  <c r="N18" i="19" s="1"/>
  <c r="O18" i="19" s="1"/>
  <c r="M17" i="19"/>
  <c r="N17" i="19" s="1"/>
  <c r="O17" i="19" s="1"/>
  <c r="M15" i="19"/>
  <c r="N15" i="19" s="1"/>
  <c r="O15" i="19" s="1"/>
  <c r="M14" i="19"/>
  <c r="N14" i="19" s="1"/>
  <c r="O14" i="19" s="1"/>
  <c r="M20" i="19"/>
  <c r="N20" i="19" s="1"/>
  <c r="O20" i="19" s="1"/>
  <c r="M12" i="19"/>
  <c r="N12" i="19" s="1"/>
  <c r="O12" i="19" s="1"/>
  <c r="M19" i="19"/>
  <c r="N19" i="19" s="1"/>
  <c r="O19" i="19" s="1"/>
  <c r="M16" i="19"/>
  <c r="N16" i="19" s="1"/>
  <c r="O16" i="19" s="1"/>
  <c r="M11" i="19"/>
  <c r="N11" i="19" s="1"/>
  <c r="O11" i="19" s="1"/>
  <c r="M21" i="19"/>
  <c r="N21" i="19" s="1"/>
  <c r="O21" i="19" s="1"/>
  <c r="M23" i="19"/>
  <c r="N23" i="19" s="1"/>
  <c r="O23" i="19" s="1"/>
  <c r="M24" i="19"/>
  <c r="N24" i="19" s="1"/>
  <c r="O24" i="19" s="1"/>
  <c r="M22" i="19"/>
  <c r="N22" i="19" s="1"/>
  <c r="O22" i="19" s="1"/>
  <c r="M26" i="19"/>
  <c r="N26" i="19" s="1"/>
  <c r="O26" i="19" s="1"/>
  <c r="M25" i="19"/>
  <c r="N25" i="19" s="1"/>
  <c r="O25" i="19" s="1"/>
  <c r="M28" i="19"/>
  <c r="N28" i="19" s="1"/>
  <c r="O28" i="19" s="1"/>
  <c r="M27" i="19"/>
  <c r="N27" i="19" s="1"/>
  <c r="O27" i="19" s="1"/>
  <c r="J103" i="18"/>
  <c r="K103" i="18" s="1"/>
  <c r="C103" i="18"/>
  <c r="F103" i="18" s="1"/>
  <c r="G103" i="18" s="1"/>
  <c r="N103" i="18" l="1"/>
  <c r="O103" i="18" s="1"/>
  <c r="L15" i="19"/>
  <c r="L16" i="19"/>
  <c r="L12" i="19"/>
  <c r="L19" i="19"/>
  <c r="L14" i="19"/>
  <c r="L13" i="19"/>
  <c r="L18" i="19"/>
  <c r="L17" i="19"/>
  <c r="L20" i="19"/>
  <c r="L11" i="19"/>
  <c r="L21" i="19"/>
  <c r="L23" i="19"/>
  <c r="L24" i="19"/>
  <c r="L25" i="19"/>
  <c r="L22" i="19"/>
  <c r="L26" i="19"/>
  <c r="L27" i="19"/>
  <c r="L28" i="19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 tint="-0.3499862666707357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9" fontId="3" fillId="0" borderId="8" xfId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0" fontId="0" fillId="0" borderId="0" xfId="0" applyNumberFormat="1" applyAlignment="1">
      <alignment horizontal="center" vertical="center"/>
    </xf>
    <xf numFmtId="9" fontId="3" fillId="2" borderId="5" xfId="1" applyFont="1" applyFill="1" applyBorder="1" applyAlignment="1">
      <alignment horizontal="center" vertical="center"/>
    </xf>
    <xf numFmtId="9" fontId="3" fillId="3" borderId="5" xfId="1" applyFont="1" applyFill="1" applyBorder="1" applyAlignment="1">
      <alignment horizontal="center" vertical="center"/>
    </xf>
    <xf numFmtId="9" fontId="3" fillId="4" borderId="6" xfId="1" applyFont="1" applyFill="1" applyBorder="1" applyAlignment="1">
      <alignment horizontal="center" vertical="center"/>
    </xf>
    <xf numFmtId="9" fontId="3" fillId="5" borderId="6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shrinkToFit="1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1906-677A-40FB-A7B0-7A73CF33DF91}">
  <sheetPr codeName="Blad1">
    <pageSetUpPr fitToPage="1"/>
  </sheetPr>
  <dimension ref="A1:W103"/>
  <sheetViews>
    <sheetView zoomScaleNormal="100" workbookViewId="0">
      <selection activeCell="A4" sqref="A4:A103"/>
    </sheetView>
  </sheetViews>
  <sheetFormatPr defaultColWidth="11.42578125" defaultRowHeight="15" x14ac:dyDescent="0.25"/>
  <cols>
    <col min="1" max="7" width="11.42578125" style="1"/>
    <col min="8" max="8" width="6.7109375" customWidth="1"/>
    <col min="16" max="25" width="15.85546875" customWidth="1"/>
  </cols>
  <sheetData>
    <row r="1" spans="1:23" s="2" customFormat="1" ht="90" customHeight="1" x14ac:dyDescent="0.25">
      <c r="A1" s="5"/>
      <c r="B1" s="6"/>
      <c r="C1" s="6"/>
      <c r="D1" s="33"/>
      <c r="E1" s="33"/>
      <c r="F1" s="7"/>
      <c r="I1" s="5"/>
      <c r="J1" s="6"/>
      <c r="K1" s="6"/>
      <c r="L1" s="33"/>
      <c r="M1" s="33"/>
      <c r="N1" s="7"/>
      <c r="O1" s="8"/>
      <c r="P1" s="28">
        <v>1.6E-2</v>
      </c>
      <c r="Q1" s="3"/>
      <c r="R1" s="9"/>
      <c r="S1" s="13">
        <v>50</v>
      </c>
      <c r="T1" s="14">
        <f>S1</f>
        <v>50</v>
      </c>
      <c r="V1" s="13"/>
    </row>
    <row r="2" spans="1:23" s="2" customFormat="1" ht="14.25" customHeight="1" thickBot="1" x14ac:dyDescent="0.3">
      <c r="A2" s="16"/>
      <c r="B2" s="4"/>
      <c r="C2" s="4"/>
      <c r="D2" s="4"/>
      <c r="E2" s="4"/>
      <c r="F2" s="17"/>
      <c r="I2" s="16"/>
      <c r="J2" s="4"/>
      <c r="K2" s="4"/>
      <c r="L2" s="4"/>
      <c r="M2" s="4"/>
      <c r="N2" s="17"/>
      <c r="O2" s="8"/>
      <c r="Q2" s="3"/>
      <c r="R2" s="9"/>
      <c r="S2" s="9"/>
      <c r="T2" s="9"/>
      <c r="U2" s="13"/>
      <c r="V2" s="13"/>
      <c r="W2" s="13"/>
    </row>
    <row r="3" spans="1:23" s="2" customFormat="1" ht="17.25" customHeight="1" x14ac:dyDescent="0.25">
      <c r="A3" s="11">
        <v>1</v>
      </c>
      <c r="B3" s="18">
        <f>ROUNDDOWN(A3*100,0)</f>
        <v>100</v>
      </c>
      <c r="C3" s="20">
        <f>IFERROR(B3*2,"--")</f>
        <v>200</v>
      </c>
      <c r="D3" s="22">
        <f>IF(A3="--","--",IF(A3&lt;0.4,1,IF(A3&lt;0.5,0.5,IF(A3&lt;0.6,0.3,0))))</f>
        <v>0</v>
      </c>
      <c r="E3" s="23">
        <f t="shared" ref="E3:E34" si="0">ROUNDDOWN(D3*$S$1,0)</f>
        <v>0</v>
      </c>
      <c r="F3" s="19">
        <f>IFERROR(C3+E3,"--")</f>
        <v>200</v>
      </c>
      <c r="G3" s="10">
        <f t="shared" ref="G3:G34" si="1">F3/$S$1</f>
        <v>4</v>
      </c>
      <c r="I3" s="11">
        <f t="shared" ref="I3:J19" si="2">A3</f>
        <v>1</v>
      </c>
      <c r="J3" s="18">
        <f t="shared" si="2"/>
        <v>100</v>
      </c>
      <c r="K3" s="25">
        <f t="shared" ref="K3:K66" si="3">IFERROR(J3*1,"--")</f>
        <v>100</v>
      </c>
      <c r="L3" s="22">
        <v>0</v>
      </c>
      <c r="M3" s="23">
        <f t="shared" ref="M3:M34" si="4">ROUNDDOWN(L3*$T$1,0)</f>
        <v>0</v>
      </c>
      <c r="N3" s="19">
        <f>K3+M3</f>
        <v>100</v>
      </c>
      <c r="O3" s="10">
        <f t="shared" ref="O3:O34" si="5">N3/$S$1</f>
        <v>2</v>
      </c>
      <c r="P3" s="15"/>
      <c r="Q3" s="12"/>
      <c r="R3" s="12"/>
      <c r="S3" s="12"/>
      <c r="T3" s="12"/>
      <c r="U3" s="12"/>
      <c r="V3" s="12"/>
      <c r="W3" s="12"/>
    </row>
    <row r="4" spans="1:23" s="2" customFormat="1" ht="17.25" customHeight="1" x14ac:dyDescent="0.25">
      <c r="A4" s="11">
        <f>ROUND(A3-0.01,2)</f>
        <v>0.99</v>
      </c>
      <c r="B4" s="18">
        <f t="shared" ref="B4:B67" si="6">ROUNDDOWN(A4*100,0)</f>
        <v>99</v>
      </c>
      <c r="C4" s="21">
        <f t="shared" ref="C4:C67" si="7">IFERROR(B4*2,"--")</f>
        <v>198</v>
      </c>
      <c r="D4" s="11">
        <f t="shared" ref="D4:D67" si="8">IF(A4="--","--",IF(A4&lt;0.4,1,IF(A4&lt;0.5,0.5,IF(A4&lt;0.6,0.3,0))))</f>
        <v>0</v>
      </c>
      <c r="E4" s="24">
        <f t="shared" si="0"/>
        <v>0</v>
      </c>
      <c r="F4" s="19">
        <f t="shared" ref="F4:F67" si="9">IFERROR(C4+E4,"--")</f>
        <v>198</v>
      </c>
      <c r="G4" s="10">
        <f t="shared" si="1"/>
        <v>3.96</v>
      </c>
      <c r="I4" s="11">
        <f t="shared" si="2"/>
        <v>0.99</v>
      </c>
      <c r="J4" s="18">
        <f t="shared" si="2"/>
        <v>99</v>
      </c>
      <c r="K4" s="26">
        <f t="shared" si="3"/>
        <v>99</v>
      </c>
      <c r="L4" s="11">
        <v>0</v>
      </c>
      <c r="M4" s="24">
        <f t="shared" si="4"/>
        <v>0</v>
      </c>
      <c r="N4" s="19">
        <f t="shared" ref="N4:N67" si="10">K4+M4</f>
        <v>99</v>
      </c>
      <c r="O4" s="10">
        <f t="shared" si="5"/>
        <v>1.98</v>
      </c>
      <c r="P4" s="15"/>
      <c r="Q4" s="12"/>
      <c r="R4" s="12"/>
      <c r="S4" s="12"/>
      <c r="T4" s="12"/>
      <c r="U4" s="12"/>
      <c r="V4" s="12"/>
      <c r="W4" s="12"/>
    </row>
    <row r="5" spans="1:23" s="2" customFormat="1" ht="17.25" customHeight="1" x14ac:dyDescent="0.25">
      <c r="A5" s="11">
        <f t="shared" ref="A5:A68" si="11">ROUND(A4-0.01,2)</f>
        <v>0.98</v>
      </c>
      <c r="B5" s="18">
        <f t="shared" si="6"/>
        <v>98</v>
      </c>
      <c r="C5" s="21">
        <f t="shared" si="7"/>
        <v>196</v>
      </c>
      <c r="D5" s="11">
        <f t="shared" si="8"/>
        <v>0</v>
      </c>
      <c r="E5" s="24">
        <f t="shared" si="0"/>
        <v>0</v>
      </c>
      <c r="F5" s="19">
        <f t="shared" si="9"/>
        <v>196</v>
      </c>
      <c r="G5" s="10">
        <f t="shared" si="1"/>
        <v>3.92</v>
      </c>
      <c r="I5" s="11">
        <f t="shared" si="2"/>
        <v>0.98</v>
      </c>
      <c r="J5" s="18">
        <f t="shared" si="2"/>
        <v>98</v>
      </c>
      <c r="K5" s="26">
        <f t="shared" si="3"/>
        <v>98</v>
      </c>
      <c r="L5" s="11">
        <v>0</v>
      </c>
      <c r="M5" s="24">
        <f t="shared" si="4"/>
        <v>0</v>
      </c>
      <c r="N5" s="19">
        <f t="shared" si="10"/>
        <v>98</v>
      </c>
      <c r="O5" s="10">
        <f t="shared" si="5"/>
        <v>1.96</v>
      </c>
      <c r="P5" s="15"/>
      <c r="Q5" s="12"/>
      <c r="R5" s="12"/>
      <c r="S5" s="12"/>
      <c r="T5" s="12"/>
      <c r="U5" s="12"/>
      <c r="V5" s="12"/>
      <c r="W5" s="12"/>
    </row>
    <row r="6" spans="1:23" s="2" customFormat="1" ht="17.25" customHeight="1" x14ac:dyDescent="0.25">
      <c r="A6" s="11">
        <f t="shared" si="11"/>
        <v>0.97</v>
      </c>
      <c r="B6" s="18">
        <f t="shared" si="6"/>
        <v>97</v>
      </c>
      <c r="C6" s="21">
        <f t="shared" si="7"/>
        <v>194</v>
      </c>
      <c r="D6" s="11">
        <f t="shared" si="8"/>
        <v>0</v>
      </c>
      <c r="E6" s="24">
        <f t="shared" si="0"/>
        <v>0</v>
      </c>
      <c r="F6" s="19">
        <f t="shared" si="9"/>
        <v>194</v>
      </c>
      <c r="G6" s="10">
        <f t="shared" si="1"/>
        <v>3.88</v>
      </c>
      <c r="I6" s="11">
        <f t="shared" si="2"/>
        <v>0.97</v>
      </c>
      <c r="J6" s="18">
        <f t="shared" si="2"/>
        <v>97</v>
      </c>
      <c r="K6" s="26">
        <f t="shared" si="3"/>
        <v>97</v>
      </c>
      <c r="L6" s="11">
        <v>0</v>
      </c>
      <c r="M6" s="24">
        <f t="shared" si="4"/>
        <v>0</v>
      </c>
      <c r="N6" s="19">
        <f t="shared" si="10"/>
        <v>97</v>
      </c>
      <c r="O6" s="10">
        <f t="shared" si="5"/>
        <v>1.94</v>
      </c>
      <c r="P6" s="15"/>
      <c r="Q6" s="12"/>
      <c r="R6" s="12"/>
      <c r="S6" s="12"/>
      <c r="T6" s="12"/>
      <c r="U6" s="12"/>
      <c r="V6" s="12"/>
      <c r="W6" s="12"/>
    </row>
    <row r="7" spans="1:23" s="2" customFormat="1" ht="17.25" customHeight="1" x14ac:dyDescent="0.25">
      <c r="A7" s="11">
        <f t="shared" si="11"/>
        <v>0.96</v>
      </c>
      <c r="B7" s="18">
        <f t="shared" si="6"/>
        <v>96</v>
      </c>
      <c r="C7" s="21">
        <f t="shared" si="7"/>
        <v>192</v>
      </c>
      <c r="D7" s="11">
        <f t="shared" si="8"/>
        <v>0</v>
      </c>
      <c r="E7" s="24">
        <f t="shared" si="0"/>
        <v>0</v>
      </c>
      <c r="F7" s="19">
        <f t="shared" si="9"/>
        <v>192</v>
      </c>
      <c r="G7" s="10">
        <f t="shared" si="1"/>
        <v>3.84</v>
      </c>
      <c r="I7" s="11">
        <f t="shared" si="2"/>
        <v>0.96</v>
      </c>
      <c r="J7" s="18">
        <f t="shared" si="2"/>
        <v>96</v>
      </c>
      <c r="K7" s="26">
        <f t="shared" si="3"/>
        <v>96</v>
      </c>
      <c r="L7" s="11">
        <v>0</v>
      </c>
      <c r="M7" s="24">
        <f t="shared" si="4"/>
        <v>0</v>
      </c>
      <c r="N7" s="19">
        <f t="shared" si="10"/>
        <v>96</v>
      </c>
      <c r="O7" s="10">
        <f t="shared" si="5"/>
        <v>1.92</v>
      </c>
      <c r="P7" s="15"/>
      <c r="Q7" s="12"/>
      <c r="R7" s="12"/>
      <c r="S7" s="12"/>
      <c r="T7" s="12"/>
      <c r="U7" s="12"/>
      <c r="V7" s="12"/>
      <c r="W7" s="12"/>
    </row>
    <row r="8" spans="1:23" s="2" customFormat="1" ht="17.25" customHeight="1" x14ac:dyDescent="0.25">
      <c r="A8" s="11">
        <f t="shared" si="11"/>
        <v>0.95</v>
      </c>
      <c r="B8" s="18">
        <f t="shared" si="6"/>
        <v>95</v>
      </c>
      <c r="C8" s="21">
        <f t="shared" si="7"/>
        <v>190</v>
      </c>
      <c r="D8" s="11">
        <f t="shared" si="8"/>
        <v>0</v>
      </c>
      <c r="E8" s="24">
        <f t="shared" si="0"/>
        <v>0</v>
      </c>
      <c r="F8" s="19">
        <f t="shared" si="9"/>
        <v>190</v>
      </c>
      <c r="G8" s="10">
        <f t="shared" si="1"/>
        <v>3.8</v>
      </c>
      <c r="I8" s="11">
        <f t="shared" si="2"/>
        <v>0.95</v>
      </c>
      <c r="J8" s="18">
        <f t="shared" si="2"/>
        <v>95</v>
      </c>
      <c r="K8" s="26">
        <f t="shared" si="3"/>
        <v>95</v>
      </c>
      <c r="L8" s="11">
        <v>0</v>
      </c>
      <c r="M8" s="24">
        <f t="shared" si="4"/>
        <v>0</v>
      </c>
      <c r="N8" s="19">
        <f t="shared" si="10"/>
        <v>95</v>
      </c>
      <c r="O8" s="10">
        <f t="shared" si="5"/>
        <v>1.9</v>
      </c>
      <c r="P8" s="15"/>
      <c r="Q8" s="12"/>
      <c r="R8" s="12"/>
      <c r="S8" s="12"/>
      <c r="T8" s="12"/>
      <c r="U8" s="12"/>
      <c r="V8" s="12"/>
      <c r="W8" s="12"/>
    </row>
    <row r="9" spans="1:23" s="2" customFormat="1" ht="17.25" customHeight="1" x14ac:dyDescent="0.25">
      <c r="A9" s="11">
        <f t="shared" si="11"/>
        <v>0.94</v>
      </c>
      <c r="B9" s="18">
        <f t="shared" si="6"/>
        <v>94</v>
      </c>
      <c r="C9" s="21">
        <f t="shared" si="7"/>
        <v>188</v>
      </c>
      <c r="D9" s="11">
        <f t="shared" si="8"/>
        <v>0</v>
      </c>
      <c r="E9" s="24">
        <f t="shared" si="0"/>
        <v>0</v>
      </c>
      <c r="F9" s="19">
        <f t="shared" si="9"/>
        <v>188</v>
      </c>
      <c r="G9" s="10">
        <f t="shared" si="1"/>
        <v>3.76</v>
      </c>
      <c r="I9" s="11">
        <f t="shared" si="2"/>
        <v>0.94</v>
      </c>
      <c r="J9" s="18">
        <f t="shared" si="2"/>
        <v>94</v>
      </c>
      <c r="K9" s="26">
        <f t="shared" si="3"/>
        <v>94</v>
      </c>
      <c r="L9" s="11">
        <v>0</v>
      </c>
      <c r="M9" s="24">
        <f t="shared" si="4"/>
        <v>0</v>
      </c>
      <c r="N9" s="19">
        <f t="shared" si="10"/>
        <v>94</v>
      </c>
      <c r="O9" s="10">
        <f t="shared" si="5"/>
        <v>1.88</v>
      </c>
      <c r="P9" s="15"/>
      <c r="Q9" s="12"/>
      <c r="R9" s="12"/>
      <c r="S9" s="12"/>
      <c r="T9" s="12"/>
      <c r="U9" s="12"/>
      <c r="V9" s="12"/>
      <c r="W9" s="12"/>
    </row>
    <row r="10" spans="1:23" s="2" customFormat="1" ht="17.25" customHeight="1" x14ac:dyDescent="0.25">
      <c r="A10" s="11">
        <f t="shared" si="11"/>
        <v>0.93</v>
      </c>
      <c r="B10" s="18">
        <f t="shared" si="6"/>
        <v>93</v>
      </c>
      <c r="C10" s="21">
        <f t="shared" si="7"/>
        <v>186</v>
      </c>
      <c r="D10" s="11">
        <f t="shared" si="8"/>
        <v>0</v>
      </c>
      <c r="E10" s="24">
        <f t="shared" si="0"/>
        <v>0</v>
      </c>
      <c r="F10" s="19">
        <f t="shared" si="9"/>
        <v>186</v>
      </c>
      <c r="G10" s="10">
        <f t="shared" si="1"/>
        <v>3.72</v>
      </c>
      <c r="I10" s="11">
        <f t="shared" si="2"/>
        <v>0.93</v>
      </c>
      <c r="J10" s="18">
        <f t="shared" si="2"/>
        <v>93</v>
      </c>
      <c r="K10" s="21">
        <f t="shared" si="3"/>
        <v>93</v>
      </c>
      <c r="L10" s="11">
        <v>0</v>
      </c>
      <c r="M10" s="24">
        <f t="shared" si="4"/>
        <v>0</v>
      </c>
      <c r="N10" s="19">
        <f t="shared" si="10"/>
        <v>93</v>
      </c>
      <c r="O10" s="10">
        <f t="shared" si="5"/>
        <v>1.86</v>
      </c>
      <c r="P10" s="15"/>
      <c r="Q10" s="12"/>
      <c r="R10" s="12"/>
      <c r="S10" s="12"/>
      <c r="T10" s="12"/>
      <c r="U10" s="12"/>
      <c r="V10" s="12"/>
      <c r="W10" s="12"/>
    </row>
    <row r="11" spans="1:23" s="2" customFormat="1" ht="17.25" customHeight="1" x14ac:dyDescent="0.25">
      <c r="A11" s="11">
        <f t="shared" si="11"/>
        <v>0.92</v>
      </c>
      <c r="B11" s="18">
        <f t="shared" si="6"/>
        <v>92</v>
      </c>
      <c r="C11" s="21">
        <f t="shared" si="7"/>
        <v>184</v>
      </c>
      <c r="D11" s="11">
        <f t="shared" si="8"/>
        <v>0</v>
      </c>
      <c r="E11" s="24">
        <f t="shared" si="0"/>
        <v>0</v>
      </c>
      <c r="F11" s="19">
        <f t="shared" si="9"/>
        <v>184</v>
      </c>
      <c r="G11" s="10">
        <f t="shared" si="1"/>
        <v>3.68</v>
      </c>
      <c r="I11" s="11">
        <f t="shared" si="2"/>
        <v>0.92</v>
      </c>
      <c r="J11" s="18">
        <f t="shared" si="2"/>
        <v>92</v>
      </c>
      <c r="K11" s="21">
        <f t="shared" si="3"/>
        <v>92</v>
      </c>
      <c r="L11" s="11">
        <v>0</v>
      </c>
      <c r="M11" s="24">
        <f t="shared" si="4"/>
        <v>0</v>
      </c>
      <c r="N11" s="19">
        <f t="shared" si="10"/>
        <v>92</v>
      </c>
      <c r="O11" s="10">
        <f t="shared" si="5"/>
        <v>1.84</v>
      </c>
      <c r="P11" s="27"/>
      <c r="Q11" s="12"/>
      <c r="R11" s="12"/>
      <c r="S11" s="12"/>
      <c r="T11" s="12"/>
      <c r="U11" s="12"/>
      <c r="V11" s="12"/>
      <c r="W11" s="12"/>
    </row>
    <row r="12" spans="1:23" s="2" customFormat="1" ht="17.25" customHeight="1" x14ac:dyDescent="0.25">
      <c r="A12" s="11">
        <f t="shared" si="11"/>
        <v>0.91</v>
      </c>
      <c r="B12" s="18">
        <f t="shared" si="6"/>
        <v>91</v>
      </c>
      <c r="C12" s="21">
        <f t="shared" si="7"/>
        <v>182</v>
      </c>
      <c r="D12" s="11">
        <f t="shared" si="8"/>
        <v>0</v>
      </c>
      <c r="E12" s="24">
        <f t="shared" si="0"/>
        <v>0</v>
      </c>
      <c r="F12" s="19">
        <f t="shared" si="9"/>
        <v>182</v>
      </c>
      <c r="G12" s="10">
        <f t="shared" si="1"/>
        <v>3.64</v>
      </c>
      <c r="I12" s="11">
        <f t="shared" si="2"/>
        <v>0.91</v>
      </c>
      <c r="J12" s="18">
        <f t="shared" si="2"/>
        <v>91</v>
      </c>
      <c r="K12" s="21">
        <f t="shared" si="3"/>
        <v>91</v>
      </c>
      <c r="L12" s="11">
        <v>0</v>
      </c>
      <c r="M12" s="24">
        <f t="shared" si="4"/>
        <v>0</v>
      </c>
      <c r="N12" s="19">
        <f t="shared" si="10"/>
        <v>91</v>
      </c>
      <c r="O12" s="10">
        <f t="shared" si="5"/>
        <v>1.82</v>
      </c>
      <c r="P12" s="27"/>
      <c r="Q12" s="12"/>
      <c r="R12" s="12"/>
      <c r="S12" s="12"/>
      <c r="T12" s="12"/>
      <c r="U12" s="12"/>
      <c r="V12" s="12"/>
      <c r="W12" s="12"/>
    </row>
    <row r="13" spans="1:23" s="2" customFormat="1" ht="17.25" customHeight="1" x14ac:dyDescent="0.25">
      <c r="A13" s="11">
        <f t="shared" si="11"/>
        <v>0.9</v>
      </c>
      <c r="B13" s="18">
        <f t="shared" si="6"/>
        <v>90</v>
      </c>
      <c r="C13" s="21">
        <f t="shared" si="7"/>
        <v>180</v>
      </c>
      <c r="D13" s="11">
        <f t="shared" si="8"/>
        <v>0</v>
      </c>
      <c r="E13" s="24">
        <f t="shared" si="0"/>
        <v>0</v>
      </c>
      <c r="F13" s="19">
        <f t="shared" si="9"/>
        <v>180</v>
      </c>
      <c r="G13" s="10">
        <f t="shared" si="1"/>
        <v>3.6</v>
      </c>
      <c r="I13" s="11">
        <f t="shared" si="2"/>
        <v>0.9</v>
      </c>
      <c r="J13" s="18">
        <f t="shared" si="2"/>
        <v>90</v>
      </c>
      <c r="K13" s="21">
        <f t="shared" si="3"/>
        <v>90</v>
      </c>
      <c r="L13" s="11">
        <v>0</v>
      </c>
      <c r="M13" s="24">
        <f t="shared" si="4"/>
        <v>0</v>
      </c>
      <c r="N13" s="19">
        <f t="shared" si="10"/>
        <v>90</v>
      </c>
      <c r="O13" s="10">
        <f t="shared" si="5"/>
        <v>1.8</v>
      </c>
      <c r="P13" s="27"/>
      <c r="Q13" s="12"/>
      <c r="R13" s="12"/>
      <c r="S13" s="12"/>
      <c r="T13" s="12"/>
      <c r="U13" s="12"/>
      <c r="V13" s="12"/>
      <c r="W13" s="12"/>
    </row>
    <row r="14" spans="1:23" s="2" customFormat="1" ht="17.25" customHeight="1" x14ac:dyDescent="0.25">
      <c r="A14" s="11">
        <f t="shared" si="11"/>
        <v>0.89</v>
      </c>
      <c r="B14" s="18">
        <f t="shared" si="6"/>
        <v>89</v>
      </c>
      <c r="C14" s="21">
        <f t="shared" si="7"/>
        <v>178</v>
      </c>
      <c r="D14" s="11">
        <f t="shared" si="8"/>
        <v>0</v>
      </c>
      <c r="E14" s="24">
        <f t="shared" si="0"/>
        <v>0</v>
      </c>
      <c r="F14" s="19">
        <f t="shared" si="9"/>
        <v>178</v>
      </c>
      <c r="G14" s="10">
        <f t="shared" si="1"/>
        <v>3.56</v>
      </c>
      <c r="I14" s="11">
        <f t="shared" si="2"/>
        <v>0.89</v>
      </c>
      <c r="J14" s="18">
        <f t="shared" si="2"/>
        <v>89</v>
      </c>
      <c r="K14" s="21">
        <f t="shared" si="3"/>
        <v>89</v>
      </c>
      <c r="L14" s="11">
        <v>0</v>
      </c>
      <c r="M14" s="24">
        <f t="shared" si="4"/>
        <v>0</v>
      </c>
      <c r="N14" s="19">
        <f t="shared" si="10"/>
        <v>89</v>
      </c>
      <c r="O14" s="10">
        <f t="shared" si="5"/>
        <v>1.78</v>
      </c>
      <c r="P14" s="27"/>
      <c r="Q14" s="12"/>
      <c r="R14" s="12"/>
      <c r="S14" s="12"/>
      <c r="T14" s="12"/>
      <c r="U14" s="12"/>
      <c r="V14" s="12"/>
      <c r="W14" s="12"/>
    </row>
    <row r="15" spans="1:23" s="2" customFormat="1" ht="17.25" customHeight="1" x14ac:dyDescent="0.25">
      <c r="A15" s="11">
        <f t="shared" si="11"/>
        <v>0.88</v>
      </c>
      <c r="B15" s="18">
        <f t="shared" si="6"/>
        <v>88</v>
      </c>
      <c r="C15" s="21">
        <f t="shared" si="7"/>
        <v>176</v>
      </c>
      <c r="D15" s="11">
        <f t="shared" si="8"/>
        <v>0</v>
      </c>
      <c r="E15" s="24">
        <f t="shared" si="0"/>
        <v>0</v>
      </c>
      <c r="F15" s="19">
        <f t="shared" si="9"/>
        <v>176</v>
      </c>
      <c r="G15" s="10">
        <f t="shared" si="1"/>
        <v>3.52</v>
      </c>
      <c r="I15" s="11">
        <f t="shared" si="2"/>
        <v>0.88</v>
      </c>
      <c r="J15" s="18">
        <f t="shared" si="2"/>
        <v>88</v>
      </c>
      <c r="K15" s="21">
        <f t="shared" si="3"/>
        <v>88</v>
      </c>
      <c r="L15" s="11">
        <v>0</v>
      </c>
      <c r="M15" s="24">
        <f t="shared" si="4"/>
        <v>0</v>
      </c>
      <c r="N15" s="19">
        <f t="shared" si="10"/>
        <v>88</v>
      </c>
      <c r="O15" s="10">
        <f t="shared" si="5"/>
        <v>1.76</v>
      </c>
      <c r="P15" s="27"/>
      <c r="Q15" s="12"/>
      <c r="R15" s="12"/>
      <c r="S15" s="12"/>
      <c r="T15" s="12"/>
      <c r="U15" s="12"/>
      <c r="V15" s="12"/>
      <c r="W15" s="12"/>
    </row>
    <row r="16" spans="1:23" s="2" customFormat="1" ht="17.25" customHeight="1" x14ac:dyDescent="0.25">
      <c r="A16" s="11">
        <f t="shared" si="11"/>
        <v>0.87</v>
      </c>
      <c r="B16" s="18">
        <f t="shared" si="6"/>
        <v>87</v>
      </c>
      <c r="C16" s="21">
        <f t="shared" si="7"/>
        <v>174</v>
      </c>
      <c r="D16" s="11">
        <f t="shared" si="8"/>
        <v>0</v>
      </c>
      <c r="E16" s="24">
        <f t="shared" si="0"/>
        <v>0</v>
      </c>
      <c r="F16" s="19">
        <f t="shared" si="9"/>
        <v>174</v>
      </c>
      <c r="G16" s="10">
        <f t="shared" si="1"/>
        <v>3.48</v>
      </c>
      <c r="I16" s="11">
        <f t="shared" si="2"/>
        <v>0.87</v>
      </c>
      <c r="J16" s="18">
        <f t="shared" si="2"/>
        <v>87</v>
      </c>
      <c r="K16" s="21">
        <f t="shared" si="3"/>
        <v>87</v>
      </c>
      <c r="L16" s="11">
        <v>0</v>
      </c>
      <c r="M16" s="24">
        <f t="shared" si="4"/>
        <v>0</v>
      </c>
      <c r="N16" s="19">
        <f t="shared" si="10"/>
        <v>87</v>
      </c>
      <c r="O16" s="10">
        <f t="shared" si="5"/>
        <v>1.74</v>
      </c>
      <c r="P16" s="27"/>
      <c r="Q16" s="12"/>
      <c r="R16" s="12"/>
      <c r="S16" s="12"/>
      <c r="T16" s="12"/>
      <c r="U16" s="12"/>
      <c r="V16" s="12"/>
      <c r="W16" s="12"/>
    </row>
    <row r="17" spans="1:23" s="2" customFormat="1" ht="17.25" customHeight="1" x14ac:dyDescent="0.25">
      <c r="A17" s="11">
        <f t="shared" si="11"/>
        <v>0.86</v>
      </c>
      <c r="B17" s="18">
        <f t="shared" si="6"/>
        <v>86</v>
      </c>
      <c r="C17" s="21">
        <f t="shared" si="7"/>
        <v>172</v>
      </c>
      <c r="D17" s="11">
        <f t="shared" si="8"/>
        <v>0</v>
      </c>
      <c r="E17" s="24">
        <f t="shared" si="0"/>
        <v>0</v>
      </c>
      <c r="F17" s="19">
        <f t="shared" si="9"/>
        <v>172</v>
      </c>
      <c r="G17" s="10">
        <f t="shared" si="1"/>
        <v>3.44</v>
      </c>
      <c r="I17" s="11">
        <f t="shared" si="2"/>
        <v>0.86</v>
      </c>
      <c r="J17" s="18">
        <f t="shared" si="2"/>
        <v>86</v>
      </c>
      <c r="K17" s="21">
        <f t="shared" si="3"/>
        <v>86</v>
      </c>
      <c r="L17" s="11">
        <v>0</v>
      </c>
      <c r="M17" s="24">
        <f t="shared" si="4"/>
        <v>0</v>
      </c>
      <c r="N17" s="19">
        <f t="shared" si="10"/>
        <v>86</v>
      </c>
      <c r="O17" s="10">
        <f t="shared" si="5"/>
        <v>1.72</v>
      </c>
      <c r="P17" s="27"/>
      <c r="Q17" s="12"/>
      <c r="R17" s="12"/>
      <c r="S17" s="12"/>
      <c r="T17" s="12"/>
      <c r="U17" s="12"/>
      <c r="V17" s="12"/>
      <c r="W17" s="12"/>
    </row>
    <row r="18" spans="1:23" s="2" customFormat="1" ht="17.25" customHeight="1" x14ac:dyDescent="0.25">
      <c r="A18" s="11">
        <f t="shared" si="11"/>
        <v>0.85</v>
      </c>
      <c r="B18" s="18">
        <f t="shared" si="6"/>
        <v>85</v>
      </c>
      <c r="C18" s="21">
        <f t="shared" si="7"/>
        <v>170</v>
      </c>
      <c r="D18" s="11">
        <f t="shared" si="8"/>
        <v>0</v>
      </c>
      <c r="E18" s="24">
        <f t="shared" si="0"/>
        <v>0</v>
      </c>
      <c r="F18" s="19">
        <f t="shared" si="9"/>
        <v>170</v>
      </c>
      <c r="G18" s="10">
        <f t="shared" si="1"/>
        <v>3.4</v>
      </c>
      <c r="I18" s="11">
        <f t="shared" si="2"/>
        <v>0.85</v>
      </c>
      <c r="J18" s="18">
        <f t="shared" si="2"/>
        <v>85</v>
      </c>
      <c r="K18" s="21">
        <f t="shared" si="3"/>
        <v>85</v>
      </c>
      <c r="L18" s="11">
        <v>0</v>
      </c>
      <c r="M18" s="24">
        <f t="shared" si="4"/>
        <v>0</v>
      </c>
      <c r="N18" s="19">
        <f t="shared" si="10"/>
        <v>85</v>
      </c>
      <c r="O18" s="10">
        <f t="shared" si="5"/>
        <v>1.7</v>
      </c>
      <c r="P18" s="27"/>
      <c r="Q18" s="12"/>
      <c r="R18" s="12"/>
      <c r="S18" s="12"/>
      <c r="T18" s="12"/>
      <c r="U18" s="12"/>
      <c r="V18" s="12"/>
      <c r="W18" s="12"/>
    </row>
    <row r="19" spans="1:23" s="2" customFormat="1" ht="17.25" customHeight="1" x14ac:dyDescent="0.25">
      <c r="A19" s="11">
        <f t="shared" si="11"/>
        <v>0.84</v>
      </c>
      <c r="B19" s="18">
        <f t="shared" si="6"/>
        <v>84</v>
      </c>
      <c r="C19" s="21">
        <f t="shared" si="7"/>
        <v>168</v>
      </c>
      <c r="D19" s="11">
        <f t="shared" si="8"/>
        <v>0</v>
      </c>
      <c r="E19" s="24">
        <f t="shared" si="0"/>
        <v>0</v>
      </c>
      <c r="F19" s="19">
        <f t="shared" si="9"/>
        <v>168</v>
      </c>
      <c r="G19" s="10">
        <f t="shared" si="1"/>
        <v>3.36</v>
      </c>
      <c r="I19" s="11">
        <f t="shared" si="2"/>
        <v>0.84</v>
      </c>
      <c r="J19" s="18">
        <f t="shared" si="2"/>
        <v>84</v>
      </c>
      <c r="K19" s="21">
        <f t="shared" si="3"/>
        <v>84</v>
      </c>
      <c r="L19" s="11">
        <v>0</v>
      </c>
      <c r="M19" s="24">
        <f t="shared" si="4"/>
        <v>0</v>
      </c>
      <c r="N19" s="19">
        <f t="shared" si="10"/>
        <v>84</v>
      </c>
      <c r="O19" s="10">
        <f t="shared" si="5"/>
        <v>1.68</v>
      </c>
      <c r="P19" s="27"/>
      <c r="Q19" s="12"/>
      <c r="R19" s="12"/>
      <c r="S19" s="12"/>
      <c r="T19" s="12"/>
      <c r="U19" s="12"/>
      <c r="V19" s="12"/>
      <c r="W19" s="12"/>
    </row>
    <row r="20" spans="1:23" s="2" customFormat="1" ht="17.25" customHeight="1" x14ac:dyDescent="0.25">
      <c r="A20" s="11">
        <f t="shared" si="11"/>
        <v>0.83</v>
      </c>
      <c r="B20" s="18">
        <f t="shared" si="6"/>
        <v>83</v>
      </c>
      <c r="C20" s="21">
        <f t="shared" si="7"/>
        <v>166</v>
      </c>
      <c r="D20" s="11">
        <f t="shared" si="8"/>
        <v>0</v>
      </c>
      <c r="E20" s="24">
        <f t="shared" si="0"/>
        <v>0</v>
      </c>
      <c r="F20" s="19">
        <f t="shared" si="9"/>
        <v>166</v>
      </c>
      <c r="G20" s="10">
        <f t="shared" si="1"/>
        <v>3.32</v>
      </c>
      <c r="I20" s="11">
        <f t="shared" ref="I20:J83" si="12">A20</f>
        <v>0.83</v>
      </c>
      <c r="J20" s="18">
        <f t="shared" si="12"/>
        <v>83</v>
      </c>
      <c r="K20" s="21">
        <f t="shared" si="3"/>
        <v>83</v>
      </c>
      <c r="L20" s="11">
        <v>0</v>
      </c>
      <c r="M20" s="24">
        <f t="shared" si="4"/>
        <v>0</v>
      </c>
      <c r="N20" s="19">
        <f t="shared" si="10"/>
        <v>83</v>
      </c>
      <c r="O20" s="10">
        <f t="shared" si="5"/>
        <v>1.66</v>
      </c>
      <c r="P20" s="27"/>
      <c r="Q20" s="12"/>
      <c r="R20" s="12"/>
      <c r="S20" s="12"/>
      <c r="T20" s="12"/>
      <c r="U20" s="12"/>
      <c r="V20" s="12"/>
      <c r="W20" s="12"/>
    </row>
    <row r="21" spans="1:23" s="2" customFormat="1" ht="17.25" customHeight="1" x14ac:dyDescent="0.25">
      <c r="A21" s="11">
        <f t="shared" si="11"/>
        <v>0.82</v>
      </c>
      <c r="B21" s="18">
        <f t="shared" si="6"/>
        <v>82</v>
      </c>
      <c r="C21" s="21">
        <f t="shared" si="7"/>
        <v>164</v>
      </c>
      <c r="D21" s="11">
        <f t="shared" si="8"/>
        <v>0</v>
      </c>
      <c r="E21" s="24">
        <f t="shared" si="0"/>
        <v>0</v>
      </c>
      <c r="F21" s="19">
        <f t="shared" si="9"/>
        <v>164</v>
      </c>
      <c r="G21" s="10">
        <f t="shared" si="1"/>
        <v>3.28</v>
      </c>
      <c r="I21" s="11">
        <f t="shared" si="12"/>
        <v>0.82</v>
      </c>
      <c r="J21" s="18">
        <f t="shared" si="12"/>
        <v>82</v>
      </c>
      <c r="K21" s="21">
        <f t="shared" si="3"/>
        <v>82</v>
      </c>
      <c r="L21" s="11">
        <v>0</v>
      </c>
      <c r="M21" s="24">
        <f t="shared" si="4"/>
        <v>0</v>
      </c>
      <c r="N21" s="19">
        <f t="shared" si="10"/>
        <v>82</v>
      </c>
      <c r="O21" s="10">
        <f t="shared" si="5"/>
        <v>1.64</v>
      </c>
      <c r="P21" s="27"/>
      <c r="Q21" s="12"/>
      <c r="R21" s="12"/>
      <c r="S21" s="12"/>
      <c r="T21" s="12"/>
      <c r="U21" s="12"/>
      <c r="V21" s="12"/>
      <c r="W21" s="12"/>
    </row>
    <row r="22" spans="1:23" s="2" customFormat="1" ht="17.25" customHeight="1" x14ac:dyDescent="0.25">
      <c r="A22" s="11">
        <f t="shared" si="11"/>
        <v>0.81</v>
      </c>
      <c r="B22" s="18">
        <f t="shared" si="6"/>
        <v>81</v>
      </c>
      <c r="C22" s="21">
        <f t="shared" si="7"/>
        <v>162</v>
      </c>
      <c r="D22" s="11">
        <f t="shared" si="8"/>
        <v>0</v>
      </c>
      <c r="E22" s="24">
        <f t="shared" si="0"/>
        <v>0</v>
      </c>
      <c r="F22" s="19">
        <f t="shared" si="9"/>
        <v>162</v>
      </c>
      <c r="G22" s="10">
        <f t="shared" si="1"/>
        <v>3.24</v>
      </c>
      <c r="I22" s="11">
        <f t="shared" si="12"/>
        <v>0.81</v>
      </c>
      <c r="J22" s="18">
        <f t="shared" si="12"/>
        <v>81</v>
      </c>
      <c r="K22" s="21">
        <f t="shared" si="3"/>
        <v>81</v>
      </c>
      <c r="L22" s="11">
        <v>0</v>
      </c>
      <c r="M22" s="24">
        <f t="shared" si="4"/>
        <v>0</v>
      </c>
      <c r="N22" s="19">
        <f t="shared" si="10"/>
        <v>81</v>
      </c>
      <c r="O22" s="10">
        <f t="shared" si="5"/>
        <v>1.62</v>
      </c>
      <c r="P22" s="27"/>
      <c r="Q22" s="12"/>
      <c r="R22" s="12"/>
      <c r="S22" s="12"/>
      <c r="T22" s="12"/>
      <c r="U22" s="12"/>
      <c r="V22" s="12"/>
      <c r="W22" s="12"/>
    </row>
    <row r="23" spans="1:23" s="2" customFormat="1" ht="17.25" customHeight="1" x14ac:dyDescent="0.25">
      <c r="A23" s="11">
        <f t="shared" si="11"/>
        <v>0.8</v>
      </c>
      <c r="B23" s="18">
        <f t="shared" si="6"/>
        <v>80</v>
      </c>
      <c r="C23" s="21">
        <f t="shared" si="7"/>
        <v>160</v>
      </c>
      <c r="D23" s="11">
        <f t="shared" si="8"/>
        <v>0</v>
      </c>
      <c r="E23" s="24">
        <f t="shared" si="0"/>
        <v>0</v>
      </c>
      <c r="F23" s="19">
        <f t="shared" si="9"/>
        <v>160</v>
      </c>
      <c r="G23" s="10">
        <f t="shared" si="1"/>
        <v>3.2</v>
      </c>
      <c r="I23" s="11">
        <f t="shared" si="12"/>
        <v>0.8</v>
      </c>
      <c r="J23" s="18">
        <f t="shared" si="12"/>
        <v>80</v>
      </c>
      <c r="K23" s="21">
        <f t="shared" si="3"/>
        <v>80</v>
      </c>
      <c r="L23" s="11">
        <v>0</v>
      </c>
      <c r="M23" s="24">
        <f t="shared" si="4"/>
        <v>0</v>
      </c>
      <c r="N23" s="19">
        <f t="shared" si="10"/>
        <v>80</v>
      </c>
      <c r="O23" s="10">
        <f t="shared" si="5"/>
        <v>1.6</v>
      </c>
      <c r="P23" s="27"/>
      <c r="Q23" s="12"/>
      <c r="R23" s="12"/>
      <c r="S23" s="12"/>
      <c r="T23" s="12"/>
      <c r="U23" s="12"/>
      <c r="V23" s="12"/>
      <c r="W23" s="12"/>
    </row>
    <row r="24" spans="1:23" s="2" customFormat="1" ht="17.25" customHeight="1" x14ac:dyDescent="0.25">
      <c r="A24" s="11">
        <f t="shared" si="11"/>
        <v>0.79</v>
      </c>
      <c r="B24" s="18">
        <f t="shared" si="6"/>
        <v>79</v>
      </c>
      <c r="C24" s="21">
        <f t="shared" si="7"/>
        <v>158</v>
      </c>
      <c r="D24" s="11">
        <f t="shared" si="8"/>
        <v>0</v>
      </c>
      <c r="E24" s="24">
        <f t="shared" si="0"/>
        <v>0</v>
      </c>
      <c r="F24" s="19">
        <f t="shared" si="9"/>
        <v>158</v>
      </c>
      <c r="G24" s="10">
        <f t="shared" si="1"/>
        <v>3.16</v>
      </c>
      <c r="I24" s="11">
        <f t="shared" si="12"/>
        <v>0.79</v>
      </c>
      <c r="J24" s="18">
        <f t="shared" si="12"/>
        <v>79</v>
      </c>
      <c r="K24" s="21">
        <f t="shared" si="3"/>
        <v>79</v>
      </c>
      <c r="L24" s="11">
        <v>0</v>
      </c>
      <c r="M24" s="24">
        <f t="shared" si="4"/>
        <v>0</v>
      </c>
      <c r="N24" s="19">
        <f t="shared" si="10"/>
        <v>79</v>
      </c>
      <c r="O24" s="10">
        <f t="shared" si="5"/>
        <v>1.58</v>
      </c>
      <c r="P24" s="27"/>
      <c r="Q24" s="12"/>
      <c r="R24" s="12"/>
      <c r="S24" s="12"/>
      <c r="T24" s="12"/>
      <c r="U24" s="12"/>
      <c r="V24" s="12"/>
      <c r="W24" s="12"/>
    </row>
    <row r="25" spans="1:23" s="2" customFormat="1" ht="17.25" customHeight="1" x14ac:dyDescent="0.25">
      <c r="A25" s="11">
        <f t="shared" si="11"/>
        <v>0.78</v>
      </c>
      <c r="B25" s="18">
        <f t="shared" si="6"/>
        <v>78</v>
      </c>
      <c r="C25" s="21">
        <f t="shared" si="7"/>
        <v>156</v>
      </c>
      <c r="D25" s="11">
        <f t="shared" si="8"/>
        <v>0</v>
      </c>
      <c r="E25" s="24">
        <f t="shared" si="0"/>
        <v>0</v>
      </c>
      <c r="F25" s="19">
        <f t="shared" si="9"/>
        <v>156</v>
      </c>
      <c r="G25" s="10">
        <f t="shared" si="1"/>
        <v>3.12</v>
      </c>
      <c r="I25" s="11">
        <f t="shared" si="12"/>
        <v>0.78</v>
      </c>
      <c r="J25" s="18">
        <f t="shared" si="12"/>
        <v>78</v>
      </c>
      <c r="K25" s="21">
        <f t="shared" si="3"/>
        <v>78</v>
      </c>
      <c r="L25" s="11">
        <v>0</v>
      </c>
      <c r="M25" s="24">
        <f t="shared" si="4"/>
        <v>0</v>
      </c>
      <c r="N25" s="19">
        <f t="shared" si="10"/>
        <v>78</v>
      </c>
      <c r="O25" s="10">
        <f t="shared" si="5"/>
        <v>1.56</v>
      </c>
      <c r="P25" s="27"/>
      <c r="Q25" s="12"/>
      <c r="R25" s="12"/>
      <c r="S25" s="12"/>
      <c r="T25" s="12"/>
      <c r="U25" s="12"/>
      <c r="V25" s="12"/>
      <c r="W25" s="12"/>
    </row>
    <row r="26" spans="1:23" s="2" customFormat="1" ht="17.25" customHeight="1" x14ac:dyDescent="0.25">
      <c r="A26" s="11">
        <f t="shared" si="11"/>
        <v>0.77</v>
      </c>
      <c r="B26" s="18">
        <f t="shared" si="6"/>
        <v>77</v>
      </c>
      <c r="C26" s="21">
        <f t="shared" si="7"/>
        <v>154</v>
      </c>
      <c r="D26" s="11">
        <f t="shared" si="8"/>
        <v>0</v>
      </c>
      <c r="E26" s="24">
        <f t="shared" si="0"/>
        <v>0</v>
      </c>
      <c r="F26" s="19">
        <f t="shared" si="9"/>
        <v>154</v>
      </c>
      <c r="G26" s="10">
        <f t="shared" si="1"/>
        <v>3.08</v>
      </c>
      <c r="I26" s="11">
        <f t="shared" si="12"/>
        <v>0.77</v>
      </c>
      <c r="J26" s="18">
        <f t="shared" si="12"/>
        <v>77</v>
      </c>
      <c r="K26" s="21">
        <f t="shared" si="3"/>
        <v>77</v>
      </c>
      <c r="L26" s="11">
        <v>0</v>
      </c>
      <c r="M26" s="24">
        <f t="shared" si="4"/>
        <v>0</v>
      </c>
      <c r="N26" s="19">
        <f t="shared" si="10"/>
        <v>77</v>
      </c>
      <c r="O26" s="10">
        <f t="shared" si="5"/>
        <v>1.54</v>
      </c>
      <c r="P26" s="27"/>
      <c r="Q26" s="12"/>
      <c r="R26" s="12"/>
      <c r="S26" s="12"/>
      <c r="T26" s="12"/>
      <c r="U26" s="12"/>
      <c r="V26" s="12"/>
      <c r="W26" s="12"/>
    </row>
    <row r="27" spans="1:23" s="2" customFormat="1" ht="17.25" customHeight="1" x14ac:dyDescent="0.25">
      <c r="A27" s="11">
        <f t="shared" si="11"/>
        <v>0.76</v>
      </c>
      <c r="B27" s="18">
        <f t="shared" si="6"/>
        <v>76</v>
      </c>
      <c r="C27" s="21">
        <f t="shared" si="7"/>
        <v>152</v>
      </c>
      <c r="D27" s="11">
        <f t="shared" si="8"/>
        <v>0</v>
      </c>
      <c r="E27" s="24">
        <f t="shared" si="0"/>
        <v>0</v>
      </c>
      <c r="F27" s="19">
        <f t="shared" si="9"/>
        <v>152</v>
      </c>
      <c r="G27" s="10">
        <f t="shared" si="1"/>
        <v>3.04</v>
      </c>
      <c r="I27" s="11">
        <f t="shared" si="12"/>
        <v>0.76</v>
      </c>
      <c r="J27" s="18">
        <f t="shared" si="12"/>
        <v>76</v>
      </c>
      <c r="K27" s="21">
        <f t="shared" si="3"/>
        <v>76</v>
      </c>
      <c r="L27" s="11">
        <v>0</v>
      </c>
      <c r="M27" s="24">
        <f t="shared" si="4"/>
        <v>0</v>
      </c>
      <c r="N27" s="19">
        <f t="shared" si="10"/>
        <v>76</v>
      </c>
      <c r="O27" s="10">
        <f t="shared" si="5"/>
        <v>1.52</v>
      </c>
      <c r="P27" s="27"/>
      <c r="Q27" s="12"/>
      <c r="R27" s="12"/>
      <c r="S27" s="12"/>
      <c r="T27" s="12"/>
      <c r="U27" s="12"/>
      <c r="V27" s="12"/>
      <c r="W27" s="12"/>
    </row>
    <row r="28" spans="1:23" s="2" customFormat="1" ht="17.25" customHeight="1" x14ac:dyDescent="0.25">
      <c r="A28" s="11">
        <f t="shared" si="11"/>
        <v>0.75</v>
      </c>
      <c r="B28" s="18">
        <f t="shared" si="6"/>
        <v>75</v>
      </c>
      <c r="C28" s="21">
        <f t="shared" si="7"/>
        <v>150</v>
      </c>
      <c r="D28" s="11">
        <f t="shared" si="8"/>
        <v>0</v>
      </c>
      <c r="E28" s="24">
        <f t="shared" si="0"/>
        <v>0</v>
      </c>
      <c r="F28" s="19">
        <f t="shared" si="9"/>
        <v>150</v>
      </c>
      <c r="G28" s="10">
        <f t="shared" si="1"/>
        <v>3</v>
      </c>
      <c r="I28" s="11">
        <f t="shared" si="12"/>
        <v>0.75</v>
      </c>
      <c r="J28" s="18">
        <f t="shared" si="12"/>
        <v>75</v>
      </c>
      <c r="K28" s="21">
        <f t="shared" si="3"/>
        <v>75</v>
      </c>
      <c r="L28" s="11">
        <v>0</v>
      </c>
      <c r="M28" s="24">
        <f t="shared" si="4"/>
        <v>0</v>
      </c>
      <c r="N28" s="19">
        <f t="shared" si="10"/>
        <v>75</v>
      </c>
      <c r="O28" s="10">
        <f t="shared" si="5"/>
        <v>1.5</v>
      </c>
      <c r="P28" s="27"/>
      <c r="Q28" s="12"/>
      <c r="R28" s="12"/>
      <c r="S28" s="12"/>
      <c r="T28" s="12"/>
      <c r="U28" s="12"/>
      <c r="V28" s="12"/>
      <c r="W28" s="12"/>
    </row>
    <row r="29" spans="1:23" ht="15.75" x14ac:dyDescent="0.25">
      <c r="A29" s="11">
        <f t="shared" si="11"/>
        <v>0.74</v>
      </c>
      <c r="B29" s="18">
        <f t="shared" si="6"/>
        <v>74</v>
      </c>
      <c r="C29" s="21">
        <f t="shared" si="7"/>
        <v>148</v>
      </c>
      <c r="D29" s="11">
        <f t="shared" si="8"/>
        <v>0</v>
      </c>
      <c r="E29" s="24">
        <f t="shared" si="0"/>
        <v>0</v>
      </c>
      <c r="F29" s="19">
        <f t="shared" si="9"/>
        <v>148</v>
      </c>
      <c r="G29" s="10">
        <f t="shared" si="1"/>
        <v>2.96</v>
      </c>
      <c r="I29" s="11">
        <f t="shared" si="12"/>
        <v>0.74</v>
      </c>
      <c r="J29" s="18">
        <f t="shared" si="12"/>
        <v>74</v>
      </c>
      <c r="K29" s="21">
        <f t="shared" si="3"/>
        <v>74</v>
      </c>
      <c r="L29" s="11">
        <v>0</v>
      </c>
      <c r="M29" s="24">
        <f t="shared" si="4"/>
        <v>0</v>
      </c>
      <c r="N29" s="19">
        <f t="shared" si="10"/>
        <v>74</v>
      </c>
      <c r="O29" s="10">
        <f t="shared" si="5"/>
        <v>1.48</v>
      </c>
      <c r="P29" s="27"/>
    </row>
    <row r="30" spans="1:23" ht="15.75" x14ac:dyDescent="0.25">
      <c r="A30" s="11">
        <f t="shared" si="11"/>
        <v>0.73</v>
      </c>
      <c r="B30" s="18">
        <f t="shared" si="6"/>
        <v>73</v>
      </c>
      <c r="C30" s="21">
        <f t="shared" si="7"/>
        <v>146</v>
      </c>
      <c r="D30" s="11">
        <f t="shared" si="8"/>
        <v>0</v>
      </c>
      <c r="E30" s="24">
        <f t="shared" si="0"/>
        <v>0</v>
      </c>
      <c r="F30" s="19">
        <f t="shared" si="9"/>
        <v>146</v>
      </c>
      <c r="G30" s="10">
        <f t="shared" si="1"/>
        <v>2.92</v>
      </c>
      <c r="I30" s="11">
        <f t="shared" si="12"/>
        <v>0.73</v>
      </c>
      <c r="J30" s="18">
        <f t="shared" si="12"/>
        <v>73</v>
      </c>
      <c r="K30" s="21">
        <f t="shared" si="3"/>
        <v>73</v>
      </c>
      <c r="L30" s="11">
        <v>0</v>
      </c>
      <c r="M30" s="24">
        <f t="shared" si="4"/>
        <v>0</v>
      </c>
      <c r="N30" s="19">
        <f t="shared" si="10"/>
        <v>73</v>
      </c>
      <c r="O30" s="10">
        <f t="shared" si="5"/>
        <v>1.46</v>
      </c>
    </row>
    <row r="31" spans="1:23" ht="15.75" x14ac:dyDescent="0.25">
      <c r="A31" s="11">
        <f t="shared" si="11"/>
        <v>0.72</v>
      </c>
      <c r="B31" s="18">
        <f t="shared" si="6"/>
        <v>72</v>
      </c>
      <c r="C31" s="21">
        <f t="shared" si="7"/>
        <v>144</v>
      </c>
      <c r="D31" s="11">
        <f t="shared" si="8"/>
        <v>0</v>
      </c>
      <c r="E31" s="24">
        <f t="shared" si="0"/>
        <v>0</v>
      </c>
      <c r="F31" s="19">
        <f t="shared" si="9"/>
        <v>144</v>
      </c>
      <c r="G31" s="10">
        <f t="shared" si="1"/>
        <v>2.88</v>
      </c>
      <c r="I31" s="11">
        <f t="shared" si="12"/>
        <v>0.72</v>
      </c>
      <c r="J31" s="18">
        <f t="shared" si="12"/>
        <v>72</v>
      </c>
      <c r="K31" s="21">
        <f t="shared" si="3"/>
        <v>72</v>
      </c>
      <c r="L31" s="11">
        <v>0</v>
      </c>
      <c r="M31" s="24">
        <f t="shared" si="4"/>
        <v>0</v>
      </c>
      <c r="N31" s="19">
        <f t="shared" si="10"/>
        <v>72</v>
      </c>
      <c r="O31" s="10">
        <f t="shared" si="5"/>
        <v>1.44</v>
      </c>
    </row>
    <row r="32" spans="1:23" ht="15.75" x14ac:dyDescent="0.25">
      <c r="A32" s="11">
        <f t="shared" si="11"/>
        <v>0.71</v>
      </c>
      <c r="B32" s="18">
        <f t="shared" si="6"/>
        <v>71</v>
      </c>
      <c r="C32" s="21">
        <f t="shared" si="7"/>
        <v>142</v>
      </c>
      <c r="D32" s="11">
        <f t="shared" si="8"/>
        <v>0</v>
      </c>
      <c r="E32" s="24">
        <f t="shared" si="0"/>
        <v>0</v>
      </c>
      <c r="F32" s="19">
        <f t="shared" si="9"/>
        <v>142</v>
      </c>
      <c r="G32" s="10">
        <f t="shared" si="1"/>
        <v>2.84</v>
      </c>
      <c r="I32" s="11">
        <f t="shared" si="12"/>
        <v>0.71</v>
      </c>
      <c r="J32" s="18">
        <f t="shared" si="12"/>
        <v>71</v>
      </c>
      <c r="K32" s="21">
        <f t="shared" si="3"/>
        <v>71</v>
      </c>
      <c r="L32" s="11">
        <v>0</v>
      </c>
      <c r="M32" s="24">
        <f t="shared" si="4"/>
        <v>0</v>
      </c>
      <c r="N32" s="19">
        <f t="shared" si="10"/>
        <v>71</v>
      </c>
      <c r="O32" s="10">
        <f t="shared" si="5"/>
        <v>1.42</v>
      </c>
      <c r="P32" s="27"/>
    </row>
    <row r="33" spans="1:16" ht="15.75" x14ac:dyDescent="0.25">
      <c r="A33" s="11">
        <f t="shared" si="11"/>
        <v>0.7</v>
      </c>
      <c r="B33" s="18">
        <f t="shared" si="6"/>
        <v>70</v>
      </c>
      <c r="C33" s="21">
        <f t="shared" si="7"/>
        <v>140</v>
      </c>
      <c r="D33" s="11">
        <f t="shared" si="8"/>
        <v>0</v>
      </c>
      <c r="E33" s="24">
        <f t="shared" si="0"/>
        <v>0</v>
      </c>
      <c r="F33" s="19">
        <f t="shared" si="9"/>
        <v>140</v>
      </c>
      <c r="G33" s="10">
        <f t="shared" si="1"/>
        <v>2.8</v>
      </c>
      <c r="I33" s="11">
        <f t="shared" si="12"/>
        <v>0.7</v>
      </c>
      <c r="J33" s="18">
        <f t="shared" si="12"/>
        <v>70</v>
      </c>
      <c r="K33" s="21">
        <f t="shared" si="3"/>
        <v>70</v>
      </c>
      <c r="L33" s="11">
        <v>0</v>
      </c>
      <c r="M33" s="24">
        <f t="shared" si="4"/>
        <v>0</v>
      </c>
      <c r="N33" s="19">
        <f t="shared" si="10"/>
        <v>70</v>
      </c>
      <c r="O33" s="10">
        <f t="shared" si="5"/>
        <v>1.4</v>
      </c>
      <c r="P33" s="27"/>
    </row>
    <row r="34" spans="1:16" ht="15.75" x14ac:dyDescent="0.25">
      <c r="A34" s="11">
        <f t="shared" si="11"/>
        <v>0.69</v>
      </c>
      <c r="B34" s="18">
        <f t="shared" si="6"/>
        <v>69</v>
      </c>
      <c r="C34" s="21">
        <f t="shared" si="7"/>
        <v>138</v>
      </c>
      <c r="D34" s="11">
        <f t="shared" si="8"/>
        <v>0</v>
      </c>
      <c r="E34" s="24">
        <f t="shared" si="0"/>
        <v>0</v>
      </c>
      <c r="F34" s="19">
        <f t="shared" si="9"/>
        <v>138</v>
      </c>
      <c r="G34" s="10">
        <f t="shared" si="1"/>
        <v>2.76</v>
      </c>
      <c r="I34" s="11">
        <f t="shared" si="12"/>
        <v>0.69</v>
      </c>
      <c r="J34" s="18">
        <f t="shared" si="12"/>
        <v>69</v>
      </c>
      <c r="K34" s="21">
        <f t="shared" si="3"/>
        <v>69</v>
      </c>
      <c r="L34" s="11">
        <v>0.2</v>
      </c>
      <c r="M34" s="24">
        <f t="shared" si="4"/>
        <v>10</v>
      </c>
      <c r="N34" s="19">
        <f t="shared" si="10"/>
        <v>79</v>
      </c>
      <c r="O34" s="10">
        <f t="shared" si="5"/>
        <v>1.58</v>
      </c>
      <c r="P34" s="27"/>
    </row>
    <row r="35" spans="1:16" ht="15.75" x14ac:dyDescent="0.25">
      <c r="A35" s="11">
        <f t="shared" si="11"/>
        <v>0.68</v>
      </c>
      <c r="B35" s="18">
        <f t="shared" si="6"/>
        <v>68</v>
      </c>
      <c r="C35" s="21">
        <f t="shared" si="7"/>
        <v>136</v>
      </c>
      <c r="D35" s="11">
        <f t="shared" si="8"/>
        <v>0</v>
      </c>
      <c r="E35" s="24">
        <f t="shared" ref="E35:E66" si="13">ROUNDDOWN(D35*$S$1,0)</f>
        <v>0</v>
      </c>
      <c r="F35" s="19">
        <f t="shared" si="9"/>
        <v>136</v>
      </c>
      <c r="G35" s="10">
        <f t="shared" ref="G35:G66" si="14">F35/$S$1</f>
        <v>2.72</v>
      </c>
      <c r="I35" s="11">
        <f t="shared" si="12"/>
        <v>0.68</v>
      </c>
      <c r="J35" s="18">
        <f t="shared" si="12"/>
        <v>68</v>
      </c>
      <c r="K35" s="21">
        <f t="shared" si="3"/>
        <v>68</v>
      </c>
      <c r="L35" s="11">
        <f>L34+$P$1</f>
        <v>0.21600000000000003</v>
      </c>
      <c r="M35" s="24">
        <f t="shared" ref="M35:M66" si="15">ROUNDDOWN(L35*$T$1,0)</f>
        <v>10</v>
      </c>
      <c r="N35" s="19">
        <f t="shared" si="10"/>
        <v>78</v>
      </c>
      <c r="O35" s="10">
        <f t="shared" ref="O35:O66" si="16">N35/$S$1</f>
        <v>1.56</v>
      </c>
      <c r="P35" s="27"/>
    </row>
    <row r="36" spans="1:16" ht="15.75" x14ac:dyDescent="0.25">
      <c r="A36" s="11">
        <f t="shared" si="11"/>
        <v>0.67</v>
      </c>
      <c r="B36" s="18">
        <f t="shared" si="6"/>
        <v>67</v>
      </c>
      <c r="C36" s="21">
        <f t="shared" si="7"/>
        <v>134</v>
      </c>
      <c r="D36" s="11">
        <f t="shared" si="8"/>
        <v>0</v>
      </c>
      <c r="E36" s="24">
        <f t="shared" si="13"/>
        <v>0</v>
      </c>
      <c r="F36" s="19">
        <f t="shared" si="9"/>
        <v>134</v>
      </c>
      <c r="G36" s="10">
        <f t="shared" si="14"/>
        <v>2.68</v>
      </c>
      <c r="I36" s="11">
        <f t="shared" si="12"/>
        <v>0.67</v>
      </c>
      <c r="J36" s="18">
        <f t="shared" si="12"/>
        <v>67</v>
      </c>
      <c r="K36" s="21">
        <f t="shared" si="3"/>
        <v>67</v>
      </c>
      <c r="L36" s="11">
        <f t="shared" ref="L36:L99" si="17">L35+$P$1</f>
        <v>0.23200000000000004</v>
      </c>
      <c r="M36" s="24">
        <f t="shared" si="15"/>
        <v>11</v>
      </c>
      <c r="N36" s="19">
        <f t="shared" si="10"/>
        <v>78</v>
      </c>
      <c r="O36" s="10">
        <f t="shared" si="16"/>
        <v>1.56</v>
      </c>
      <c r="P36" s="27"/>
    </row>
    <row r="37" spans="1:16" ht="15.75" x14ac:dyDescent="0.25">
      <c r="A37" s="11">
        <f t="shared" si="11"/>
        <v>0.66</v>
      </c>
      <c r="B37" s="18">
        <f t="shared" si="6"/>
        <v>66</v>
      </c>
      <c r="C37" s="21">
        <f t="shared" si="7"/>
        <v>132</v>
      </c>
      <c r="D37" s="11">
        <f t="shared" si="8"/>
        <v>0</v>
      </c>
      <c r="E37" s="24">
        <f t="shared" si="13"/>
        <v>0</v>
      </c>
      <c r="F37" s="19">
        <f t="shared" si="9"/>
        <v>132</v>
      </c>
      <c r="G37" s="10">
        <f t="shared" si="14"/>
        <v>2.64</v>
      </c>
      <c r="I37" s="11">
        <f t="shared" si="12"/>
        <v>0.66</v>
      </c>
      <c r="J37" s="18">
        <f t="shared" si="12"/>
        <v>66</v>
      </c>
      <c r="K37" s="21">
        <f t="shared" si="3"/>
        <v>66</v>
      </c>
      <c r="L37" s="11">
        <f t="shared" si="17"/>
        <v>0.24800000000000005</v>
      </c>
      <c r="M37" s="24">
        <f t="shared" si="15"/>
        <v>12</v>
      </c>
      <c r="N37" s="19">
        <f t="shared" si="10"/>
        <v>78</v>
      </c>
      <c r="O37" s="10">
        <f t="shared" si="16"/>
        <v>1.56</v>
      </c>
      <c r="P37" s="27"/>
    </row>
    <row r="38" spans="1:16" ht="15.75" x14ac:dyDescent="0.25">
      <c r="A38" s="11">
        <f t="shared" si="11"/>
        <v>0.65</v>
      </c>
      <c r="B38" s="18">
        <f t="shared" si="6"/>
        <v>65</v>
      </c>
      <c r="C38" s="21">
        <f t="shared" si="7"/>
        <v>130</v>
      </c>
      <c r="D38" s="11">
        <f t="shared" si="8"/>
        <v>0</v>
      </c>
      <c r="E38" s="24">
        <f t="shared" si="13"/>
        <v>0</v>
      </c>
      <c r="F38" s="19">
        <f t="shared" si="9"/>
        <v>130</v>
      </c>
      <c r="G38" s="10">
        <f t="shared" si="14"/>
        <v>2.6</v>
      </c>
      <c r="I38" s="11">
        <f t="shared" si="12"/>
        <v>0.65</v>
      </c>
      <c r="J38" s="18">
        <f t="shared" si="12"/>
        <v>65</v>
      </c>
      <c r="K38" s="21">
        <f t="shared" si="3"/>
        <v>65</v>
      </c>
      <c r="L38" s="11">
        <f t="shared" si="17"/>
        <v>0.26400000000000007</v>
      </c>
      <c r="M38" s="24">
        <f t="shared" si="15"/>
        <v>13</v>
      </c>
      <c r="N38" s="19">
        <f t="shared" si="10"/>
        <v>78</v>
      </c>
      <c r="O38" s="10">
        <f t="shared" si="16"/>
        <v>1.56</v>
      </c>
      <c r="P38" s="27"/>
    </row>
    <row r="39" spans="1:16" ht="15.75" x14ac:dyDescent="0.25">
      <c r="A39" s="11">
        <f t="shared" si="11"/>
        <v>0.64</v>
      </c>
      <c r="B39" s="18">
        <f t="shared" si="6"/>
        <v>64</v>
      </c>
      <c r="C39" s="21">
        <f t="shared" si="7"/>
        <v>128</v>
      </c>
      <c r="D39" s="11">
        <f t="shared" si="8"/>
        <v>0</v>
      </c>
      <c r="E39" s="24">
        <f t="shared" si="13"/>
        <v>0</v>
      </c>
      <c r="F39" s="19">
        <f t="shared" si="9"/>
        <v>128</v>
      </c>
      <c r="G39" s="10">
        <f t="shared" si="14"/>
        <v>2.56</v>
      </c>
      <c r="I39" s="11">
        <f t="shared" si="12"/>
        <v>0.64</v>
      </c>
      <c r="J39" s="18">
        <f t="shared" si="12"/>
        <v>64</v>
      </c>
      <c r="K39" s="21">
        <f t="shared" si="3"/>
        <v>64</v>
      </c>
      <c r="L39" s="11">
        <f t="shared" si="17"/>
        <v>0.28000000000000008</v>
      </c>
      <c r="M39" s="24">
        <f t="shared" si="15"/>
        <v>14</v>
      </c>
      <c r="N39" s="19">
        <f t="shared" si="10"/>
        <v>78</v>
      </c>
      <c r="O39" s="10">
        <f t="shared" si="16"/>
        <v>1.56</v>
      </c>
      <c r="P39" s="27"/>
    </row>
    <row r="40" spans="1:16" ht="15.75" x14ac:dyDescent="0.25">
      <c r="A40" s="11">
        <f t="shared" si="11"/>
        <v>0.63</v>
      </c>
      <c r="B40" s="18">
        <f t="shared" si="6"/>
        <v>63</v>
      </c>
      <c r="C40" s="21">
        <f t="shared" si="7"/>
        <v>126</v>
      </c>
      <c r="D40" s="11">
        <f t="shared" si="8"/>
        <v>0</v>
      </c>
      <c r="E40" s="24">
        <f t="shared" si="13"/>
        <v>0</v>
      </c>
      <c r="F40" s="19">
        <f t="shared" si="9"/>
        <v>126</v>
      </c>
      <c r="G40" s="10">
        <f t="shared" si="14"/>
        <v>2.52</v>
      </c>
      <c r="I40" s="11">
        <f t="shared" si="12"/>
        <v>0.63</v>
      </c>
      <c r="J40" s="18">
        <f t="shared" si="12"/>
        <v>63</v>
      </c>
      <c r="K40" s="21">
        <f t="shared" si="3"/>
        <v>63</v>
      </c>
      <c r="L40" s="11">
        <f t="shared" si="17"/>
        <v>0.2960000000000001</v>
      </c>
      <c r="M40" s="24">
        <f t="shared" si="15"/>
        <v>14</v>
      </c>
      <c r="N40" s="19">
        <f t="shared" si="10"/>
        <v>77</v>
      </c>
      <c r="O40" s="10">
        <f t="shared" si="16"/>
        <v>1.54</v>
      </c>
      <c r="P40" s="27"/>
    </row>
    <row r="41" spans="1:16" ht="15.75" x14ac:dyDescent="0.25">
      <c r="A41" s="11">
        <f t="shared" si="11"/>
        <v>0.62</v>
      </c>
      <c r="B41" s="18">
        <f t="shared" si="6"/>
        <v>62</v>
      </c>
      <c r="C41" s="21">
        <f t="shared" si="7"/>
        <v>124</v>
      </c>
      <c r="D41" s="11">
        <f t="shared" si="8"/>
        <v>0</v>
      </c>
      <c r="E41" s="24">
        <f t="shared" si="13"/>
        <v>0</v>
      </c>
      <c r="F41" s="19">
        <f t="shared" si="9"/>
        <v>124</v>
      </c>
      <c r="G41" s="10">
        <f t="shared" si="14"/>
        <v>2.48</v>
      </c>
      <c r="I41" s="11">
        <f t="shared" si="12"/>
        <v>0.62</v>
      </c>
      <c r="J41" s="18">
        <f t="shared" si="12"/>
        <v>62</v>
      </c>
      <c r="K41" s="21">
        <f t="shared" si="3"/>
        <v>62</v>
      </c>
      <c r="L41" s="11">
        <f t="shared" si="17"/>
        <v>0.31200000000000011</v>
      </c>
      <c r="M41" s="24">
        <f t="shared" si="15"/>
        <v>15</v>
      </c>
      <c r="N41" s="19">
        <f t="shared" si="10"/>
        <v>77</v>
      </c>
      <c r="O41" s="10">
        <f t="shared" si="16"/>
        <v>1.54</v>
      </c>
      <c r="P41" s="27"/>
    </row>
    <row r="42" spans="1:16" ht="15.75" x14ac:dyDescent="0.25">
      <c r="A42" s="11">
        <f t="shared" si="11"/>
        <v>0.61</v>
      </c>
      <c r="B42" s="18">
        <f t="shared" si="6"/>
        <v>61</v>
      </c>
      <c r="C42" s="21">
        <f t="shared" si="7"/>
        <v>122</v>
      </c>
      <c r="D42" s="11">
        <f t="shared" si="8"/>
        <v>0</v>
      </c>
      <c r="E42" s="24">
        <f t="shared" si="13"/>
        <v>0</v>
      </c>
      <c r="F42" s="19">
        <f t="shared" si="9"/>
        <v>122</v>
      </c>
      <c r="G42" s="10">
        <f t="shared" si="14"/>
        <v>2.44</v>
      </c>
      <c r="I42" s="11">
        <f t="shared" si="12"/>
        <v>0.61</v>
      </c>
      <c r="J42" s="18">
        <f t="shared" si="12"/>
        <v>61</v>
      </c>
      <c r="K42" s="21">
        <f t="shared" si="3"/>
        <v>61</v>
      </c>
      <c r="L42" s="11">
        <f t="shared" si="17"/>
        <v>0.32800000000000012</v>
      </c>
      <c r="M42" s="24">
        <f t="shared" si="15"/>
        <v>16</v>
      </c>
      <c r="N42" s="19">
        <f t="shared" si="10"/>
        <v>77</v>
      </c>
      <c r="O42" s="10">
        <f t="shared" si="16"/>
        <v>1.54</v>
      </c>
      <c r="P42" s="27"/>
    </row>
    <row r="43" spans="1:16" ht="15.75" x14ac:dyDescent="0.25">
      <c r="A43" s="11">
        <f t="shared" si="11"/>
        <v>0.6</v>
      </c>
      <c r="B43" s="18">
        <f t="shared" si="6"/>
        <v>60</v>
      </c>
      <c r="C43" s="21">
        <f t="shared" si="7"/>
        <v>120</v>
      </c>
      <c r="D43" s="11">
        <f t="shared" si="8"/>
        <v>0</v>
      </c>
      <c r="E43" s="24">
        <f t="shared" si="13"/>
        <v>0</v>
      </c>
      <c r="F43" s="19">
        <f t="shared" si="9"/>
        <v>120</v>
      </c>
      <c r="G43" s="10">
        <f t="shared" si="14"/>
        <v>2.4</v>
      </c>
      <c r="I43" s="11">
        <f t="shared" si="12"/>
        <v>0.6</v>
      </c>
      <c r="J43" s="18">
        <f t="shared" si="12"/>
        <v>60</v>
      </c>
      <c r="K43" s="21">
        <f t="shared" si="3"/>
        <v>60</v>
      </c>
      <c r="L43" s="11">
        <f t="shared" si="17"/>
        <v>0.34400000000000014</v>
      </c>
      <c r="M43" s="24">
        <f t="shared" si="15"/>
        <v>17</v>
      </c>
      <c r="N43" s="19">
        <f t="shared" si="10"/>
        <v>77</v>
      </c>
      <c r="O43" s="10">
        <f t="shared" si="16"/>
        <v>1.54</v>
      </c>
      <c r="P43" s="27"/>
    </row>
    <row r="44" spans="1:16" ht="15.75" x14ac:dyDescent="0.25">
      <c r="A44" s="11">
        <f t="shared" si="11"/>
        <v>0.59</v>
      </c>
      <c r="B44" s="18">
        <f t="shared" si="6"/>
        <v>59</v>
      </c>
      <c r="C44" s="21">
        <f t="shared" si="7"/>
        <v>118</v>
      </c>
      <c r="D44" s="11">
        <f t="shared" si="8"/>
        <v>0.3</v>
      </c>
      <c r="E44" s="24">
        <f t="shared" si="13"/>
        <v>15</v>
      </c>
      <c r="F44" s="19">
        <f t="shared" si="9"/>
        <v>133</v>
      </c>
      <c r="G44" s="10">
        <f t="shared" si="14"/>
        <v>2.66</v>
      </c>
      <c r="I44" s="11">
        <f t="shared" si="12"/>
        <v>0.59</v>
      </c>
      <c r="J44" s="18">
        <f t="shared" si="12"/>
        <v>59</v>
      </c>
      <c r="K44" s="21">
        <f t="shared" si="3"/>
        <v>59</v>
      </c>
      <c r="L44" s="11">
        <f t="shared" si="17"/>
        <v>0.36000000000000015</v>
      </c>
      <c r="M44" s="24">
        <f t="shared" si="15"/>
        <v>18</v>
      </c>
      <c r="N44" s="19">
        <f t="shared" si="10"/>
        <v>77</v>
      </c>
      <c r="O44" s="10">
        <f t="shared" si="16"/>
        <v>1.54</v>
      </c>
      <c r="P44" s="27"/>
    </row>
    <row r="45" spans="1:16" ht="15.75" x14ac:dyDescent="0.25">
      <c r="A45" s="11">
        <f t="shared" si="11"/>
        <v>0.57999999999999996</v>
      </c>
      <c r="B45" s="18">
        <f t="shared" si="6"/>
        <v>58</v>
      </c>
      <c r="C45" s="21">
        <f t="shared" si="7"/>
        <v>116</v>
      </c>
      <c r="D45" s="11">
        <f t="shared" si="8"/>
        <v>0.3</v>
      </c>
      <c r="E45" s="24">
        <f t="shared" si="13"/>
        <v>15</v>
      </c>
      <c r="F45" s="19">
        <f t="shared" si="9"/>
        <v>131</v>
      </c>
      <c r="G45" s="10">
        <f t="shared" si="14"/>
        <v>2.62</v>
      </c>
      <c r="I45" s="11">
        <f t="shared" si="12"/>
        <v>0.57999999999999996</v>
      </c>
      <c r="J45" s="18">
        <f t="shared" si="12"/>
        <v>58</v>
      </c>
      <c r="K45" s="21">
        <f t="shared" si="3"/>
        <v>58</v>
      </c>
      <c r="L45" s="11">
        <f t="shared" si="17"/>
        <v>0.37600000000000017</v>
      </c>
      <c r="M45" s="24">
        <f t="shared" si="15"/>
        <v>18</v>
      </c>
      <c r="N45" s="19">
        <f t="shared" si="10"/>
        <v>76</v>
      </c>
      <c r="O45" s="10">
        <f t="shared" si="16"/>
        <v>1.52</v>
      </c>
      <c r="P45" s="27"/>
    </row>
    <row r="46" spans="1:16" ht="15.75" x14ac:dyDescent="0.25">
      <c r="A46" s="11">
        <f t="shared" si="11"/>
        <v>0.56999999999999995</v>
      </c>
      <c r="B46" s="18">
        <f t="shared" si="6"/>
        <v>57</v>
      </c>
      <c r="C46" s="21">
        <f t="shared" si="7"/>
        <v>114</v>
      </c>
      <c r="D46" s="11">
        <f t="shared" si="8"/>
        <v>0.3</v>
      </c>
      <c r="E46" s="24">
        <f t="shared" si="13"/>
        <v>15</v>
      </c>
      <c r="F46" s="19">
        <f t="shared" si="9"/>
        <v>129</v>
      </c>
      <c r="G46" s="10">
        <f t="shared" si="14"/>
        <v>2.58</v>
      </c>
      <c r="I46" s="11">
        <f t="shared" si="12"/>
        <v>0.56999999999999995</v>
      </c>
      <c r="J46" s="18">
        <f t="shared" si="12"/>
        <v>57</v>
      </c>
      <c r="K46" s="21">
        <f t="shared" si="3"/>
        <v>57</v>
      </c>
      <c r="L46" s="11">
        <f t="shared" si="17"/>
        <v>0.39200000000000018</v>
      </c>
      <c r="M46" s="24">
        <f t="shared" si="15"/>
        <v>19</v>
      </c>
      <c r="N46" s="19">
        <f t="shared" si="10"/>
        <v>76</v>
      </c>
      <c r="O46" s="10">
        <f t="shared" si="16"/>
        <v>1.52</v>
      </c>
      <c r="P46" s="27"/>
    </row>
    <row r="47" spans="1:16" ht="15.75" x14ac:dyDescent="0.25">
      <c r="A47" s="11">
        <f t="shared" si="11"/>
        <v>0.56000000000000005</v>
      </c>
      <c r="B47" s="18">
        <f t="shared" si="6"/>
        <v>56</v>
      </c>
      <c r="C47" s="21">
        <f t="shared" si="7"/>
        <v>112</v>
      </c>
      <c r="D47" s="11">
        <f t="shared" si="8"/>
        <v>0.3</v>
      </c>
      <c r="E47" s="24">
        <f t="shared" si="13"/>
        <v>15</v>
      </c>
      <c r="F47" s="19">
        <f t="shared" si="9"/>
        <v>127</v>
      </c>
      <c r="G47" s="10">
        <f t="shared" si="14"/>
        <v>2.54</v>
      </c>
      <c r="I47" s="11">
        <f t="shared" si="12"/>
        <v>0.56000000000000005</v>
      </c>
      <c r="J47" s="18">
        <f t="shared" si="12"/>
        <v>56</v>
      </c>
      <c r="K47" s="21">
        <f t="shared" si="3"/>
        <v>56</v>
      </c>
      <c r="L47" s="11">
        <f t="shared" si="17"/>
        <v>0.4080000000000002</v>
      </c>
      <c r="M47" s="24">
        <f t="shared" si="15"/>
        <v>20</v>
      </c>
      <c r="N47" s="19">
        <f t="shared" si="10"/>
        <v>76</v>
      </c>
      <c r="O47" s="10">
        <f t="shared" si="16"/>
        <v>1.52</v>
      </c>
      <c r="P47" s="27"/>
    </row>
    <row r="48" spans="1:16" ht="15.75" x14ac:dyDescent="0.25">
      <c r="A48" s="11">
        <f t="shared" si="11"/>
        <v>0.55000000000000004</v>
      </c>
      <c r="B48" s="18">
        <f t="shared" si="6"/>
        <v>55</v>
      </c>
      <c r="C48" s="21">
        <f t="shared" si="7"/>
        <v>110</v>
      </c>
      <c r="D48" s="11">
        <f t="shared" si="8"/>
        <v>0.3</v>
      </c>
      <c r="E48" s="24">
        <f t="shared" si="13"/>
        <v>15</v>
      </c>
      <c r="F48" s="19">
        <f t="shared" si="9"/>
        <v>125</v>
      </c>
      <c r="G48" s="10">
        <f t="shared" si="14"/>
        <v>2.5</v>
      </c>
      <c r="I48" s="11">
        <f t="shared" si="12"/>
        <v>0.55000000000000004</v>
      </c>
      <c r="J48" s="18">
        <f t="shared" si="12"/>
        <v>55</v>
      </c>
      <c r="K48" s="21">
        <f t="shared" si="3"/>
        <v>55</v>
      </c>
      <c r="L48" s="11">
        <f t="shared" si="17"/>
        <v>0.42400000000000021</v>
      </c>
      <c r="M48" s="24">
        <f t="shared" si="15"/>
        <v>21</v>
      </c>
      <c r="N48" s="19">
        <f t="shared" si="10"/>
        <v>76</v>
      </c>
      <c r="O48" s="10">
        <f t="shared" si="16"/>
        <v>1.52</v>
      </c>
      <c r="P48" s="27"/>
    </row>
    <row r="49" spans="1:16" ht="15.75" x14ac:dyDescent="0.25">
      <c r="A49" s="11">
        <f t="shared" si="11"/>
        <v>0.54</v>
      </c>
      <c r="B49" s="18">
        <f t="shared" si="6"/>
        <v>54</v>
      </c>
      <c r="C49" s="21">
        <f t="shared" si="7"/>
        <v>108</v>
      </c>
      <c r="D49" s="11">
        <f t="shared" si="8"/>
        <v>0.3</v>
      </c>
      <c r="E49" s="24">
        <f t="shared" si="13"/>
        <v>15</v>
      </c>
      <c r="F49" s="19">
        <f t="shared" si="9"/>
        <v>123</v>
      </c>
      <c r="G49" s="10">
        <f t="shared" si="14"/>
        <v>2.46</v>
      </c>
      <c r="I49" s="11">
        <f t="shared" si="12"/>
        <v>0.54</v>
      </c>
      <c r="J49" s="18">
        <f t="shared" si="12"/>
        <v>54</v>
      </c>
      <c r="K49" s="21">
        <f t="shared" si="3"/>
        <v>54</v>
      </c>
      <c r="L49" s="11">
        <f t="shared" si="17"/>
        <v>0.44000000000000022</v>
      </c>
      <c r="M49" s="24">
        <f t="shared" si="15"/>
        <v>22</v>
      </c>
      <c r="N49" s="19">
        <f t="shared" si="10"/>
        <v>76</v>
      </c>
      <c r="O49" s="10">
        <f t="shared" si="16"/>
        <v>1.52</v>
      </c>
      <c r="P49" s="27"/>
    </row>
    <row r="50" spans="1:16" ht="15.75" x14ac:dyDescent="0.25">
      <c r="A50" s="11">
        <f t="shared" si="11"/>
        <v>0.53</v>
      </c>
      <c r="B50" s="18">
        <f t="shared" si="6"/>
        <v>53</v>
      </c>
      <c r="C50" s="21">
        <f t="shared" si="7"/>
        <v>106</v>
      </c>
      <c r="D50" s="11">
        <f t="shared" si="8"/>
        <v>0.3</v>
      </c>
      <c r="E50" s="24">
        <f t="shared" si="13"/>
        <v>15</v>
      </c>
      <c r="F50" s="19">
        <f t="shared" si="9"/>
        <v>121</v>
      </c>
      <c r="G50" s="10">
        <f t="shared" si="14"/>
        <v>2.42</v>
      </c>
      <c r="I50" s="11">
        <f t="shared" si="12"/>
        <v>0.53</v>
      </c>
      <c r="J50" s="18">
        <f t="shared" si="12"/>
        <v>53</v>
      </c>
      <c r="K50" s="21">
        <f t="shared" si="3"/>
        <v>53</v>
      </c>
      <c r="L50" s="11">
        <f t="shared" si="17"/>
        <v>0.45600000000000024</v>
      </c>
      <c r="M50" s="24">
        <f t="shared" si="15"/>
        <v>22</v>
      </c>
      <c r="N50" s="19">
        <f t="shared" si="10"/>
        <v>75</v>
      </c>
      <c r="O50" s="10">
        <f t="shared" si="16"/>
        <v>1.5</v>
      </c>
      <c r="P50" s="27"/>
    </row>
    <row r="51" spans="1:16" ht="15.75" x14ac:dyDescent="0.25">
      <c r="A51" s="11">
        <f t="shared" si="11"/>
        <v>0.52</v>
      </c>
      <c r="B51" s="18">
        <f t="shared" si="6"/>
        <v>52</v>
      </c>
      <c r="C51" s="21">
        <f t="shared" si="7"/>
        <v>104</v>
      </c>
      <c r="D51" s="11">
        <f t="shared" si="8"/>
        <v>0.3</v>
      </c>
      <c r="E51" s="24">
        <f t="shared" si="13"/>
        <v>15</v>
      </c>
      <c r="F51" s="19">
        <f t="shared" si="9"/>
        <v>119</v>
      </c>
      <c r="G51" s="10">
        <f t="shared" si="14"/>
        <v>2.38</v>
      </c>
      <c r="I51" s="11">
        <f t="shared" si="12"/>
        <v>0.52</v>
      </c>
      <c r="J51" s="18">
        <f t="shared" si="12"/>
        <v>52</v>
      </c>
      <c r="K51" s="21">
        <f t="shared" si="3"/>
        <v>52</v>
      </c>
      <c r="L51" s="11">
        <f t="shared" si="17"/>
        <v>0.47200000000000025</v>
      </c>
      <c r="M51" s="24">
        <f t="shared" si="15"/>
        <v>23</v>
      </c>
      <c r="N51" s="19">
        <f t="shared" si="10"/>
        <v>75</v>
      </c>
      <c r="O51" s="10">
        <f t="shared" si="16"/>
        <v>1.5</v>
      </c>
      <c r="P51" s="27"/>
    </row>
    <row r="52" spans="1:16" ht="15.75" x14ac:dyDescent="0.25">
      <c r="A52" s="11">
        <f t="shared" si="11"/>
        <v>0.51</v>
      </c>
      <c r="B52" s="18">
        <f t="shared" si="6"/>
        <v>51</v>
      </c>
      <c r="C52" s="21">
        <f t="shared" si="7"/>
        <v>102</v>
      </c>
      <c r="D52" s="11">
        <f t="shared" si="8"/>
        <v>0.3</v>
      </c>
      <c r="E52" s="24">
        <f t="shared" si="13"/>
        <v>15</v>
      </c>
      <c r="F52" s="19">
        <f t="shared" si="9"/>
        <v>117</v>
      </c>
      <c r="G52" s="10">
        <f t="shared" si="14"/>
        <v>2.34</v>
      </c>
      <c r="I52" s="11">
        <f t="shared" si="12"/>
        <v>0.51</v>
      </c>
      <c r="J52" s="18">
        <f t="shared" si="12"/>
        <v>51</v>
      </c>
      <c r="K52" s="21">
        <f t="shared" si="3"/>
        <v>51</v>
      </c>
      <c r="L52" s="11">
        <f t="shared" si="17"/>
        <v>0.48800000000000027</v>
      </c>
      <c r="M52" s="24">
        <f t="shared" si="15"/>
        <v>24</v>
      </c>
      <c r="N52" s="19">
        <f t="shared" si="10"/>
        <v>75</v>
      </c>
      <c r="O52" s="10">
        <f t="shared" si="16"/>
        <v>1.5</v>
      </c>
      <c r="P52" s="27"/>
    </row>
    <row r="53" spans="1:16" ht="15.75" x14ac:dyDescent="0.25">
      <c r="A53" s="11">
        <f t="shared" si="11"/>
        <v>0.5</v>
      </c>
      <c r="B53" s="18">
        <f t="shared" si="6"/>
        <v>50</v>
      </c>
      <c r="C53" s="21">
        <f t="shared" si="7"/>
        <v>100</v>
      </c>
      <c r="D53" s="11">
        <f t="shared" si="8"/>
        <v>0.3</v>
      </c>
      <c r="E53" s="24">
        <f t="shared" si="13"/>
        <v>15</v>
      </c>
      <c r="F53" s="19">
        <f t="shared" si="9"/>
        <v>115</v>
      </c>
      <c r="G53" s="10">
        <f t="shared" si="14"/>
        <v>2.2999999999999998</v>
      </c>
      <c r="I53" s="11">
        <f t="shared" si="12"/>
        <v>0.5</v>
      </c>
      <c r="J53" s="18">
        <f t="shared" si="12"/>
        <v>50</v>
      </c>
      <c r="K53" s="21">
        <f t="shared" si="3"/>
        <v>50</v>
      </c>
      <c r="L53" s="11">
        <f t="shared" si="17"/>
        <v>0.50400000000000023</v>
      </c>
      <c r="M53" s="24">
        <f t="shared" si="15"/>
        <v>25</v>
      </c>
      <c r="N53" s="19">
        <f t="shared" si="10"/>
        <v>75</v>
      </c>
      <c r="O53" s="10">
        <f t="shared" si="16"/>
        <v>1.5</v>
      </c>
      <c r="P53" s="27"/>
    </row>
    <row r="54" spans="1:16" ht="15.75" x14ac:dyDescent="0.25">
      <c r="A54" s="11">
        <f t="shared" si="11"/>
        <v>0.49</v>
      </c>
      <c r="B54" s="18">
        <f t="shared" si="6"/>
        <v>49</v>
      </c>
      <c r="C54" s="21">
        <f t="shared" si="7"/>
        <v>98</v>
      </c>
      <c r="D54" s="11">
        <f t="shared" si="8"/>
        <v>0.5</v>
      </c>
      <c r="E54" s="24">
        <f t="shared" si="13"/>
        <v>25</v>
      </c>
      <c r="F54" s="19">
        <f t="shared" si="9"/>
        <v>123</v>
      </c>
      <c r="G54" s="10">
        <f t="shared" si="14"/>
        <v>2.46</v>
      </c>
      <c r="I54" s="11">
        <f t="shared" si="12"/>
        <v>0.49</v>
      </c>
      <c r="J54" s="18">
        <f t="shared" si="12"/>
        <v>49</v>
      </c>
      <c r="K54" s="21">
        <f t="shared" si="3"/>
        <v>49</v>
      </c>
      <c r="L54" s="11">
        <f t="shared" si="17"/>
        <v>0.52000000000000024</v>
      </c>
      <c r="M54" s="24">
        <f t="shared" si="15"/>
        <v>26</v>
      </c>
      <c r="N54" s="19">
        <f t="shared" si="10"/>
        <v>75</v>
      </c>
      <c r="O54" s="10">
        <f t="shared" si="16"/>
        <v>1.5</v>
      </c>
      <c r="P54" s="27"/>
    </row>
    <row r="55" spans="1:16" ht="15.75" x14ac:dyDescent="0.25">
      <c r="A55" s="11">
        <f t="shared" si="11"/>
        <v>0.48</v>
      </c>
      <c r="B55" s="18">
        <f t="shared" si="6"/>
        <v>48</v>
      </c>
      <c r="C55" s="21">
        <f t="shared" si="7"/>
        <v>96</v>
      </c>
      <c r="D55" s="11">
        <f t="shared" si="8"/>
        <v>0.5</v>
      </c>
      <c r="E55" s="24">
        <f t="shared" si="13"/>
        <v>25</v>
      </c>
      <c r="F55" s="19">
        <f t="shared" si="9"/>
        <v>121</v>
      </c>
      <c r="G55" s="10">
        <f t="shared" si="14"/>
        <v>2.42</v>
      </c>
      <c r="I55" s="11">
        <f t="shared" si="12"/>
        <v>0.48</v>
      </c>
      <c r="J55" s="18">
        <f t="shared" si="12"/>
        <v>48</v>
      </c>
      <c r="K55" s="21">
        <f t="shared" si="3"/>
        <v>48</v>
      </c>
      <c r="L55" s="11">
        <f t="shared" si="17"/>
        <v>0.53600000000000025</v>
      </c>
      <c r="M55" s="24">
        <f t="shared" si="15"/>
        <v>26</v>
      </c>
      <c r="N55" s="19">
        <f t="shared" si="10"/>
        <v>74</v>
      </c>
      <c r="O55" s="10">
        <f t="shared" si="16"/>
        <v>1.48</v>
      </c>
      <c r="P55" s="27"/>
    </row>
    <row r="56" spans="1:16" ht="15.75" x14ac:dyDescent="0.25">
      <c r="A56" s="11">
        <f t="shared" si="11"/>
        <v>0.47</v>
      </c>
      <c r="B56" s="18">
        <f t="shared" si="6"/>
        <v>47</v>
      </c>
      <c r="C56" s="21">
        <f t="shared" si="7"/>
        <v>94</v>
      </c>
      <c r="D56" s="11">
        <f t="shared" si="8"/>
        <v>0.5</v>
      </c>
      <c r="E56" s="24">
        <f t="shared" si="13"/>
        <v>25</v>
      </c>
      <c r="F56" s="19">
        <f t="shared" si="9"/>
        <v>119</v>
      </c>
      <c r="G56" s="10">
        <f t="shared" si="14"/>
        <v>2.38</v>
      </c>
      <c r="I56" s="11">
        <f t="shared" si="12"/>
        <v>0.47</v>
      </c>
      <c r="J56" s="18">
        <f t="shared" si="12"/>
        <v>47</v>
      </c>
      <c r="K56" s="21">
        <f t="shared" si="3"/>
        <v>47</v>
      </c>
      <c r="L56" s="11">
        <f t="shared" si="17"/>
        <v>0.55200000000000027</v>
      </c>
      <c r="M56" s="24">
        <f t="shared" si="15"/>
        <v>27</v>
      </c>
      <c r="N56" s="19">
        <f t="shared" si="10"/>
        <v>74</v>
      </c>
      <c r="O56" s="10">
        <f t="shared" si="16"/>
        <v>1.48</v>
      </c>
      <c r="P56" s="27"/>
    </row>
    <row r="57" spans="1:16" ht="15.75" x14ac:dyDescent="0.25">
      <c r="A57" s="11">
        <f t="shared" si="11"/>
        <v>0.46</v>
      </c>
      <c r="B57" s="18">
        <f t="shared" si="6"/>
        <v>46</v>
      </c>
      <c r="C57" s="21">
        <f t="shared" si="7"/>
        <v>92</v>
      </c>
      <c r="D57" s="11">
        <f t="shared" si="8"/>
        <v>0.5</v>
      </c>
      <c r="E57" s="24">
        <f t="shared" si="13"/>
        <v>25</v>
      </c>
      <c r="F57" s="19">
        <f t="shared" si="9"/>
        <v>117</v>
      </c>
      <c r="G57" s="10">
        <f t="shared" si="14"/>
        <v>2.34</v>
      </c>
      <c r="I57" s="11">
        <f t="shared" si="12"/>
        <v>0.46</v>
      </c>
      <c r="J57" s="18">
        <f t="shared" si="12"/>
        <v>46</v>
      </c>
      <c r="K57" s="21">
        <f t="shared" si="3"/>
        <v>46</v>
      </c>
      <c r="L57" s="11">
        <f t="shared" si="17"/>
        <v>0.56800000000000028</v>
      </c>
      <c r="M57" s="24">
        <f t="shared" si="15"/>
        <v>28</v>
      </c>
      <c r="N57" s="19">
        <f t="shared" si="10"/>
        <v>74</v>
      </c>
      <c r="O57" s="10">
        <f t="shared" si="16"/>
        <v>1.48</v>
      </c>
      <c r="P57" s="27"/>
    </row>
    <row r="58" spans="1:16" ht="15.75" x14ac:dyDescent="0.25">
      <c r="A58" s="11">
        <f t="shared" si="11"/>
        <v>0.45</v>
      </c>
      <c r="B58" s="18">
        <f t="shared" si="6"/>
        <v>45</v>
      </c>
      <c r="C58" s="21">
        <f t="shared" si="7"/>
        <v>90</v>
      </c>
      <c r="D58" s="11">
        <f t="shared" si="8"/>
        <v>0.5</v>
      </c>
      <c r="E58" s="24">
        <f t="shared" si="13"/>
        <v>25</v>
      </c>
      <c r="F58" s="19">
        <f t="shared" si="9"/>
        <v>115</v>
      </c>
      <c r="G58" s="10">
        <f t="shared" si="14"/>
        <v>2.2999999999999998</v>
      </c>
      <c r="I58" s="11">
        <f t="shared" si="12"/>
        <v>0.45</v>
      </c>
      <c r="J58" s="18">
        <f t="shared" si="12"/>
        <v>45</v>
      </c>
      <c r="K58" s="21">
        <f t="shared" si="3"/>
        <v>45</v>
      </c>
      <c r="L58" s="11">
        <f t="shared" si="17"/>
        <v>0.5840000000000003</v>
      </c>
      <c r="M58" s="24">
        <f t="shared" si="15"/>
        <v>29</v>
      </c>
      <c r="N58" s="19">
        <f t="shared" si="10"/>
        <v>74</v>
      </c>
      <c r="O58" s="10">
        <f t="shared" si="16"/>
        <v>1.48</v>
      </c>
      <c r="P58" s="27"/>
    </row>
    <row r="59" spans="1:16" ht="15.75" x14ac:dyDescent="0.25">
      <c r="A59" s="11">
        <f t="shared" si="11"/>
        <v>0.44</v>
      </c>
      <c r="B59" s="18">
        <f t="shared" si="6"/>
        <v>44</v>
      </c>
      <c r="C59" s="21">
        <f t="shared" si="7"/>
        <v>88</v>
      </c>
      <c r="D59" s="11">
        <f t="shared" si="8"/>
        <v>0.5</v>
      </c>
      <c r="E59" s="24">
        <f t="shared" si="13"/>
        <v>25</v>
      </c>
      <c r="F59" s="19">
        <f t="shared" si="9"/>
        <v>113</v>
      </c>
      <c r="G59" s="10">
        <f t="shared" si="14"/>
        <v>2.2599999999999998</v>
      </c>
      <c r="I59" s="11">
        <f t="shared" si="12"/>
        <v>0.44</v>
      </c>
      <c r="J59" s="18">
        <f t="shared" si="12"/>
        <v>44</v>
      </c>
      <c r="K59" s="21">
        <f t="shared" si="3"/>
        <v>44</v>
      </c>
      <c r="L59" s="11">
        <f t="shared" si="17"/>
        <v>0.60000000000000031</v>
      </c>
      <c r="M59" s="24">
        <f t="shared" si="15"/>
        <v>30</v>
      </c>
      <c r="N59" s="19">
        <f t="shared" si="10"/>
        <v>74</v>
      </c>
      <c r="O59" s="10">
        <f t="shared" si="16"/>
        <v>1.48</v>
      </c>
      <c r="P59" s="27"/>
    </row>
    <row r="60" spans="1:16" ht="15.75" x14ac:dyDescent="0.25">
      <c r="A60" s="11">
        <f t="shared" si="11"/>
        <v>0.43</v>
      </c>
      <c r="B60" s="18">
        <f t="shared" si="6"/>
        <v>43</v>
      </c>
      <c r="C60" s="21">
        <f t="shared" si="7"/>
        <v>86</v>
      </c>
      <c r="D60" s="11">
        <f t="shared" si="8"/>
        <v>0.5</v>
      </c>
      <c r="E60" s="24">
        <f t="shared" si="13"/>
        <v>25</v>
      </c>
      <c r="F60" s="19">
        <f t="shared" si="9"/>
        <v>111</v>
      </c>
      <c r="G60" s="10">
        <f t="shared" si="14"/>
        <v>2.2200000000000002</v>
      </c>
      <c r="I60" s="11">
        <f t="shared" si="12"/>
        <v>0.43</v>
      </c>
      <c r="J60" s="18">
        <f t="shared" si="12"/>
        <v>43</v>
      </c>
      <c r="K60" s="21">
        <f t="shared" si="3"/>
        <v>43</v>
      </c>
      <c r="L60" s="11">
        <f t="shared" si="17"/>
        <v>0.61600000000000033</v>
      </c>
      <c r="M60" s="24">
        <f t="shared" si="15"/>
        <v>30</v>
      </c>
      <c r="N60" s="19">
        <f t="shared" si="10"/>
        <v>73</v>
      </c>
      <c r="O60" s="10">
        <f t="shared" si="16"/>
        <v>1.46</v>
      </c>
      <c r="P60" s="27"/>
    </row>
    <row r="61" spans="1:16" ht="15.75" x14ac:dyDescent="0.25">
      <c r="A61" s="11">
        <f t="shared" si="11"/>
        <v>0.42</v>
      </c>
      <c r="B61" s="18">
        <f t="shared" si="6"/>
        <v>42</v>
      </c>
      <c r="C61" s="21">
        <f t="shared" si="7"/>
        <v>84</v>
      </c>
      <c r="D61" s="11">
        <f t="shared" si="8"/>
        <v>0.5</v>
      </c>
      <c r="E61" s="24">
        <f t="shared" si="13"/>
        <v>25</v>
      </c>
      <c r="F61" s="19">
        <f t="shared" si="9"/>
        <v>109</v>
      </c>
      <c r="G61" s="10">
        <f t="shared" si="14"/>
        <v>2.1800000000000002</v>
      </c>
      <c r="I61" s="11">
        <f t="shared" si="12"/>
        <v>0.42</v>
      </c>
      <c r="J61" s="18">
        <f t="shared" si="12"/>
        <v>42</v>
      </c>
      <c r="K61" s="21">
        <f t="shared" si="3"/>
        <v>42</v>
      </c>
      <c r="L61" s="11">
        <f t="shared" si="17"/>
        <v>0.63200000000000034</v>
      </c>
      <c r="M61" s="24">
        <f t="shared" si="15"/>
        <v>31</v>
      </c>
      <c r="N61" s="19">
        <f t="shared" si="10"/>
        <v>73</v>
      </c>
      <c r="O61" s="10">
        <f t="shared" si="16"/>
        <v>1.46</v>
      </c>
      <c r="P61" s="27"/>
    </row>
    <row r="62" spans="1:16" ht="15.75" x14ac:dyDescent="0.25">
      <c r="A62" s="11">
        <f t="shared" si="11"/>
        <v>0.41</v>
      </c>
      <c r="B62" s="18">
        <f t="shared" si="6"/>
        <v>41</v>
      </c>
      <c r="C62" s="21">
        <f t="shared" si="7"/>
        <v>82</v>
      </c>
      <c r="D62" s="11">
        <f t="shared" si="8"/>
        <v>0.5</v>
      </c>
      <c r="E62" s="24">
        <f t="shared" si="13"/>
        <v>25</v>
      </c>
      <c r="F62" s="19">
        <f t="shared" si="9"/>
        <v>107</v>
      </c>
      <c r="G62" s="10">
        <f t="shared" si="14"/>
        <v>2.14</v>
      </c>
      <c r="I62" s="11">
        <f t="shared" si="12"/>
        <v>0.41</v>
      </c>
      <c r="J62" s="18">
        <f t="shared" si="12"/>
        <v>41</v>
      </c>
      <c r="K62" s="21">
        <f t="shared" si="3"/>
        <v>41</v>
      </c>
      <c r="L62" s="11">
        <f t="shared" si="17"/>
        <v>0.64800000000000035</v>
      </c>
      <c r="M62" s="24">
        <f t="shared" si="15"/>
        <v>32</v>
      </c>
      <c r="N62" s="19">
        <f t="shared" si="10"/>
        <v>73</v>
      </c>
      <c r="O62" s="10">
        <f t="shared" si="16"/>
        <v>1.46</v>
      </c>
      <c r="P62" s="27"/>
    </row>
    <row r="63" spans="1:16" ht="15.75" x14ac:dyDescent="0.25">
      <c r="A63" s="11">
        <f t="shared" si="11"/>
        <v>0.4</v>
      </c>
      <c r="B63" s="18">
        <f t="shared" si="6"/>
        <v>40</v>
      </c>
      <c r="C63" s="21">
        <f t="shared" si="7"/>
        <v>80</v>
      </c>
      <c r="D63" s="11">
        <f t="shared" si="8"/>
        <v>0.5</v>
      </c>
      <c r="E63" s="24">
        <f t="shared" si="13"/>
        <v>25</v>
      </c>
      <c r="F63" s="19">
        <f t="shared" si="9"/>
        <v>105</v>
      </c>
      <c r="G63" s="10">
        <f t="shared" si="14"/>
        <v>2.1</v>
      </c>
      <c r="I63" s="11">
        <f t="shared" si="12"/>
        <v>0.4</v>
      </c>
      <c r="J63" s="18">
        <f t="shared" si="12"/>
        <v>40</v>
      </c>
      <c r="K63" s="21">
        <f t="shared" si="3"/>
        <v>40</v>
      </c>
      <c r="L63" s="11">
        <f t="shared" si="17"/>
        <v>0.66400000000000037</v>
      </c>
      <c r="M63" s="24">
        <f t="shared" si="15"/>
        <v>33</v>
      </c>
      <c r="N63" s="19">
        <f t="shared" si="10"/>
        <v>73</v>
      </c>
      <c r="O63" s="10">
        <f t="shared" si="16"/>
        <v>1.46</v>
      </c>
      <c r="P63" s="27"/>
    </row>
    <row r="64" spans="1:16" ht="15.75" x14ac:dyDescent="0.25">
      <c r="A64" s="11">
        <f t="shared" si="11"/>
        <v>0.39</v>
      </c>
      <c r="B64" s="18">
        <f t="shared" si="6"/>
        <v>39</v>
      </c>
      <c r="C64" s="21">
        <f t="shared" si="7"/>
        <v>78</v>
      </c>
      <c r="D64" s="11">
        <f t="shared" si="8"/>
        <v>1</v>
      </c>
      <c r="E64" s="24">
        <f t="shared" si="13"/>
        <v>50</v>
      </c>
      <c r="F64" s="19">
        <f t="shared" si="9"/>
        <v>128</v>
      </c>
      <c r="G64" s="10">
        <f t="shared" si="14"/>
        <v>2.56</v>
      </c>
      <c r="I64" s="11">
        <f t="shared" si="12"/>
        <v>0.39</v>
      </c>
      <c r="J64" s="18">
        <f t="shared" si="12"/>
        <v>39</v>
      </c>
      <c r="K64" s="21">
        <f t="shared" si="3"/>
        <v>39</v>
      </c>
      <c r="L64" s="11">
        <f t="shared" si="17"/>
        <v>0.68000000000000038</v>
      </c>
      <c r="M64" s="24">
        <f t="shared" si="15"/>
        <v>34</v>
      </c>
      <c r="N64" s="19">
        <f t="shared" si="10"/>
        <v>73</v>
      </c>
      <c r="O64" s="10">
        <f t="shared" si="16"/>
        <v>1.46</v>
      </c>
      <c r="P64" s="27"/>
    </row>
    <row r="65" spans="1:16" ht="15.75" x14ac:dyDescent="0.25">
      <c r="A65" s="11">
        <f t="shared" si="11"/>
        <v>0.38</v>
      </c>
      <c r="B65" s="18">
        <f t="shared" si="6"/>
        <v>38</v>
      </c>
      <c r="C65" s="21">
        <f t="shared" si="7"/>
        <v>76</v>
      </c>
      <c r="D65" s="11">
        <f t="shared" si="8"/>
        <v>1</v>
      </c>
      <c r="E65" s="24">
        <f t="shared" si="13"/>
        <v>50</v>
      </c>
      <c r="F65" s="19">
        <f t="shared" si="9"/>
        <v>126</v>
      </c>
      <c r="G65" s="10">
        <f t="shared" si="14"/>
        <v>2.52</v>
      </c>
      <c r="I65" s="11">
        <f t="shared" si="12"/>
        <v>0.38</v>
      </c>
      <c r="J65" s="18">
        <f t="shared" si="12"/>
        <v>38</v>
      </c>
      <c r="K65" s="21">
        <f t="shared" si="3"/>
        <v>38</v>
      </c>
      <c r="L65" s="11">
        <f t="shared" si="17"/>
        <v>0.6960000000000004</v>
      </c>
      <c r="M65" s="24">
        <f t="shared" si="15"/>
        <v>34</v>
      </c>
      <c r="N65" s="19">
        <f t="shared" si="10"/>
        <v>72</v>
      </c>
      <c r="O65" s="10">
        <f t="shared" si="16"/>
        <v>1.44</v>
      </c>
      <c r="P65" s="27"/>
    </row>
    <row r="66" spans="1:16" ht="15.75" x14ac:dyDescent="0.25">
      <c r="A66" s="11">
        <f t="shared" si="11"/>
        <v>0.37</v>
      </c>
      <c r="B66" s="18">
        <f t="shared" si="6"/>
        <v>37</v>
      </c>
      <c r="C66" s="21">
        <f t="shared" si="7"/>
        <v>74</v>
      </c>
      <c r="D66" s="11">
        <f t="shared" si="8"/>
        <v>1</v>
      </c>
      <c r="E66" s="24">
        <f t="shared" si="13"/>
        <v>50</v>
      </c>
      <c r="F66" s="19">
        <f t="shared" si="9"/>
        <v>124</v>
      </c>
      <c r="G66" s="10">
        <f t="shared" si="14"/>
        <v>2.48</v>
      </c>
      <c r="I66" s="11">
        <f t="shared" si="12"/>
        <v>0.37</v>
      </c>
      <c r="J66" s="18">
        <f t="shared" si="12"/>
        <v>37</v>
      </c>
      <c r="K66" s="21">
        <f t="shared" si="3"/>
        <v>37</v>
      </c>
      <c r="L66" s="11">
        <f t="shared" si="17"/>
        <v>0.71200000000000041</v>
      </c>
      <c r="M66" s="24">
        <f t="shared" si="15"/>
        <v>35</v>
      </c>
      <c r="N66" s="19">
        <f t="shared" si="10"/>
        <v>72</v>
      </c>
      <c r="O66" s="10">
        <f t="shared" si="16"/>
        <v>1.44</v>
      </c>
      <c r="P66" s="27"/>
    </row>
    <row r="67" spans="1:16" ht="15.75" x14ac:dyDescent="0.25">
      <c r="A67" s="11">
        <f t="shared" si="11"/>
        <v>0.36</v>
      </c>
      <c r="B67" s="18">
        <f t="shared" si="6"/>
        <v>36</v>
      </c>
      <c r="C67" s="21">
        <f t="shared" si="7"/>
        <v>72</v>
      </c>
      <c r="D67" s="11">
        <f t="shared" si="8"/>
        <v>1</v>
      </c>
      <c r="E67" s="24">
        <f t="shared" ref="E67:E98" si="18">ROUNDDOWN(D67*$S$1,0)</f>
        <v>50</v>
      </c>
      <c r="F67" s="19">
        <f t="shared" si="9"/>
        <v>122</v>
      </c>
      <c r="G67" s="10">
        <f t="shared" ref="G67:G98" si="19">F67/$S$1</f>
        <v>2.44</v>
      </c>
      <c r="I67" s="11">
        <f t="shared" si="12"/>
        <v>0.36</v>
      </c>
      <c r="J67" s="18">
        <f t="shared" si="12"/>
        <v>36</v>
      </c>
      <c r="K67" s="21">
        <f t="shared" ref="K67:K103" si="20">IFERROR(J67*1,"--")</f>
        <v>36</v>
      </c>
      <c r="L67" s="11">
        <f t="shared" si="17"/>
        <v>0.72800000000000042</v>
      </c>
      <c r="M67" s="24">
        <f t="shared" ref="M67:M98" si="21">ROUNDDOWN(L67*$T$1,0)</f>
        <v>36</v>
      </c>
      <c r="N67" s="19">
        <f t="shared" si="10"/>
        <v>72</v>
      </c>
      <c r="O67" s="10">
        <f t="shared" ref="O67:O98" si="22">N67/$S$1</f>
        <v>1.44</v>
      </c>
      <c r="P67" s="27"/>
    </row>
    <row r="68" spans="1:16" ht="15.75" x14ac:dyDescent="0.25">
      <c r="A68" s="11">
        <f t="shared" si="11"/>
        <v>0.35</v>
      </c>
      <c r="B68" s="18">
        <f t="shared" ref="B68:B103" si="23">ROUNDDOWN(A68*100,0)</f>
        <v>35</v>
      </c>
      <c r="C68" s="21">
        <f t="shared" ref="C68:C103" si="24">IFERROR(B68*2,"--")</f>
        <v>70</v>
      </c>
      <c r="D68" s="11">
        <f t="shared" ref="D68:D103" si="25">IF(A68="--","--",IF(A68&lt;0.4,1,IF(A68&lt;0.5,0.5,IF(A68&lt;0.6,0.3,0))))</f>
        <v>1</v>
      </c>
      <c r="E68" s="24">
        <f t="shared" si="18"/>
        <v>50</v>
      </c>
      <c r="F68" s="19">
        <f t="shared" ref="F68:F103" si="26">IFERROR(C68+E68,"--")</f>
        <v>120</v>
      </c>
      <c r="G68" s="10">
        <f t="shared" si="19"/>
        <v>2.4</v>
      </c>
      <c r="I68" s="11">
        <f t="shared" si="12"/>
        <v>0.35</v>
      </c>
      <c r="J68" s="18">
        <f t="shared" si="12"/>
        <v>35</v>
      </c>
      <c r="K68" s="21">
        <f t="shared" si="20"/>
        <v>35</v>
      </c>
      <c r="L68" s="11">
        <f t="shared" si="17"/>
        <v>0.74400000000000044</v>
      </c>
      <c r="M68" s="24">
        <f t="shared" si="21"/>
        <v>37</v>
      </c>
      <c r="N68" s="19">
        <f t="shared" ref="N68:N103" si="27">K68+M68</f>
        <v>72</v>
      </c>
      <c r="O68" s="10">
        <f t="shared" si="22"/>
        <v>1.44</v>
      </c>
      <c r="P68" s="27"/>
    </row>
    <row r="69" spans="1:16" ht="15.75" x14ac:dyDescent="0.25">
      <c r="A69" s="11">
        <f t="shared" ref="A69:A103" si="28">ROUND(A68-0.01,2)</f>
        <v>0.34</v>
      </c>
      <c r="B69" s="18">
        <f t="shared" si="23"/>
        <v>34</v>
      </c>
      <c r="C69" s="21">
        <f t="shared" si="24"/>
        <v>68</v>
      </c>
      <c r="D69" s="11">
        <f t="shared" si="25"/>
        <v>1</v>
      </c>
      <c r="E69" s="24">
        <f t="shared" si="18"/>
        <v>50</v>
      </c>
      <c r="F69" s="19">
        <f t="shared" si="26"/>
        <v>118</v>
      </c>
      <c r="G69" s="10">
        <f t="shared" si="19"/>
        <v>2.36</v>
      </c>
      <c r="I69" s="11">
        <f t="shared" si="12"/>
        <v>0.34</v>
      </c>
      <c r="J69" s="18">
        <f t="shared" si="12"/>
        <v>34</v>
      </c>
      <c r="K69" s="21">
        <f t="shared" si="20"/>
        <v>34</v>
      </c>
      <c r="L69" s="11">
        <f t="shared" si="17"/>
        <v>0.76000000000000045</v>
      </c>
      <c r="M69" s="24">
        <f t="shared" si="21"/>
        <v>38</v>
      </c>
      <c r="N69" s="19">
        <f t="shared" si="27"/>
        <v>72</v>
      </c>
      <c r="O69" s="10">
        <f t="shared" si="22"/>
        <v>1.44</v>
      </c>
      <c r="P69" s="27"/>
    </row>
    <row r="70" spans="1:16" ht="15.75" x14ac:dyDescent="0.25">
      <c r="A70" s="11">
        <f t="shared" si="28"/>
        <v>0.33</v>
      </c>
      <c r="B70" s="18">
        <f t="shared" si="23"/>
        <v>33</v>
      </c>
      <c r="C70" s="21">
        <f t="shared" si="24"/>
        <v>66</v>
      </c>
      <c r="D70" s="11">
        <f t="shared" si="25"/>
        <v>1</v>
      </c>
      <c r="E70" s="24">
        <f t="shared" si="18"/>
        <v>50</v>
      </c>
      <c r="F70" s="19">
        <f t="shared" si="26"/>
        <v>116</v>
      </c>
      <c r="G70" s="10">
        <f t="shared" si="19"/>
        <v>2.3199999999999998</v>
      </c>
      <c r="I70" s="11">
        <f t="shared" si="12"/>
        <v>0.33</v>
      </c>
      <c r="J70" s="18">
        <f t="shared" si="12"/>
        <v>33</v>
      </c>
      <c r="K70" s="21">
        <f t="shared" si="20"/>
        <v>33</v>
      </c>
      <c r="L70" s="11">
        <f t="shared" si="17"/>
        <v>0.77600000000000047</v>
      </c>
      <c r="M70" s="24">
        <f t="shared" si="21"/>
        <v>38</v>
      </c>
      <c r="N70" s="19">
        <f t="shared" si="27"/>
        <v>71</v>
      </c>
      <c r="O70" s="10">
        <f t="shared" si="22"/>
        <v>1.42</v>
      </c>
      <c r="P70" s="27"/>
    </row>
    <row r="71" spans="1:16" ht="15.75" x14ac:dyDescent="0.25">
      <c r="A71" s="11">
        <f t="shared" si="28"/>
        <v>0.32</v>
      </c>
      <c r="B71" s="18">
        <f t="shared" si="23"/>
        <v>32</v>
      </c>
      <c r="C71" s="21">
        <f t="shared" si="24"/>
        <v>64</v>
      </c>
      <c r="D71" s="11">
        <f t="shared" si="25"/>
        <v>1</v>
      </c>
      <c r="E71" s="24">
        <f t="shared" si="18"/>
        <v>50</v>
      </c>
      <c r="F71" s="19">
        <f t="shared" si="26"/>
        <v>114</v>
      </c>
      <c r="G71" s="10">
        <f t="shared" si="19"/>
        <v>2.2799999999999998</v>
      </c>
      <c r="I71" s="11">
        <f t="shared" si="12"/>
        <v>0.32</v>
      </c>
      <c r="J71" s="18">
        <f t="shared" si="12"/>
        <v>32</v>
      </c>
      <c r="K71" s="21">
        <f t="shared" si="20"/>
        <v>32</v>
      </c>
      <c r="L71" s="11">
        <f t="shared" si="17"/>
        <v>0.79200000000000048</v>
      </c>
      <c r="M71" s="24">
        <f t="shared" si="21"/>
        <v>39</v>
      </c>
      <c r="N71" s="19">
        <f t="shared" si="27"/>
        <v>71</v>
      </c>
      <c r="O71" s="10">
        <f t="shared" si="22"/>
        <v>1.42</v>
      </c>
      <c r="P71" s="27"/>
    </row>
    <row r="72" spans="1:16" ht="15.75" x14ac:dyDescent="0.25">
      <c r="A72" s="11">
        <f t="shared" si="28"/>
        <v>0.31</v>
      </c>
      <c r="B72" s="18">
        <f t="shared" si="23"/>
        <v>31</v>
      </c>
      <c r="C72" s="21">
        <f t="shared" si="24"/>
        <v>62</v>
      </c>
      <c r="D72" s="11">
        <f t="shared" si="25"/>
        <v>1</v>
      </c>
      <c r="E72" s="24">
        <f t="shared" si="18"/>
        <v>50</v>
      </c>
      <c r="F72" s="19">
        <f t="shared" si="26"/>
        <v>112</v>
      </c>
      <c r="G72" s="10">
        <f t="shared" si="19"/>
        <v>2.2400000000000002</v>
      </c>
      <c r="I72" s="11">
        <f t="shared" si="12"/>
        <v>0.31</v>
      </c>
      <c r="J72" s="18">
        <f t="shared" si="12"/>
        <v>31</v>
      </c>
      <c r="K72" s="21">
        <f t="shared" si="20"/>
        <v>31</v>
      </c>
      <c r="L72" s="11">
        <f t="shared" si="17"/>
        <v>0.8080000000000005</v>
      </c>
      <c r="M72" s="24">
        <f t="shared" si="21"/>
        <v>40</v>
      </c>
      <c r="N72" s="19">
        <f t="shared" si="27"/>
        <v>71</v>
      </c>
      <c r="O72" s="10">
        <f t="shared" si="22"/>
        <v>1.42</v>
      </c>
      <c r="P72" s="27"/>
    </row>
    <row r="73" spans="1:16" ht="15.75" x14ac:dyDescent="0.25">
      <c r="A73" s="11">
        <f t="shared" si="28"/>
        <v>0.3</v>
      </c>
      <c r="B73" s="18">
        <f t="shared" si="23"/>
        <v>30</v>
      </c>
      <c r="C73" s="21">
        <f t="shared" si="24"/>
        <v>60</v>
      </c>
      <c r="D73" s="11">
        <f t="shared" si="25"/>
        <v>1</v>
      </c>
      <c r="E73" s="24">
        <f t="shared" si="18"/>
        <v>50</v>
      </c>
      <c r="F73" s="19">
        <f t="shared" si="26"/>
        <v>110</v>
      </c>
      <c r="G73" s="10">
        <f t="shared" si="19"/>
        <v>2.2000000000000002</v>
      </c>
      <c r="I73" s="11">
        <f t="shared" si="12"/>
        <v>0.3</v>
      </c>
      <c r="J73" s="18">
        <f t="shared" si="12"/>
        <v>30</v>
      </c>
      <c r="K73" s="21">
        <f t="shared" si="20"/>
        <v>30</v>
      </c>
      <c r="L73" s="11">
        <f t="shared" si="17"/>
        <v>0.82400000000000051</v>
      </c>
      <c r="M73" s="24">
        <f t="shared" si="21"/>
        <v>41</v>
      </c>
      <c r="N73" s="19">
        <f t="shared" si="27"/>
        <v>71</v>
      </c>
      <c r="O73" s="10">
        <f t="shared" si="22"/>
        <v>1.42</v>
      </c>
      <c r="P73" s="27"/>
    </row>
    <row r="74" spans="1:16" ht="15.75" x14ac:dyDescent="0.25">
      <c r="A74" s="11">
        <f t="shared" si="28"/>
        <v>0.28999999999999998</v>
      </c>
      <c r="B74" s="18">
        <f t="shared" si="23"/>
        <v>29</v>
      </c>
      <c r="C74" s="21">
        <f t="shared" si="24"/>
        <v>58</v>
      </c>
      <c r="D74" s="11">
        <f t="shared" si="25"/>
        <v>1</v>
      </c>
      <c r="E74" s="24">
        <f t="shared" si="18"/>
        <v>50</v>
      </c>
      <c r="F74" s="19">
        <f t="shared" si="26"/>
        <v>108</v>
      </c>
      <c r="G74" s="10">
        <f t="shared" si="19"/>
        <v>2.16</v>
      </c>
      <c r="I74" s="11">
        <f t="shared" si="12"/>
        <v>0.28999999999999998</v>
      </c>
      <c r="J74" s="18">
        <f t="shared" si="12"/>
        <v>29</v>
      </c>
      <c r="K74" s="21">
        <f t="shared" si="20"/>
        <v>29</v>
      </c>
      <c r="L74" s="11">
        <f t="shared" si="17"/>
        <v>0.84000000000000052</v>
      </c>
      <c r="M74" s="24">
        <f t="shared" si="21"/>
        <v>42</v>
      </c>
      <c r="N74" s="19">
        <f t="shared" si="27"/>
        <v>71</v>
      </c>
      <c r="O74" s="10">
        <f t="shared" si="22"/>
        <v>1.42</v>
      </c>
      <c r="P74" s="27"/>
    </row>
    <row r="75" spans="1:16" ht="15.75" x14ac:dyDescent="0.25">
      <c r="A75" s="11">
        <f t="shared" si="28"/>
        <v>0.28000000000000003</v>
      </c>
      <c r="B75" s="18">
        <f t="shared" si="23"/>
        <v>28</v>
      </c>
      <c r="C75" s="21">
        <f t="shared" si="24"/>
        <v>56</v>
      </c>
      <c r="D75" s="11">
        <f t="shared" si="25"/>
        <v>1</v>
      </c>
      <c r="E75" s="24">
        <f t="shared" si="18"/>
        <v>50</v>
      </c>
      <c r="F75" s="19">
        <f t="shared" si="26"/>
        <v>106</v>
      </c>
      <c r="G75" s="10">
        <f t="shared" si="19"/>
        <v>2.12</v>
      </c>
      <c r="I75" s="11">
        <f t="shared" si="12"/>
        <v>0.28000000000000003</v>
      </c>
      <c r="J75" s="18">
        <f t="shared" si="12"/>
        <v>28</v>
      </c>
      <c r="K75" s="21">
        <f t="shared" si="20"/>
        <v>28</v>
      </c>
      <c r="L75" s="11">
        <f t="shared" si="17"/>
        <v>0.85600000000000054</v>
      </c>
      <c r="M75" s="24">
        <f t="shared" si="21"/>
        <v>42</v>
      </c>
      <c r="N75" s="19">
        <f t="shared" si="27"/>
        <v>70</v>
      </c>
      <c r="O75" s="10">
        <f t="shared" si="22"/>
        <v>1.4</v>
      </c>
      <c r="P75" s="27"/>
    </row>
    <row r="76" spans="1:16" ht="15.75" x14ac:dyDescent="0.25">
      <c r="A76" s="11">
        <f t="shared" si="28"/>
        <v>0.27</v>
      </c>
      <c r="B76" s="18">
        <f t="shared" si="23"/>
        <v>27</v>
      </c>
      <c r="C76" s="21">
        <f t="shared" si="24"/>
        <v>54</v>
      </c>
      <c r="D76" s="11">
        <f t="shared" si="25"/>
        <v>1</v>
      </c>
      <c r="E76" s="24">
        <f t="shared" si="18"/>
        <v>50</v>
      </c>
      <c r="F76" s="19">
        <f t="shared" si="26"/>
        <v>104</v>
      </c>
      <c r="G76" s="10">
        <f t="shared" si="19"/>
        <v>2.08</v>
      </c>
      <c r="I76" s="11">
        <f t="shared" si="12"/>
        <v>0.27</v>
      </c>
      <c r="J76" s="18">
        <f t="shared" si="12"/>
        <v>27</v>
      </c>
      <c r="K76" s="21">
        <f t="shared" si="20"/>
        <v>27</v>
      </c>
      <c r="L76" s="11">
        <f t="shared" si="17"/>
        <v>0.87200000000000055</v>
      </c>
      <c r="M76" s="24">
        <f t="shared" si="21"/>
        <v>43</v>
      </c>
      <c r="N76" s="19">
        <f t="shared" si="27"/>
        <v>70</v>
      </c>
      <c r="O76" s="10">
        <f t="shared" si="22"/>
        <v>1.4</v>
      </c>
      <c r="P76" s="27"/>
    </row>
    <row r="77" spans="1:16" ht="15.75" x14ac:dyDescent="0.25">
      <c r="A77" s="11">
        <f t="shared" si="28"/>
        <v>0.26</v>
      </c>
      <c r="B77" s="18">
        <f t="shared" si="23"/>
        <v>26</v>
      </c>
      <c r="C77" s="21">
        <f t="shared" si="24"/>
        <v>52</v>
      </c>
      <c r="D77" s="11">
        <f t="shared" si="25"/>
        <v>1</v>
      </c>
      <c r="E77" s="24">
        <f t="shared" si="18"/>
        <v>50</v>
      </c>
      <c r="F77" s="19">
        <f t="shared" si="26"/>
        <v>102</v>
      </c>
      <c r="G77" s="10">
        <f t="shared" si="19"/>
        <v>2.04</v>
      </c>
      <c r="I77" s="11">
        <f t="shared" si="12"/>
        <v>0.26</v>
      </c>
      <c r="J77" s="18">
        <f t="shared" si="12"/>
        <v>26</v>
      </c>
      <c r="K77" s="21">
        <f t="shared" si="20"/>
        <v>26</v>
      </c>
      <c r="L77" s="11">
        <f t="shared" si="17"/>
        <v>0.88800000000000057</v>
      </c>
      <c r="M77" s="24">
        <f t="shared" si="21"/>
        <v>44</v>
      </c>
      <c r="N77" s="19">
        <f t="shared" si="27"/>
        <v>70</v>
      </c>
      <c r="O77" s="10">
        <f t="shared" si="22"/>
        <v>1.4</v>
      </c>
      <c r="P77" s="27"/>
    </row>
    <row r="78" spans="1:16" ht="15.75" x14ac:dyDescent="0.25">
      <c r="A78" s="11">
        <f t="shared" si="28"/>
        <v>0.25</v>
      </c>
      <c r="B78" s="18">
        <f t="shared" si="23"/>
        <v>25</v>
      </c>
      <c r="C78" s="21">
        <f t="shared" si="24"/>
        <v>50</v>
      </c>
      <c r="D78" s="11">
        <f t="shared" si="25"/>
        <v>1</v>
      </c>
      <c r="E78" s="24">
        <f t="shared" si="18"/>
        <v>50</v>
      </c>
      <c r="F78" s="19">
        <f t="shared" si="26"/>
        <v>100</v>
      </c>
      <c r="G78" s="10">
        <f t="shared" si="19"/>
        <v>2</v>
      </c>
      <c r="I78" s="11">
        <f t="shared" si="12"/>
        <v>0.25</v>
      </c>
      <c r="J78" s="18">
        <f t="shared" si="12"/>
        <v>25</v>
      </c>
      <c r="K78" s="21">
        <f t="shared" si="20"/>
        <v>25</v>
      </c>
      <c r="L78" s="11">
        <f t="shared" si="17"/>
        <v>0.90400000000000058</v>
      </c>
      <c r="M78" s="24">
        <f t="shared" si="21"/>
        <v>45</v>
      </c>
      <c r="N78" s="19">
        <f t="shared" si="27"/>
        <v>70</v>
      </c>
      <c r="O78" s="10">
        <f t="shared" si="22"/>
        <v>1.4</v>
      </c>
      <c r="P78" s="27"/>
    </row>
    <row r="79" spans="1:16" ht="15.75" x14ac:dyDescent="0.25">
      <c r="A79" s="11">
        <f t="shared" si="28"/>
        <v>0.24</v>
      </c>
      <c r="B79" s="18">
        <f t="shared" si="23"/>
        <v>24</v>
      </c>
      <c r="C79" s="21">
        <f t="shared" si="24"/>
        <v>48</v>
      </c>
      <c r="D79" s="11">
        <f t="shared" si="25"/>
        <v>1</v>
      </c>
      <c r="E79" s="24">
        <f t="shared" si="18"/>
        <v>50</v>
      </c>
      <c r="F79" s="19">
        <f t="shared" si="26"/>
        <v>98</v>
      </c>
      <c r="G79" s="10">
        <f t="shared" si="19"/>
        <v>1.96</v>
      </c>
      <c r="I79" s="11">
        <f t="shared" si="12"/>
        <v>0.24</v>
      </c>
      <c r="J79" s="18">
        <f t="shared" si="12"/>
        <v>24</v>
      </c>
      <c r="K79" s="21">
        <f t="shared" si="20"/>
        <v>24</v>
      </c>
      <c r="L79" s="11">
        <f t="shared" si="17"/>
        <v>0.9200000000000006</v>
      </c>
      <c r="M79" s="24">
        <f t="shared" si="21"/>
        <v>46</v>
      </c>
      <c r="N79" s="19">
        <f t="shared" si="27"/>
        <v>70</v>
      </c>
      <c r="O79" s="10">
        <f t="shared" si="22"/>
        <v>1.4</v>
      </c>
      <c r="P79" s="27"/>
    </row>
    <row r="80" spans="1:16" ht="15.75" x14ac:dyDescent="0.25">
      <c r="A80" s="11">
        <f t="shared" si="28"/>
        <v>0.23</v>
      </c>
      <c r="B80" s="18">
        <f t="shared" si="23"/>
        <v>23</v>
      </c>
      <c r="C80" s="21">
        <f t="shared" si="24"/>
        <v>46</v>
      </c>
      <c r="D80" s="11">
        <f t="shared" si="25"/>
        <v>1</v>
      </c>
      <c r="E80" s="24">
        <f t="shared" si="18"/>
        <v>50</v>
      </c>
      <c r="F80" s="19">
        <f t="shared" si="26"/>
        <v>96</v>
      </c>
      <c r="G80" s="10">
        <f t="shared" si="19"/>
        <v>1.92</v>
      </c>
      <c r="I80" s="11">
        <f t="shared" si="12"/>
        <v>0.23</v>
      </c>
      <c r="J80" s="18">
        <f t="shared" si="12"/>
        <v>23</v>
      </c>
      <c r="K80" s="21">
        <f t="shared" si="20"/>
        <v>23</v>
      </c>
      <c r="L80" s="11">
        <f t="shared" si="17"/>
        <v>0.93600000000000061</v>
      </c>
      <c r="M80" s="24">
        <f t="shared" si="21"/>
        <v>46</v>
      </c>
      <c r="N80" s="19">
        <f t="shared" si="27"/>
        <v>69</v>
      </c>
      <c r="O80" s="10">
        <f t="shared" si="22"/>
        <v>1.38</v>
      </c>
      <c r="P80" s="27"/>
    </row>
    <row r="81" spans="1:16" ht="15.75" x14ac:dyDescent="0.25">
      <c r="A81" s="11">
        <f t="shared" si="28"/>
        <v>0.22</v>
      </c>
      <c r="B81" s="18">
        <f t="shared" si="23"/>
        <v>22</v>
      </c>
      <c r="C81" s="21">
        <f t="shared" si="24"/>
        <v>44</v>
      </c>
      <c r="D81" s="11">
        <f t="shared" si="25"/>
        <v>1</v>
      </c>
      <c r="E81" s="24">
        <f t="shared" si="18"/>
        <v>50</v>
      </c>
      <c r="F81" s="19">
        <f t="shared" si="26"/>
        <v>94</v>
      </c>
      <c r="G81" s="10">
        <f t="shared" si="19"/>
        <v>1.88</v>
      </c>
      <c r="I81" s="11">
        <f t="shared" si="12"/>
        <v>0.22</v>
      </c>
      <c r="J81" s="18">
        <f t="shared" si="12"/>
        <v>22</v>
      </c>
      <c r="K81" s="21">
        <f t="shared" si="20"/>
        <v>22</v>
      </c>
      <c r="L81" s="11">
        <f t="shared" si="17"/>
        <v>0.95200000000000062</v>
      </c>
      <c r="M81" s="24">
        <f t="shared" si="21"/>
        <v>47</v>
      </c>
      <c r="N81" s="19">
        <f t="shared" si="27"/>
        <v>69</v>
      </c>
      <c r="O81" s="10">
        <f t="shared" si="22"/>
        <v>1.38</v>
      </c>
      <c r="P81" s="27"/>
    </row>
    <row r="82" spans="1:16" ht="15.75" x14ac:dyDescent="0.25">
      <c r="A82" s="11">
        <f t="shared" si="28"/>
        <v>0.21</v>
      </c>
      <c r="B82" s="18">
        <f t="shared" si="23"/>
        <v>21</v>
      </c>
      <c r="C82" s="21">
        <f t="shared" si="24"/>
        <v>42</v>
      </c>
      <c r="D82" s="11">
        <f t="shared" si="25"/>
        <v>1</v>
      </c>
      <c r="E82" s="24">
        <f t="shared" si="18"/>
        <v>50</v>
      </c>
      <c r="F82" s="19">
        <f t="shared" si="26"/>
        <v>92</v>
      </c>
      <c r="G82" s="10">
        <f t="shared" si="19"/>
        <v>1.84</v>
      </c>
      <c r="I82" s="11">
        <f t="shared" si="12"/>
        <v>0.21</v>
      </c>
      <c r="J82" s="18">
        <f t="shared" si="12"/>
        <v>21</v>
      </c>
      <c r="K82" s="21">
        <f t="shared" si="20"/>
        <v>21</v>
      </c>
      <c r="L82" s="11">
        <f t="shared" si="17"/>
        <v>0.96800000000000064</v>
      </c>
      <c r="M82" s="24">
        <f t="shared" si="21"/>
        <v>48</v>
      </c>
      <c r="N82" s="19">
        <f t="shared" si="27"/>
        <v>69</v>
      </c>
      <c r="O82" s="10">
        <f t="shared" si="22"/>
        <v>1.38</v>
      </c>
      <c r="P82" s="27"/>
    </row>
    <row r="83" spans="1:16" ht="15.75" x14ac:dyDescent="0.25">
      <c r="A83" s="11">
        <f t="shared" si="28"/>
        <v>0.2</v>
      </c>
      <c r="B83" s="18">
        <f t="shared" si="23"/>
        <v>20</v>
      </c>
      <c r="C83" s="21">
        <f t="shared" si="24"/>
        <v>40</v>
      </c>
      <c r="D83" s="11">
        <f t="shared" si="25"/>
        <v>1</v>
      </c>
      <c r="E83" s="24">
        <f t="shared" si="18"/>
        <v>50</v>
      </c>
      <c r="F83" s="19">
        <f t="shared" si="26"/>
        <v>90</v>
      </c>
      <c r="G83" s="10">
        <f t="shared" si="19"/>
        <v>1.8</v>
      </c>
      <c r="I83" s="11">
        <f t="shared" si="12"/>
        <v>0.2</v>
      </c>
      <c r="J83" s="18">
        <f t="shared" si="12"/>
        <v>20</v>
      </c>
      <c r="K83" s="21">
        <f t="shared" si="20"/>
        <v>20</v>
      </c>
      <c r="L83" s="11">
        <f t="shared" si="17"/>
        <v>0.98400000000000065</v>
      </c>
      <c r="M83" s="24">
        <f t="shared" si="21"/>
        <v>49</v>
      </c>
      <c r="N83" s="19">
        <f t="shared" si="27"/>
        <v>69</v>
      </c>
      <c r="O83" s="10">
        <f t="shared" si="22"/>
        <v>1.38</v>
      </c>
      <c r="P83" s="27"/>
    </row>
    <row r="84" spans="1:16" ht="15.75" x14ac:dyDescent="0.25">
      <c r="A84" s="11">
        <f t="shared" si="28"/>
        <v>0.19</v>
      </c>
      <c r="B84" s="18">
        <f t="shared" si="23"/>
        <v>19</v>
      </c>
      <c r="C84" s="21">
        <f t="shared" si="24"/>
        <v>38</v>
      </c>
      <c r="D84" s="11">
        <f t="shared" si="25"/>
        <v>1</v>
      </c>
      <c r="E84" s="24">
        <f t="shared" si="18"/>
        <v>50</v>
      </c>
      <c r="F84" s="19">
        <f t="shared" si="26"/>
        <v>88</v>
      </c>
      <c r="G84" s="10">
        <f t="shared" si="19"/>
        <v>1.76</v>
      </c>
      <c r="I84" s="11">
        <f t="shared" ref="I84:J103" si="29">A84</f>
        <v>0.19</v>
      </c>
      <c r="J84" s="18">
        <f t="shared" si="29"/>
        <v>19</v>
      </c>
      <c r="K84" s="21">
        <f t="shared" si="20"/>
        <v>19</v>
      </c>
      <c r="L84" s="11">
        <f t="shared" si="17"/>
        <v>1.0000000000000007</v>
      </c>
      <c r="M84" s="24">
        <f t="shared" si="21"/>
        <v>50</v>
      </c>
      <c r="N84" s="19">
        <f t="shared" si="27"/>
        <v>69</v>
      </c>
      <c r="O84" s="10">
        <f t="shared" si="22"/>
        <v>1.38</v>
      </c>
      <c r="P84" s="27"/>
    </row>
    <row r="85" spans="1:16" ht="15.75" x14ac:dyDescent="0.25">
      <c r="A85" s="11">
        <f t="shared" si="28"/>
        <v>0.18</v>
      </c>
      <c r="B85" s="18">
        <f t="shared" si="23"/>
        <v>18</v>
      </c>
      <c r="C85" s="21">
        <f t="shared" si="24"/>
        <v>36</v>
      </c>
      <c r="D85" s="11">
        <f t="shared" si="25"/>
        <v>1</v>
      </c>
      <c r="E85" s="24">
        <f t="shared" si="18"/>
        <v>50</v>
      </c>
      <c r="F85" s="19">
        <f t="shared" si="26"/>
        <v>86</v>
      </c>
      <c r="G85" s="10">
        <f t="shared" si="19"/>
        <v>1.72</v>
      </c>
      <c r="I85" s="11">
        <f t="shared" si="29"/>
        <v>0.18</v>
      </c>
      <c r="J85" s="18">
        <f t="shared" si="29"/>
        <v>18</v>
      </c>
      <c r="K85" s="21">
        <f t="shared" si="20"/>
        <v>18</v>
      </c>
      <c r="L85" s="11">
        <f t="shared" si="17"/>
        <v>1.0160000000000007</v>
      </c>
      <c r="M85" s="24">
        <f t="shared" si="21"/>
        <v>50</v>
      </c>
      <c r="N85" s="19">
        <f t="shared" si="27"/>
        <v>68</v>
      </c>
      <c r="O85" s="10">
        <f t="shared" si="22"/>
        <v>1.36</v>
      </c>
      <c r="P85" s="27"/>
    </row>
    <row r="86" spans="1:16" ht="15.75" x14ac:dyDescent="0.25">
      <c r="A86" s="11">
        <f t="shared" si="28"/>
        <v>0.17</v>
      </c>
      <c r="B86" s="18">
        <f t="shared" si="23"/>
        <v>17</v>
      </c>
      <c r="C86" s="21">
        <f t="shared" si="24"/>
        <v>34</v>
      </c>
      <c r="D86" s="11">
        <f t="shared" si="25"/>
        <v>1</v>
      </c>
      <c r="E86" s="24">
        <f t="shared" si="18"/>
        <v>50</v>
      </c>
      <c r="F86" s="19">
        <f t="shared" si="26"/>
        <v>84</v>
      </c>
      <c r="G86" s="10">
        <f t="shared" si="19"/>
        <v>1.68</v>
      </c>
      <c r="I86" s="11">
        <f t="shared" si="29"/>
        <v>0.17</v>
      </c>
      <c r="J86" s="18">
        <f t="shared" si="29"/>
        <v>17</v>
      </c>
      <c r="K86" s="21">
        <f t="shared" si="20"/>
        <v>17</v>
      </c>
      <c r="L86" s="11">
        <f t="shared" si="17"/>
        <v>1.0320000000000007</v>
      </c>
      <c r="M86" s="24">
        <f t="shared" si="21"/>
        <v>51</v>
      </c>
      <c r="N86" s="19">
        <f t="shared" si="27"/>
        <v>68</v>
      </c>
      <c r="O86" s="10">
        <f t="shared" si="22"/>
        <v>1.36</v>
      </c>
      <c r="P86" s="27"/>
    </row>
    <row r="87" spans="1:16" ht="15.75" x14ac:dyDescent="0.25">
      <c r="A87" s="11">
        <f t="shared" si="28"/>
        <v>0.16</v>
      </c>
      <c r="B87" s="18">
        <f t="shared" si="23"/>
        <v>16</v>
      </c>
      <c r="C87" s="21">
        <f t="shared" si="24"/>
        <v>32</v>
      </c>
      <c r="D87" s="11">
        <f t="shared" si="25"/>
        <v>1</v>
      </c>
      <c r="E87" s="24">
        <f t="shared" si="18"/>
        <v>50</v>
      </c>
      <c r="F87" s="19">
        <f t="shared" si="26"/>
        <v>82</v>
      </c>
      <c r="G87" s="10">
        <f t="shared" si="19"/>
        <v>1.64</v>
      </c>
      <c r="I87" s="11">
        <f t="shared" si="29"/>
        <v>0.16</v>
      </c>
      <c r="J87" s="18">
        <f t="shared" si="29"/>
        <v>16</v>
      </c>
      <c r="K87" s="21">
        <f t="shared" si="20"/>
        <v>16</v>
      </c>
      <c r="L87" s="11">
        <f t="shared" si="17"/>
        <v>1.0480000000000007</v>
      </c>
      <c r="M87" s="24">
        <f t="shared" si="21"/>
        <v>52</v>
      </c>
      <c r="N87" s="19">
        <f t="shared" si="27"/>
        <v>68</v>
      </c>
      <c r="O87" s="10">
        <f t="shared" si="22"/>
        <v>1.36</v>
      </c>
      <c r="P87" s="27"/>
    </row>
    <row r="88" spans="1:16" ht="15.75" x14ac:dyDescent="0.25">
      <c r="A88" s="11">
        <f t="shared" si="28"/>
        <v>0.15</v>
      </c>
      <c r="B88" s="18">
        <f t="shared" si="23"/>
        <v>15</v>
      </c>
      <c r="C88" s="21">
        <f t="shared" si="24"/>
        <v>30</v>
      </c>
      <c r="D88" s="11">
        <f t="shared" si="25"/>
        <v>1</v>
      </c>
      <c r="E88" s="24">
        <f t="shared" si="18"/>
        <v>50</v>
      </c>
      <c r="F88" s="19">
        <f t="shared" si="26"/>
        <v>80</v>
      </c>
      <c r="G88" s="10">
        <f t="shared" si="19"/>
        <v>1.6</v>
      </c>
      <c r="I88" s="11">
        <f t="shared" si="29"/>
        <v>0.15</v>
      </c>
      <c r="J88" s="18">
        <f t="shared" si="29"/>
        <v>15</v>
      </c>
      <c r="K88" s="21">
        <f t="shared" si="20"/>
        <v>15</v>
      </c>
      <c r="L88" s="11">
        <f t="shared" si="17"/>
        <v>1.0640000000000007</v>
      </c>
      <c r="M88" s="24">
        <f t="shared" si="21"/>
        <v>53</v>
      </c>
      <c r="N88" s="19">
        <f t="shared" si="27"/>
        <v>68</v>
      </c>
      <c r="O88" s="10">
        <f t="shared" si="22"/>
        <v>1.36</v>
      </c>
      <c r="P88" s="27"/>
    </row>
    <row r="89" spans="1:16" ht="15.75" x14ac:dyDescent="0.25">
      <c r="A89" s="11">
        <f t="shared" si="28"/>
        <v>0.14000000000000001</v>
      </c>
      <c r="B89" s="18">
        <f t="shared" si="23"/>
        <v>14</v>
      </c>
      <c r="C89" s="21">
        <f t="shared" si="24"/>
        <v>28</v>
      </c>
      <c r="D89" s="11">
        <f t="shared" si="25"/>
        <v>1</v>
      </c>
      <c r="E89" s="24">
        <f t="shared" si="18"/>
        <v>50</v>
      </c>
      <c r="F89" s="19">
        <f t="shared" si="26"/>
        <v>78</v>
      </c>
      <c r="G89" s="10">
        <f t="shared" si="19"/>
        <v>1.56</v>
      </c>
      <c r="I89" s="11">
        <f t="shared" si="29"/>
        <v>0.14000000000000001</v>
      </c>
      <c r="J89" s="18">
        <f t="shared" si="29"/>
        <v>14</v>
      </c>
      <c r="K89" s="21">
        <f t="shared" si="20"/>
        <v>14</v>
      </c>
      <c r="L89" s="11">
        <f t="shared" si="17"/>
        <v>1.0800000000000007</v>
      </c>
      <c r="M89" s="24">
        <f t="shared" si="21"/>
        <v>54</v>
      </c>
      <c r="N89" s="19">
        <f t="shared" si="27"/>
        <v>68</v>
      </c>
      <c r="O89" s="10">
        <f t="shared" si="22"/>
        <v>1.36</v>
      </c>
      <c r="P89" s="27"/>
    </row>
    <row r="90" spans="1:16" ht="15.75" x14ac:dyDescent="0.25">
      <c r="A90" s="11">
        <f t="shared" si="28"/>
        <v>0.13</v>
      </c>
      <c r="B90" s="18">
        <f t="shared" si="23"/>
        <v>13</v>
      </c>
      <c r="C90" s="21">
        <f t="shared" si="24"/>
        <v>26</v>
      </c>
      <c r="D90" s="11">
        <f t="shared" si="25"/>
        <v>1</v>
      </c>
      <c r="E90" s="24">
        <f t="shared" si="18"/>
        <v>50</v>
      </c>
      <c r="F90" s="19">
        <f t="shared" si="26"/>
        <v>76</v>
      </c>
      <c r="G90" s="10">
        <f t="shared" si="19"/>
        <v>1.52</v>
      </c>
      <c r="I90" s="11">
        <f t="shared" si="29"/>
        <v>0.13</v>
      </c>
      <c r="J90" s="18">
        <f t="shared" si="29"/>
        <v>13</v>
      </c>
      <c r="K90" s="21">
        <f t="shared" si="20"/>
        <v>13</v>
      </c>
      <c r="L90" s="11">
        <f t="shared" si="17"/>
        <v>1.0960000000000008</v>
      </c>
      <c r="M90" s="24">
        <f t="shared" si="21"/>
        <v>54</v>
      </c>
      <c r="N90" s="19">
        <f t="shared" si="27"/>
        <v>67</v>
      </c>
      <c r="O90" s="10">
        <f t="shared" si="22"/>
        <v>1.34</v>
      </c>
      <c r="P90" s="27"/>
    </row>
    <row r="91" spans="1:16" ht="15.75" x14ac:dyDescent="0.25">
      <c r="A91" s="11">
        <f t="shared" si="28"/>
        <v>0.12</v>
      </c>
      <c r="B91" s="18">
        <f t="shared" si="23"/>
        <v>12</v>
      </c>
      <c r="C91" s="21">
        <f t="shared" si="24"/>
        <v>24</v>
      </c>
      <c r="D91" s="11">
        <f t="shared" si="25"/>
        <v>1</v>
      </c>
      <c r="E91" s="24">
        <f t="shared" si="18"/>
        <v>50</v>
      </c>
      <c r="F91" s="19">
        <f t="shared" si="26"/>
        <v>74</v>
      </c>
      <c r="G91" s="10">
        <f t="shared" si="19"/>
        <v>1.48</v>
      </c>
      <c r="I91" s="11">
        <f t="shared" si="29"/>
        <v>0.12</v>
      </c>
      <c r="J91" s="18">
        <f t="shared" si="29"/>
        <v>12</v>
      </c>
      <c r="K91" s="21">
        <f t="shared" si="20"/>
        <v>12</v>
      </c>
      <c r="L91" s="11">
        <f t="shared" si="17"/>
        <v>1.1120000000000008</v>
      </c>
      <c r="M91" s="24">
        <f t="shared" si="21"/>
        <v>55</v>
      </c>
      <c r="N91" s="19">
        <f t="shared" si="27"/>
        <v>67</v>
      </c>
      <c r="O91" s="10">
        <f t="shared" si="22"/>
        <v>1.34</v>
      </c>
      <c r="P91" s="27"/>
    </row>
    <row r="92" spans="1:16" ht="15.75" x14ac:dyDescent="0.25">
      <c r="A92" s="11">
        <f t="shared" si="28"/>
        <v>0.11</v>
      </c>
      <c r="B92" s="18">
        <f t="shared" si="23"/>
        <v>11</v>
      </c>
      <c r="C92" s="21">
        <f t="shared" si="24"/>
        <v>22</v>
      </c>
      <c r="D92" s="11">
        <f t="shared" si="25"/>
        <v>1</v>
      </c>
      <c r="E92" s="24">
        <f t="shared" si="18"/>
        <v>50</v>
      </c>
      <c r="F92" s="19">
        <f t="shared" si="26"/>
        <v>72</v>
      </c>
      <c r="G92" s="10">
        <f t="shared" si="19"/>
        <v>1.44</v>
      </c>
      <c r="I92" s="11">
        <f t="shared" si="29"/>
        <v>0.11</v>
      </c>
      <c r="J92" s="18">
        <f t="shared" si="29"/>
        <v>11</v>
      </c>
      <c r="K92" s="21">
        <f t="shared" si="20"/>
        <v>11</v>
      </c>
      <c r="L92" s="11">
        <f t="shared" si="17"/>
        <v>1.1280000000000008</v>
      </c>
      <c r="M92" s="24">
        <f t="shared" si="21"/>
        <v>56</v>
      </c>
      <c r="N92" s="19">
        <f t="shared" si="27"/>
        <v>67</v>
      </c>
      <c r="O92" s="10">
        <f t="shared" si="22"/>
        <v>1.34</v>
      </c>
      <c r="P92" s="27"/>
    </row>
    <row r="93" spans="1:16" ht="15.75" x14ac:dyDescent="0.25">
      <c r="A93" s="11">
        <f t="shared" si="28"/>
        <v>0.1</v>
      </c>
      <c r="B93" s="18">
        <f t="shared" si="23"/>
        <v>10</v>
      </c>
      <c r="C93" s="21">
        <f t="shared" si="24"/>
        <v>20</v>
      </c>
      <c r="D93" s="11">
        <f t="shared" si="25"/>
        <v>1</v>
      </c>
      <c r="E93" s="24">
        <f t="shared" si="18"/>
        <v>50</v>
      </c>
      <c r="F93" s="19">
        <f t="shared" si="26"/>
        <v>70</v>
      </c>
      <c r="G93" s="10">
        <f t="shared" si="19"/>
        <v>1.4</v>
      </c>
      <c r="I93" s="11">
        <f t="shared" si="29"/>
        <v>0.1</v>
      </c>
      <c r="J93" s="18">
        <f t="shared" si="29"/>
        <v>10</v>
      </c>
      <c r="K93" s="21">
        <f t="shared" si="20"/>
        <v>10</v>
      </c>
      <c r="L93" s="11">
        <f t="shared" si="17"/>
        <v>1.1440000000000008</v>
      </c>
      <c r="M93" s="24">
        <f t="shared" si="21"/>
        <v>57</v>
      </c>
      <c r="N93" s="19">
        <f t="shared" si="27"/>
        <v>67</v>
      </c>
      <c r="O93" s="10">
        <f t="shared" si="22"/>
        <v>1.34</v>
      </c>
      <c r="P93" s="27"/>
    </row>
    <row r="94" spans="1:16" ht="15.75" x14ac:dyDescent="0.25">
      <c r="A94" s="11">
        <f t="shared" si="28"/>
        <v>0.09</v>
      </c>
      <c r="B94" s="18">
        <f t="shared" si="23"/>
        <v>9</v>
      </c>
      <c r="C94" s="21">
        <f t="shared" si="24"/>
        <v>18</v>
      </c>
      <c r="D94" s="11">
        <f t="shared" si="25"/>
        <v>1</v>
      </c>
      <c r="E94" s="24">
        <f t="shared" si="18"/>
        <v>50</v>
      </c>
      <c r="F94" s="19">
        <f t="shared" si="26"/>
        <v>68</v>
      </c>
      <c r="G94" s="10">
        <f t="shared" si="19"/>
        <v>1.36</v>
      </c>
      <c r="I94" s="11">
        <f t="shared" si="29"/>
        <v>0.09</v>
      </c>
      <c r="J94" s="18">
        <f t="shared" si="29"/>
        <v>9</v>
      </c>
      <c r="K94" s="21">
        <f t="shared" si="20"/>
        <v>9</v>
      </c>
      <c r="L94" s="11">
        <f t="shared" si="17"/>
        <v>1.1600000000000008</v>
      </c>
      <c r="M94" s="24">
        <f t="shared" si="21"/>
        <v>58</v>
      </c>
      <c r="N94" s="19">
        <f t="shared" si="27"/>
        <v>67</v>
      </c>
      <c r="O94" s="10">
        <f t="shared" si="22"/>
        <v>1.34</v>
      </c>
      <c r="P94" s="27"/>
    </row>
    <row r="95" spans="1:16" ht="15.75" x14ac:dyDescent="0.25">
      <c r="A95" s="11">
        <f t="shared" si="28"/>
        <v>0.08</v>
      </c>
      <c r="B95" s="18">
        <f t="shared" si="23"/>
        <v>8</v>
      </c>
      <c r="C95" s="21">
        <f t="shared" si="24"/>
        <v>16</v>
      </c>
      <c r="D95" s="11">
        <f t="shared" si="25"/>
        <v>1</v>
      </c>
      <c r="E95" s="24">
        <f t="shared" si="18"/>
        <v>50</v>
      </c>
      <c r="F95" s="19">
        <f t="shared" si="26"/>
        <v>66</v>
      </c>
      <c r="G95" s="10">
        <f t="shared" si="19"/>
        <v>1.32</v>
      </c>
      <c r="I95" s="11">
        <f t="shared" si="29"/>
        <v>0.08</v>
      </c>
      <c r="J95" s="18">
        <f t="shared" si="29"/>
        <v>8</v>
      </c>
      <c r="K95" s="21">
        <f t="shared" si="20"/>
        <v>8</v>
      </c>
      <c r="L95" s="11">
        <f t="shared" si="17"/>
        <v>1.1760000000000008</v>
      </c>
      <c r="M95" s="24">
        <f t="shared" si="21"/>
        <v>58</v>
      </c>
      <c r="N95" s="19">
        <f t="shared" si="27"/>
        <v>66</v>
      </c>
      <c r="O95" s="10">
        <f t="shared" si="22"/>
        <v>1.32</v>
      </c>
      <c r="P95" s="27"/>
    </row>
    <row r="96" spans="1:16" ht="15.75" x14ac:dyDescent="0.25">
      <c r="A96" s="11">
        <f t="shared" si="28"/>
        <v>7.0000000000000007E-2</v>
      </c>
      <c r="B96" s="18">
        <f t="shared" si="23"/>
        <v>7</v>
      </c>
      <c r="C96" s="21">
        <f t="shared" si="24"/>
        <v>14</v>
      </c>
      <c r="D96" s="11">
        <f t="shared" si="25"/>
        <v>1</v>
      </c>
      <c r="E96" s="24">
        <f t="shared" si="18"/>
        <v>50</v>
      </c>
      <c r="F96" s="19">
        <f t="shared" si="26"/>
        <v>64</v>
      </c>
      <c r="G96" s="10">
        <f t="shared" si="19"/>
        <v>1.28</v>
      </c>
      <c r="I96" s="11">
        <f t="shared" si="29"/>
        <v>7.0000000000000007E-2</v>
      </c>
      <c r="J96" s="18">
        <f t="shared" si="29"/>
        <v>7</v>
      </c>
      <c r="K96" s="21">
        <f t="shared" si="20"/>
        <v>7</v>
      </c>
      <c r="L96" s="11">
        <f t="shared" si="17"/>
        <v>1.1920000000000008</v>
      </c>
      <c r="M96" s="24">
        <f t="shared" si="21"/>
        <v>59</v>
      </c>
      <c r="N96" s="19">
        <f t="shared" si="27"/>
        <v>66</v>
      </c>
      <c r="O96" s="10">
        <f t="shared" si="22"/>
        <v>1.32</v>
      </c>
      <c r="P96" s="27"/>
    </row>
    <row r="97" spans="1:16" ht="15.75" x14ac:dyDescent="0.25">
      <c r="A97" s="11">
        <f t="shared" si="28"/>
        <v>0.06</v>
      </c>
      <c r="B97" s="18">
        <f t="shared" si="23"/>
        <v>6</v>
      </c>
      <c r="C97" s="21">
        <f t="shared" si="24"/>
        <v>12</v>
      </c>
      <c r="D97" s="11">
        <f t="shared" si="25"/>
        <v>1</v>
      </c>
      <c r="E97" s="24">
        <f t="shared" si="18"/>
        <v>50</v>
      </c>
      <c r="F97" s="19">
        <f t="shared" si="26"/>
        <v>62</v>
      </c>
      <c r="G97" s="10">
        <f t="shared" si="19"/>
        <v>1.24</v>
      </c>
      <c r="I97" s="11">
        <f t="shared" si="29"/>
        <v>0.06</v>
      </c>
      <c r="J97" s="18">
        <f t="shared" si="29"/>
        <v>6</v>
      </c>
      <c r="K97" s="21">
        <f t="shared" si="20"/>
        <v>6</v>
      </c>
      <c r="L97" s="11">
        <f t="shared" si="17"/>
        <v>1.2080000000000009</v>
      </c>
      <c r="M97" s="24">
        <f t="shared" si="21"/>
        <v>60</v>
      </c>
      <c r="N97" s="19">
        <f t="shared" si="27"/>
        <v>66</v>
      </c>
      <c r="O97" s="10">
        <f t="shared" si="22"/>
        <v>1.32</v>
      </c>
      <c r="P97" s="27"/>
    </row>
    <row r="98" spans="1:16" ht="15.75" x14ac:dyDescent="0.25">
      <c r="A98" s="11">
        <f t="shared" si="28"/>
        <v>0.05</v>
      </c>
      <c r="B98" s="18">
        <f t="shared" si="23"/>
        <v>5</v>
      </c>
      <c r="C98" s="21">
        <f t="shared" si="24"/>
        <v>10</v>
      </c>
      <c r="D98" s="11">
        <f t="shared" si="25"/>
        <v>1</v>
      </c>
      <c r="E98" s="24">
        <f t="shared" si="18"/>
        <v>50</v>
      </c>
      <c r="F98" s="19">
        <f t="shared" si="26"/>
        <v>60</v>
      </c>
      <c r="G98" s="10">
        <f t="shared" si="19"/>
        <v>1.2</v>
      </c>
      <c r="I98" s="11">
        <f t="shared" si="29"/>
        <v>0.05</v>
      </c>
      <c r="J98" s="18">
        <f t="shared" si="29"/>
        <v>5</v>
      </c>
      <c r="K98" s="21">
        <f t="shared" si="20"/>
        <v>5</v>
      </c>
      <c r="L98" s="11">
        <f t="shared" si="17"/>
        <v>1.2240000000000009</v>
      </c>
      <c r="M98" s="24">
        <f t="shared" si="21"/>
        <v>61</v>
      </c>
      <c r="N98" s="19">
        <f t="shared" si="27"/>
        <v>66</v>
      </c>
      <c r="O98" s="10">
        <f t="shared" si="22"/>
        <v>1.32</v>
      </c>
      <c r="P98" s="27"/>
    </row>
    <row r="99" spans="1:16" ht="15.75" x14ac:dyDescent="0.25">
      <c r="A99" s="11">
        <f t="shared" si="28"/>
        <v>0.04</v>
      </c>
      <c r="B99" s="18">
        <f t="shared" si="23"/>
        <v>4</v>
      </c>
      <c r="C99" s="21">
        <f t="shared" si="24"/>
        <v>8</v>
      </c>
      <c r="D99" s="11">
        <f t="shared" si="25"/>
        <v>1</v>
      </c>
      <c r="E99" s="24">
        <f t="shared" ref="E99:E130" si="30">ROUNDDOWN(D99*$S$1,0)</f>
        <v>50</v>
      </c>
      <c r="F99" s="19">
        <f t="shared" si="26"/>
        <v>58</v>
      </c>
      <c r="G99" s="10">
        <f t="shared" ref="G99:G130" si="31">F99/$S$1</f>
        <v>1.1599999999999999</v>
      </c>
      <c r="I99" s="11">
        <f t="shared" si="29"/>
        <v>0.04</v>
      </c>
      <c r="J99" s="18">
        <f t="shared" si="29"/>
        <v>4</v>
      </c>
      <c r="K99" s="21">
        <f t="shared" si="20"/>
        <v>4</v>
      </c>
      <c r="L99" s="11">
        <f t="shared" si="17"/>
        <v>1.2400000000000009</v>
      </c>
      <c r="M99" s="24">
        <f t="shared" ref="M99:M130" si="32">ROUNDDOWN(L99*$T$1,0)</f>
        <v>62</v>
      </c>
      <c r="N99" s="19">
        <f t="shared" si="27"/>
        <v>66</v>
      </c>
      <c r="O99" s="10">
        <f t="shared" ref="O99:O130" si="33">N99/$S$1</f>
        <v>1.32</v>
      </c>
      <c r="P99" s="27"/>
    </row>
    <row r="100" spans="1:16" ht="15.75" x14ac:dyDescent="0.25">
      <c r="A100" s="11">
        <f t="shared" si="28"/>
        <v>0.03</v>
      </c>
      <c r="B100" s="18">
        <f t="shared" si="23"/>
        <v>3</v>
      </c>
      <c r="C100" s="21">
        <f t="shared" si="24"/>
        <v>6</v>
      </c>
      <c r="D100" s="11">
        <f t="shared" si="25"/>
        <v>1</v>
      </c>
      <c r="E100" s="24">
        <f t="shared" si="30"/>
        <v>50</v>
      </c>
      <c r="F100" s="19">
        <f t="shared" si="26"/>
        <v>56</v>
      </c>
      <c r="G100" s="10">
        <f t="shared" si="31"/>
        <v>1.1200000000000001</v>
      </c>
      <c r="I100" s="11">
        <f t="shared" si="29"/>
        <v>0.03</v>
      </c>
      <c r="J100" s="18">
        <f t="shared" si="29"/>
        <v>3</v>
      </c>
      <c r="K100" s="21">
        <f t="shared" si="20"/>
        <v>3</v>
      </c>
      <c r="L100" s="11">
        <f t="shared" ref="L100:L103" si="34">L99+$P$1</f>
        <v>1.2560000000000009</v>
      </c>
      <c r="M100" s="24">
        <f t="shared" si="32"/>
        <v>62</v>
      </c>
      <c r="N100" s="19">
        <f t="shared" si="27"/>
        <v>65</v>
      </c>
      <c r="O100" s="10">
        <f t="shared" si="33"/>
        <v>1.3</v>
      </c>
      <c r="P100" s="27"/>
    </row>
    <row r="101" spans="1:16" ht="15.75" x14ac:dyDescent="0.25">
      <c r="A101" s="11">
        <f t="shared" si="28"/>
        <v>0.02</v>
      </c>
      <c r="B101" s="18">
        <f t="shared" si="23"/>
        <v>2</v>
      </c>
      <c r="C101" s="21">
        <f t="shared" si="24"/>
        <v>4</v>
      </c>
      <c r="D101" s="11">
        <f t="shared" si="25"/>
        <v>1</v>
      </c>
      <c r="E101" s="24">
        <f t="shared" si="30"/>
        <v>50</v>
      </c>
      <c r="F101" s="19">
        <f t="shared" si="26"/>
        <v>54</v>
      </c>
      <c r="G101" s="10">
        <f t="shared" si="31"/>
        <v>1.08</v>
      </c>
      <c r="I101" s="11">
        <f t="shared" si="29"/>
        <v>0.02</v>
      </c>
      <c r="J101" s="18">
        <f t="shared" si="29"/>
        <v>2</v>
      </c>
      <c r="K101" s="21">
        <f t="shared" si="20"/>
        <v>2</v>
      </c>
      <c r="L101" s="11">
        <f t="shared" si="34"/>
        <v>1.2720000000000009</v>
      </c>
      <c r="M101" s="24">
        <f t="shared" si="32"/>
        <v>63</v>
      </c>
      <c r="N101" s="19">
        <f t="shared" si="27"/>
        <v>65</v>
      </c>
      <c r="O101" s="10">
        <f t="shared" si="33"/>
        <v>1.3</v>
      </c>
      <c r="P101" s="27"/>
    </row>
    <row r="102" spans="1:16" ht="15.75" x14ac:dyDescent="0.25">
      <c r="A102" s="11">
        <f t="shared" si="28"/>
        <v>0.01</v>
      </c>
      <c r="B102" s="18">
        <f t="shared" si="23"/>
        <v>1</v>
      </c>
      <c r="C102" s="21">
        <f t="shared" si="24"/>
        <v>2</v>
      </c>
      <c r="D102" s="11">
        <f t="shared" si="25"/>
        <v>1</v>
      </c>
      <c r="E102" s="24">
        <f t="shared" si="30"/>
        <v>50</v>
      </c>
      <c r="F102" s="19">
        <f t="shared" si="26"/>
        <v>52</v>
      </c>
      <c r="G102" s="10">
        <f t="shared" si="31"/>
        <v>1.04</v>
      </c>
      <c r="I102" s="11">
        <f t="shared" si="29"/>
        <v>0.01</v>
      </c>
      <c r="J102" s="18">
        <f t="shared" si="29"/>
        <v>1</v>
      </c>
      <c r="K102" s="21">
        <f t="shared" si="20"/>
        <v>1</v>
      </c>
      <c r="L102" s="11">
        <f t="shared" si="34"/>
        <v>1.2880000000000009</v>
      </c>
      <c r="M102" s="24">
        <f t="shared" si="32"/>
        <v>64</v>
      </c>
      <c r="N102" s="19">
        <f t="shared" si="27"/>
        <v>65</v>
      </c>
      <c r="O102" s="10">
        <f t="shared" si="33"/>
        <v>1.3</v>
      </c>
      <c r="P102" s="27"/>
    </row>
    <row r="103" spans="1:16" ht="15.75" x14ac:dyDescent="0.25">
      <c r="A103" s="11">
        <f t="shared" si="28"/>
        <v>0</v>
      </c>
      <c r="B103" s="18">
        <f t="shared" si="23"/>
        <v>0</v>
      </c>
      <c r="C103" s="21">
        <f t="shared" si="24"/>
        <v>0</v>
      </c>
      <c r="D103" s="11">
        <f t="shared" si="25"/>
        <v>1</v>
      </c>
      <c r="E103" s="24">
        <f t="shared" si="30"/>
        <v>50</v>
      </c>
      <c r="F103" s="19">
        <f t="shared" si="26"/>
        <v>50</v>
      </c>
      <c r="G103" s="10">
        <f t="shared" si="31"/>
        <v>1</v>
      </c>
      <c r="I103" s="11">
        <f t="shared" si="29"/>
        <v>0</v>
      </c>
      <c r="J103" s="18">
        <f t="shared" si="29"/>
        <v>0</v>
      </c>
      <c r="K103" s="21">
        <f t="shared" si="20"/>
        <v>0</v>
      </c>
      <c r="L103" s="11">
        <f t="shared" si="34"/>
        <v>1.3040000000000009</v>
      </c>
      <c r="M103" s="24">
        <f t="shared" si="32"/>
        <v>65</v>
      </c>
      <c r="N103" s="19">
        <f t="shared" si="27"/>
        <v>65</v>
      </c>
      <c r="O103" s="10">
        <f t="shared" si="33"/>
        <v>1.3</v>
      </c>
      <c r="P103" s="27"/>
    </row>
  </sheetData>
  <mergeCells count="2">
    <mergeCell ref="D1:E1"/>
    <mergeCell ref="L1:M1"/>
  </mergeCells>
  <printOptions horizontalCentered="1" verticalCentered="1"/>
  <pageMargins left="0.35433070866141736" right="0.15748031496062992" top="0.23622047244094491" bottom="0.23622047244094491" header="0.15748031496062992" footer="0.15748031496062992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74D2-E269-442D-B8A0-531624E2F538}">
  <sheetPr codeName="Blad2">
    <pageSetUpPr fitToPage="1"/>
  </sheetPr>
  <dimension ref="A1:W28"/>
  <sheetViews>
    <sheetView tabSelected="1" topLeftCell="A2" zoomScaleNormal="100" workbookViewId="0">
      <selection activeCell="A4" sqref="A4:A28"/>
    </sheetView>
  </sheetViews>
  <sheetFormatPr defaultColWidth="11.42578125" defaultRowHeight="15" x14ac:dyDescent="0.25"/>
  <cols>
    <col min="1" max="7" width="11.42578125" style="1"/>
    <col min="8" max="8" width="6.7109375" customWidth="1"/>
    <col min="16" max="25" width="15.85546875" customWidth="1"/>
  </cols>
  <sheetData>
    <row r="1" spans="1:23" s="2" customFormat="1" ht="90" customHeight="1" x14ac:dyDescent="0.25">
      <c r="A1" s="5"/>
      <c r="B1" s="6"/>
      <c r="C1" s="6"/>
      <c r="D1" s="33"/>
      <c r="E1" s="33"/>
      <c r="F1" s="7"/>
      <c r="I1" s="5"/>
      <c r="J1" s="6"/>
      <c r="K1" s="6"/>
      <c r="L1" s="33"/>
      <c r="M1" s="33"/>
      <c r="N1" s="7"/>
      <c r="O1" s="8"/>
      <c r="P1" s="28"/>
      <c r="Q1" s="3"/>
      <c r="R1" s="9"/>
      <c r="S1" s="13">
        <v>50</v>
      </c>
      <c r="T1" s="14">
        <f>S1</f>
        <v>50</v>
      </c>
      <c r="V1" s="13"/>
    </row>
    <row r="2" spans="1:23" s="2" customFormat="1" ht="14.25" customHeight="1" thickBot="1" x14ac:dyDescent="0.3">
      <c r="A2" s="16"/>
      <c r="B2" s="4"/>
      <c r="C2" s="4"/>
      <c r="D2" s="4"/>
      <c r="E2" s="4"/>
      <c r="F2" s="17"/>
      <c r="I2" s="16"/>
      <c r="J2" s="4"/>
      <c r="K2" s="4"/>
      <c r="L2" s="4"/>
      <c r="M2" s="4"/>
      <c r="N2" s="17"/>
      <c r="O2" s="8"/>
      <c r="Q2" s="3"/>
      <c r="R2" s="9"/>
      <c r="S2" s="9"/>
      <c r="T2" s="9"/>
      <c r="U2" s="13"/>
      <c r="V2" s="13"/>
      <c r="W2" s="13"/>
    </row>
    <row r="3" spans="1:23" s="2" customFormat="1" ht="17.25" customHeight="1" x14ac:dyDescent="0.25">
      <c r="A3" s="11">
        <v>1</v>
      </c>
      <c r="B3" s="18">
        <f>ROUNDDOWN(A3*100,0)</f>
        <v>100</v>
      </c>
      <c r="C3" s="20">
        <f>IFERROR(B3*2,"--")</f>
        <v>200</v>
      </c>
      <c r="D3" s="22">
        <f>IF(A3="--","--",IF(A3&lt;0.4,1,IF(A3&lt;0.5,0.5,IF(A3&lt;0.6,0.3,0))))</f>
        <v>0</v>
      </c>
      <c r="E3" s="23">
        <f t="shared" ref="E3:E28" si="0">ROUNDDOWN(D3*$S$1,0)</f>
        <v>0</v>
      </c>
      <c r="F3" s="19">
        <f>IFERROR(C3+E3,"--")</f>
        <v>200</v>
      </c>
      <c r="G3" s="10">
        <f t="shared" ref="G3:G28" si="1">F3/$S$1</f>
        <v>4</v>
      </c>
      <c r="I3" s="11">
        <f t="shared" ref="I3:J19" si="2">A3</f>
        <v>1</v>
      </c>
      <c r="J3" s="18">
        <f t="shared" si="2"/>
        <v>100</v>
      </c>
      <c r="K3" s="25">
        <f t="shared" ref="K3:K28" si="3">IFERROR(J3*1,"--")</f>
        <v>100</v>
      </c>
      <c r="L3" s="22"/>
      <c r="M3" s="23"/>
      <c r="N3" s="19">
        <f>K3+M3</f>
        <v>100</v>
      </c>
      <c r="O3" s="10">
        <f t="shared" ref="O3:O28" si="4">N3/$S$1</f>
        <v>2</v>
      </c>
      <c r="P3" s="15"/>
      <c r="Q3" s="12"/>
      <c r="R3" s="12"/>
      <c r="S3" s="12"/>
      <c r="T3" s="12"/>
      <c r="U3" s="12"/>
      <c r="V3" s="12"/>
      <c r="W3" s="12"/>
    </row>
    <row r="4" spans="1:23" s="2" customFormat="1" ht="17.25" customHeight="1" x14ac:dyDescent="0.25">
      <c r="A4" s="11">
        <f>ROUND(A3-0.04,2)</f>
        <v>0.96</v>
      </c>
      <c r="B4" s="18">
        <f t="shared" ref="B4:B28" si="5">ROUNDDOWN(A4*100,0)</f>
        <v>96</v>
      </c>
      <c r="C4" s="21">
        <f t="shared" ref="C4:C28" si="6">IFERROR(B4*2,"--")</f>
        <v>192</v>
      </c>
      <c r="D4" s="11">
        <f t="shared" ref="D4:D28" si="7">IF(A4="--","--",IF(A4&lt;0.4,1,IF(A4&lt;0.5,0.5,IF(A4&lt;0.6,0.3,0))))</f>
        <v>0</v>
      </c>
      <c r="E4" s="24">
        <f t="shared" si="0"/>
        <v>0</v>
      </c>
      <c r="F4" s="19">
        <f t="shared" ref="F4:F28" si="8">IFERROR(C4+E4,"--")</f>
        <v>192</v>
      </c>
      <c r="G4" s="10">
        <f t="shared" si="1"/>
        <v>3.84</v>
      </c>
      <c r="I4" s="11">
        <f t="shared" si="2"/>
        <v>0.96</v>
      </c>
      <c r="J4" s="18">
        <f t="shared" si="2"/>
        <v>96</v>
      </c>
      <c r="K4" s="26">
        <f t="shared" si="3"/>
        <v>96</v>
      </c>
      <c r="L4" s="11"/>
      <c r="M4" s="24"/>
      <c r="N4" s="19">
        <f t="shared" ref="N4:N28" si="9">K4+M4</f>
        <v>96</v>
      </c>
      <c r="O4" s="10">
        <f t="shared" si="4"/>
        <v>1.92</v>
      </c>
      <c r="P4" s="15"/>
      <c r="Q4" s="12"/>
      <c r="R4" s="12"/>
      <c r="S4" s="12"/>
      <c r="T4" s="12"/>
      <c r="U4" s="12"/>
      <c r="V4" s="12"/>
      <c r="W4" s="12"/>
    </row>
    <row r="5" spans="1:23" s="2" customFormat="1" ht="17.25" customHeight="1" x14ac:dyDescent="0.25">
      <c r="A5" s="11">
        <f t="shared" ref="A5:A28" si="10">ROUND(A4-0.04,2)</f>
        <v>0.92</v>
      </c>
      <c r="B5" s="18">
        <f t="shared" si="5"/>
        <v>92</v>
      </c>
      <c r="C5" s="21">
        <f t="shared" si="6"/>
        <v>184</v>
      </c>
      <c r="D5" s="11">
        <f t="shared" si="7"/>
        <v>0</v>
      </c>
      <c r="E5" s="24">
        <f t="shared" si="0"/>
        <v>0</v>
      </c>
      <c r="F5" s="19">
        <f t="shared" si="8"/>
        <v>184</v>
      </c>
      <c r="G5" s="10">
        <f t="shared" si="1"/>
        <v>3.68</v>
      </c>
      <c r="I5" s="11">
        <f t="shared" si="2"/>
        <v>0.92</v>
      </c>
      <c r="J5" s="18">
        <f t="shared" si="2"/>
        <v>92</v>
      </c>
      <c r="K5" s="26">
        <f t="shared" si="3"/>
        <v>92</v>
      </c>
      <c r="L5" s="11"/>
      <c r="M5" s="24"/>
      <c r="N5" s="19">
        <f t="shared" si="9"/>
        <v>92</v>
      </c>
      <c r="O5" s="10">
        <f t="shared" si="4"/>
        <v>1.84</v>
      </c>
      <c r="P5" s="15"/>
      <c r="Q5" s="12"/>
      <c r="R5" s="12"/>
      <c r="S5" s="12"/>
      <c r="T5" s="12"/>
      <c r="U5" s="12"/>
      <c r="V5" s="12"/>
      <c r="W5" s="12"/>
    </row>
    <row r="6" spans="1:23" s="2" customFormat="1" ht="17.25" customHeight="1" x14ac:dyDescent="0.25">
      <c r="A6" s="11">
        <f t="shared" si="10"/>
        <v>0.88</v>
      </c>
      <c r="B6" s="18">
        <f t="shared" si="5"/>
        <v>88</v>
      </c>
      <c r="C6" s="21">
        <f t="shared" si="6"/>
        <v>176</v>
      </c>
      <c r="D6" s="11">
        <f t="shared" si="7"/>
        <v>0</v>
      </c>
      <c r="E6" s="24">
        <f t="shared" si="0"/>
        <v>0</v>
      </c>
      <c r="F6" s="19">
        <f t="shared" si="8"/>
        <v>176</v>
      </c>
      <c r="G6" s="10">
        <f t="shared" si="1"/>
        <v>3.52</v>
      </c>
      <c r="I6" s="11">
        <f t="shared" si="2"/>
        <v>0.88</v>
      </c>
      <c r="J6" s="18">
        <f t="shared" si="2"/>
        <v>88</v>
      </c>
      <c r="K6" s="26">
        <f t="shared" si="3"/>
        <v>88</v>
      </c>
      <c r="L6" s="11"/>
      <c r="M6" s="24"/>
      <c r="N6" s="19">
        <f t="shared" si="9"/>
        <v>88</v>
      </c>
      <c r="O6" s="10">
        <f t="shared" si="4"/>
        <v>1.76</v>
      </c>
      <c r="P6" s="15"/>
      <c r="Q6" s="12"/>
      <c r="R6" s="12"/>
      <c r="S6" s="12"/>
      <c r="T6" s="12"/>
      <c r="U6" s="12"/>
      <c r="V6" s="12"/>
      <c r="W6" s="12"/>
    </row>
    <row r="7" spans="1:23" s="2" customFormat="1" ht="17.25" customHeight="1" x14ac:dyDescent="0.25">
      <c r="A7" s="11">
        <f t="shared" si="10"/>
        <v>0.84</v>
      </c>
      <c r="B7" s="18">
        <f t="shared" si="5"/>
        <v>84</v>
      </c>
      <c r="C7" s="21">
        <f t="shared" si="6"/>
        <v>168</v>
      </c>
      <c r="D7" s="11">
        <f t="shared" si="7"/>
        <v>0</v>
      </c>
      <c r="E7" s="24">
        <f t="shared" si="0"/>
        <v>0</v>
      </c>
      <c r="F7" s="19">
        <f t="shared" si="8"/>
        <v>168</v>
      </c>
      <c r="G7" s="10">
        <f t="shared" si="1"/>
        <v>3.36</v>
      </c>
      <c r="I7" s="11">
        <f t="shared" si="2"/>
        <v>0.84</v>
      </c>
      <c r="J7" s="18">
        <f t="shared" si="2"/>
        <v>84</v>
      </c>
      <c r="K7" s="26">
        <f t="shared" si="3"/>
        <v>84</v>
      </c>
      <c r="L7" s="11"/>
      <c r="M7" s="24"/>
      <c r="N7" s="19">
        <f t="shared" si="9"/>
        <v>84</v>
      </c>
      <c r="O7" s="10">
        <f t="shared" si="4"/>
        <v>1.68</v>
      </c>
      <c r="P7" s="15"/>
      <c r="Q7" s="12"/>
      <c r="R7" s="12"/>
      <c r="S7" s="12"/>
      <c r="T7" s="12"/>
      <c r="U7" s="12"/>
      <c r="V7" s="12"/>
      <c r="W7" s="12"/>
    </row>
    <row r="8" spans="1:23" s="2" customFormat="1" ht="17.25" customHeight="1" x14ac:dyDescent="0.25">
      <c r="A8" s="11">
        <f t="shared" si="10"/>
        <v>0.8</v>
      </c>
      <c r="B8" s="18">
        <f t="shared" si="5"/>
        <v>80</v>
      </c>
      <c r="C8" s="21">
        <f t="shared" si="6"/>
        <v>160</v>
      </c>
      <c r="D8" s="11">
        <f t="shared" si="7"/>
        <v>0</v>
      </c>
      <c r="E8" s="24">
        <f t="shared" si="0"/>
        <v>0</v>
      </c>
      <c r="F8" s="19">
        <f t="shared" si="8"/>
        <v>160</v>
      </c>
      <c r="G8" s="10">
        <f t="shared" si="1"/>
        <v>3.2</v>
      </c>
      <c r="I8" s="11">
        <f t="shared" si="2"/>
        <v>0.8</v>
      </c>
      <c r="J8" s="18">
        <f t="shared" si="2"/>
        <v>80</v>
      </c>
      <c r="K8" s="26">
        <f t="shared" si="3"/>
        <v>80</v>
      </c>
      <c r="L8" s="11"/>
      <c r="M8" s="24"/>
      <c r="N8" s="19">
        <f t="shared" si="9"/>
        <v>80</v>
      </c>
      <c r="O8" s="10">
        <f t="shared" si="4"/>
        <v>1.6</v>
      </c>
      <c r="P8" s="15"/>
      <c r="Q8" s="12"/>
      <c r="R8" s="12"/>
      <c r="S8" s="12"/>
      <c r="T8" s="12"/>
      <c r="U8" s="12"/>
      <c r="V8" s="12"/>
      <c r="W8" s="12"/>
    </row>
    <row r="9" spans="1:23" s="2" customFormat="1" ht="17.25" customHeight="1" x14ac:dyDescent="0.25">
      <c r="A9" s="11">
        <f t="shared" si="10"/>
        <v>0.76</v>
      </c>
      <c r="B9" s="18">
        <f t="shared" si="5"/>
        <v>76</v>
      </c>
      <c r="C9" s="21">
        <f t="shared" si="6"/>
        <v>152</v>
      </c>
      <c r="D9" s="11">
        <f t="shared" si="7"/>
        <v>0</v>
      </c>
      <c r="E9" s="24">
        <f t="shared" si="0"/>
        <v>0</v>
      </c>
      <c r="F9" s="19">
        <f t="shared" si="8"/>
        <v>152</v>
      </c>
      <c r="G9" s="10">
        <f t="shared" si="1"/>
        <v>3.04</v>
      </c>
      <c r="I9" s="11">
        <f t="shared" si="2"/>
        <v>0.76</v>
      </c>
      <c r="J9" s="18">
        <f t="shared" si="2"/>
        <v>76</v>
      </c>
      <c r="K9" s="26">
        <f t="shared" si="3"/>
        <v>76</v>
      </c>
      <c r="L9" s="11"/>
      <c r="M9" s="24"/>
      <c r="N9" s="19">
        <f t="shared" si="9"/>
        <v>76</v>
      </c>
      <c r="O9" s="10">
        <f t="shared" si="4"/>
        <v>1.52</v>
      </c>
      <c r="P9" s="15"/>
      <c r="Q9" s="12"/>
      <c r="R9" s="12"/>
      <c r="S9" s="12"/>
      <c r="T9" s="12"/>
      <c r="U9" s="12"/>
      <c r="V9" s="12"/>
      <c r="W9" s="12"/>
    </row>
    <row r="10" spans="1:23" s="2" customFormat="1" ht="17.25" customHeight="1" x14ac:dyDescent="0.25">
      <c r="A10" s="11">
        <f t="shared" si="10"/>
        <v>0.72</v>
      </c>
      <c r="B10" s="18">
        <f t="shared" si="5"/>
        <v>72</v>
      </c>
      <c r="C10" s="21">
        <f t="shared" si="6"/>
        <v>144</v>
      </c>
      <c r="D10" s="11">
        <f t="shared" si="7"/>
        <v>0</v>
      </c>
      <c r="E10" s="24">
        <f t="shared" si="0"/>
        <v>0</v>
      </c>
      <c r="F10" s="19">
        <f t="shared" si="8"/>
        <v>144</v>
      </c>
      <c r="G10" s="10">
        <f t="shared" si="1"/>
        <v>2.88</v>
      </c>
      <c r="I10" s="11">
        <f t="shared" si="2"/>
        <v>0.72</v>
      </c>
      <c r="J10" s="18">
        <f t="shared" si="2"/>
        <v>72</v>
      </c>
      <c r="K10" s="21">
        <f t="shared" si="3"/>
        <v>72</v>
      </c>
      <c r="L10" s="11"/>
      <c r="M10" s="24"/>
      <c r="N10" s="19">
        <f t="shared" si="9"/>
        <v>72</v>
      </c>
      <c r="O10" s="10">
        <f t="shared" si="4"/>
        <v>1.44</v>
      </c>
      <c r="P10" s="15"/>
      <c r="Q10" s="12"/>
      <c r="R10" s="12"/>
      <c r="S10" s="12"/>
      <c r="T10" s="12"/>
      <c r="U10" s="12"/>
      <c r="V10" s="12"/>
      <c r="W10" s="12"/>
    </row>
    <row r="11" spans="1:23" s="2" customFormat="1" ht="17.25" customHeight="1" x14ac:dyDescent="0.25">
      <c r="A11" s="11">
        <f t="shared" si="10"/>
        <v>0.68</v>
      </c>
      <c r="B11" s="18">
        <f t="shared" si="5"/>
        <v>68</v>
      </c>
      <c r="C11" s="21">
        <f t="shared" si="6"/>
        <v>136</v>
      </c>
      <c r="D11" s="11">
        <f t="shared" si="7"/>
        <v>0</v>
      </c>
      <c r="E11" s="24">
        <f t="shared" si="0"/>
        <v>0</v>
      </c>
      <c r="F11" s="19">
        <f t="shared" si="8"/>
        <v>136</v>
      </c>
      <c r="G11" s="10">
        <f t="shared" si="1"/>
        <v>2.72</v>
      </c>
      <c r="I11" s="11">
        <f t="shared" si="2"/>
        <v>0.68</v>
      </c>
      <c r="J11" s="18">
        <f t="shared" si="2"/>
        <v>68</v>
      </c>
      <c r="K11" s="21">
        <f t="shared" si="3"/>
        <v>68</v>
      </c>
      <c r="L11" s="29">
        <f>VLOOKUP(I11,Base!$I$3:$L$103,4,FALSE)</f>
        <v>0.21600000000000003</v>
      </c>
      <c r="M11" s="31">
        <f>INDEX(Base!$I$3:$L$103,MATCH(I11,Base!$I$3:$I$103,0),4)</f>
        <v>0.21600000000000003</v>
      </c>
      <c r="N11" s="19">
        <f t="shared" si="9"/>
        <v>68.215999999999994</v>
      </c>
      <c r="O11" s="10">
        <f t="shared" si="4"/>
        <v>1.36432</v>
      </c>
      <c r="P11" s="27"/>
      <c r="Q11" s="12"/>
      <c r="R11" s="12"/>
      <c r="S11" s="12"/>
      <c r="T11" s="12"/>
      <c r="U11" s="12"/>
      <c r="V11" s="12"/>
      <c r="W11" s="12"/>
    </row>
    <row r="12" spans="1:23" s="2" customFormat="1" ht="17.25" customHeight="1" x14ac:dyDescent="0.25">
      <c r="A12" s="11">
        <f t="shared" si="10"/>
        <v>0.64</v>
      </c>
      <c r="B12" s="18">
        <f t="shared" si="5"/>
        <v>64</v>
      </c>
      <c r="C12" s="21">
        <f t="shared" si="6"/>
        <v>128</v>
      </c>
      <c r="D12" s="11">
        <f t="shared" si="7"/>
        <v>0</v>
      </c>
      <c r="E12" s="24">
        <f t="shared" si="0"/>
        <v>0</v>
      </c>
      <c r="F12" s="19">
        <f t="shared" si="8"/>
        <v>128</v>
      </c>
      <c r="G12" s="10">
        <f t="shared" si="1"/>
        <v>2.56</v>
      </c>
      <c r="I12" s="11">
        <f t="shared" si="2"/>
        <v>0.64</v>
      </c>
      <c r="J12" s="18">
        <f t="shared" si="2"/>
        <v>64</v>
      </c>
      <c r="K12" s="21">
        <f t="shared" si="3"/>
        <v>64</v>
      </c>
      <c r="L12" s="29">
        <f>VLOOKUP(I12,Base!$I$3:$L$103,4,FALSE)</f>
        <v>0.28000000000000008</v>
      </c>
      <c r="M12" s="31">
        <f>INDEX(Base!$I$3:$L$103,MATCH(I12,Base!$I$3:$I$103,0),4)</f>
        <v>0.28000000000000008</v>
      </c>
      <c r="N12" s="19">
        <f t="shared" si="9"/>
        <v>64.28</v>
      </c>
      <c r="O12" s="10">
        <f t="shared" si="4"/>
        <v>1.2856000000000001</v>
      </c>
      <c r="P12" s="27"/>
      <c r="Q12" s="12"/>
      <c r="R12" s="12"/>
      <c r="S12" s="12"/>
      <c r="T12" s="12"/>
      <c r="U12" s="12"/>
      <c r="V12" s="12"/>
      <c r="W12" s="12"/>
    </row>
    <row r="13" spans="1:23" s="2" customFormat="1" ht="17.25" customHeight="1" x14ac:dyDescent="0.25">
      <c r="A13" s="11">
        <f t="shared" si="10"/>
        <v>0.6</v>
      </c>
      <c r="B13" s="18">
        <f t="shared" si="5"/>
        <v>60</v>
      </c>
      <c r="C13" s="21">
        <f t="shared" si="6"/>
        <v>120</v>
      </c>
      <c r="D13" s="11">
        <f t="shared" si="7"/>
        <v>0</v>
      </c>
      <c r="E13" s="24">
        <f t="shared" si="0"/>
        <v>0</v>
      </c>
      <c r="F13" s="19">
        <f t="shared" si="8"/>
        <v>120</v>
      </c>
      <c r="G13" s="10">
        <f t="shared" si="1"/>
        <v>2.4</v>
      </c>
      <c r="I13" s="11">
        <f t="shared" si="2"/>
        <v>0.6</v>
      </c>
      <c r="J13" s="18">
        <f t="shared" si="2"/>
        <v>60</v>
      </c>
      <c r="K13" s="21">
        <f t="shared" si="3"/>
        <v>60</v>
      </c>
      <c r="L13" s="29">
        <f>VLOOKUP(I13,Base!$I$3:$L$103,4,FALSE)</f>
        <v>0.34400000000000014</v>
      </c>
      <c r="M13" s="31">
        <f>INDEX(Base!$I$3:$L$103,MATCH(I13,Base!$I$3:$I$103,0),4)</f>
        <v>0.34400000000000014</v>
      </c>
      <c r="N13" s="19">
        <f t="shared" si="9"/>
        <v>60.344000000000001</v>
      </c>
      <c r="O13" s="10">
        <f t="shared" si="4"/>
        <v>1.20688</v>
      </c>
      <c r="P13" s="27"/>
      <c r="Q13" s="12"/>
      <c r="R13" s="12"/>
      <c r="S13" s="12"/>
      <c r="T13" s="12"/>
      <c r="U13" s="12"/>
      <c r="V13" s="12"/>
      <c r="W13" s="12"/>
    </row>
    <row r="14" spans="1:23" s="2" customFormat="1" ht="17.25" customHeight="1" x14ac:dyDescent="0.25">
      <c r="A14" s="11">
        <f t="shared" si="10"/>
        <v>0.56000000000000005</v>
      </c>
      <c r="B14" s="18">
        <f t="shared" si="5"/>
        <v>56</v>
      </c>
      <c r="C14" s="21">
        <f t="shared" si="6"/>
        <v>112</v>
      </c>
      <c r="D14" s="11">
        <f t="shared" si="7"/>
        <v>0.3</v>
      </c>
      <c r="E14" s="24">
        <f t="shared" si="0"/>
        <v>15</v>
      </c>
      <c r="F14" s="19">
        <f t="shared" si="8"/>
        <v>127</v>
      </c>
      <c r="G14" s="10">
        <f t="shared" si="1"/>
        <v>2.54</v>
      </c>
      <c r="I14" s="11">
        <f t="shared" si="2"/>
        <v>0.56000000000000005</v>
      </c>
      <c r="J14" s="18">
        <f t="shared" si="2"/>
        <v>56</v>
      </c>
      <c r="K14" s="21">
        <f t="shared" si="3"/>
        <v>56</v>
      </c>
      <c r="L14" s="29">
        <f>VLOOKUP(I14,Base!$I$3:$L$103,4,FALSE)</f>
        <v>0.4080000000000002</v>
      </c>
      <c r="M14" s="31">
        <f>INDEX(Base!$I$3:$L$103,MATCH(I14,Base!$I$3:$I$103,0),4)</f>
        <v>0.4080000000000002</v>
      </c>
      <c r="N14" s="19">
        <f t="shared" si="9"/>
        <v>56.408000000000001</v>
      </c>
      <c r="O14" s="10">
        <f t="shared" si="4"/>
        <v>1.1281600000000001</v>
      </c>
      <c r="P14" s="27"/>
      <c r="Q14" s="12"/>
      <c r="R14" s="12"/>
      <c r="S14" s="12"/>
      <c r="T14" s="12"/>
      <c r="U14" s="12"/>
      <c r="V14" s="12"/>
      <c r="W14" s="12"/>
    </row>
    <row r="15" spans="1:23" s="2" customFormat="1" ht="17.25" customHeight="1" x14ac:dyDescent="0.25">
      <c r="A15" s="11">
        <f t="shared" si="10"/>
        <v>0.52</v>
      </c>
      <c r="B15" s="18">
        <f t="shared" si="5"/>
        <v>52</v>
      </c>
      <c r="C15" s="21">
        <f t="shared" si="6"/>
        <v>104</v>
      </c>
      <c r="D15" s="11">
        <f t="shared" si="7"/>
        <v>0.3</v>
      </c>
      <c r="E15" s="24">
        <f t="shared" si="0"/>
        <v>15</v>
      </c>
      <c r="F15" s="19">
        <f t="shared" si="8"/>
        <v>119</v>
      </c>
      <c r="G15" s="10">
        <f t="shared" si="1"/>
        <v>2.38</v>
      </c>
      <c r="I15" s="11">
        <f t="shared" si="2"/>
        <v>0.52</v>
      </c>
      <c r="J15" s="18">
        <f t="shared" si="2"/>
        <v>52</v>
      </c>
      <c r="K15" s="21">
        <f t="shared" si="3"/>
        <v>52</v>
      </c>
      <c r="L15" s="29">
        <f>VLOOKUP(I15,Base!$I$3:$L$103,4,FALSE)</f>
        <v>0.47200000000000025</v>
      </c>
      <c r="M15" s="31">
        <f>INDEX(Base!$I$3:$L$103,MATCH(I15,Base!$I$3:$I$103,0),4)</f>
        <v>0.47200000000000025</v>
      </c>
      <c r="N15" s="19">
        <f t="shared" si="9"/>
        <v>52.472000000000001</v>
      </c>
      <c r="O15" s="10">
        <f t="shared" si="4"/>
        <v>1.0494399999999999</v>
      </c>
      <c r="P15" s="27"/>
      <c r="Q15" s="12"/>
      <c r="R15" s="12"/>
      <c r="S15" s="12"/>
      <c r="T15" s="12"/>
      <c r="U15" s="12"/>
      <c r="V15" s="12"/>
      <c r="W15" s="12"/>
    </row>
    <row r="16" spans="1:23" s="2" customFormat="1" ht="17.25" customHeight="1" x14ac:dyDescent="0.25">
      <c r="A16" s="11">
        <f t="shared" si="10"/>
        <v>0.48</v>
      </c>
      <c r="B16" s="18">
        <f t="shared" si="5"/>
        <v>48</v>
      </c>
      <c r="C16" s="21">
        <f t="shared" si="6"/>
        <v>96</v>
      </c>
      <c r="D16" s="11">
        <f t="shared" si="7"/>
        <v>0.5</v>
      </c>
      <c r="E16" s="24">
        <f t="shared" si="0"/>
        <v>25</v>
      </c>
      <c r="F16" s="19">
        <f t="shared" si="8"/>
        <v>121</v>
      </c>
      <c r="G16" s="10">
        <f t="shared" si="1"/>
        <v>2.42</v>
      </c>
      <c r="I16" s="11">
        <f t="shared" si="2"/>
        <v>0.48</v>
      </c>
      <c r="J16" s="18">
        <f t="shared" si="2"/>
        <v>48</v>
      </c>
      <c r="K16" s="21">
        <f t="shared" si="3"/>
        <v>48</v>
      </c>
      <c r="L16" s="29">
        <f>VLOOKUP(I16,Base!$I$3:$L$103,4,FALSE)</f>
        <v>0.53600000000000025</v>
      </c>
      <c r="M16" s="31">
        <f>INDEX(Base!$I$3:$L$103,MATCH(I16,Base!$I$3:$I$103,0),4)</f>
        <v>0.53600000000000025</v>
      </c>
      <c r="N16" s="19">
        <f t="shared" si="9"/>
        <v>48.536000000000001</v>
      </c>
      <c r="O16" s="10">
        <f t="shared" si="4"/>
        <v>0.97072000000000003</v>
      </c>
      <c r="P16" s="27"/>
      <c r="Q16" s="12"/>
      <c r="R16" s="12"/>
      <c r="S16" s="12"/>
      <c r="T16" s="12"/>
      <c r="U16" s="12"/>
      <c r="V16" s="12"/>
      <c r="W16" s="12"/>
    </row>
    <row r="17" spans="1:23" s="2" customFormat="1" ht="17.25" customHeight="1" x14ac:dyDescent="0.25">
      <c r="A17" s="11">
        <f t="shared" si="10"/>
        <v>0.44</v>
      </c>
      <c r="B17" s="18">
        <f t="shared" si="5"/>
        <v>44</v>
      </c>
      <c r="C17" s="21">
        <f t="shared" si="6"/>
        <v>88</v>
      </c>
      <c r="D17" s="11">
        <f t="shared" si="7"/>
        <v>0.5</v>
      </c>
      <c r="E17" s="24">
        <f t="shared" si="0"/>
        <v>25</v>
      </c>
      <c r="F17" s="19">
        <f t="shared" si="8"/>
        <v>113</v>
      </c>
      <c r="G17" s="10">
        <f t="shared" si="1"/>
        <v>2.2599999999999998</v>
      </c>
      <c r="I17" s="11">
        <f t="shared" si="2"/>
        <v>0.44</v>
      </c>
      <c r="J17" s="18">
        <f t="shared" si="2"/>
        <v>44</v>
      </c>
      <c r="K17" s="21">
        <f t="shared" si="3"/>
        <v>44</v>
      </c>
      <c r="L17" s="29">
        <f>VLOOKUP(I17,Base!$I$3:$L$103,4,FALSE)</f>
        <v>0.60000000000000031</v>
      </c>
      <c r="M17" s="31">
        <f>INDEX(Base!$I$3:$L$103,MATCH(I17,Base!$I$3:$I$103,0),4)</f>
        <v>0.60000000000000031</v>
      </c>
      <c r="N17" s="19">
        <f t="shared" si="9"/>
        <v>44.6</v>
      </c>
      <c r="O17" s="10">
        <f t="shared" si="4"/>
        <v>0.89200000000000002</v>
      </c>
      <c r="P17" s="27"/>
      <c r="Q17" s="12"/>
      <c r="R17" s="12"/>
      <c r="S17" s="12"/>
      <c r="T17" s="12"/>
      <c r="U17" s="12"/>
      <c r="V17" s="12"/>
      <c r="W17" s="12"/>
    </row>
    <row r="18" spans="1:23" s="2" customFormat="1" ht="17.25" customHeight="1" x14ac:dyDescent="0.25">
      <c r="A18" s="11">
        <f t="shared" si="10"/>
        <v>0.4</v>
      </c>
      <c r="B18" s="18">
        <f t="shared" si="5"/>
        <v>40</v>
      </c>
      <c r="C18" s="21">
        <f t="shared" si="6"/>
        <v>80</v>
      </c>
      <c r="D18" s="11">
        <f t="shared" si="7"/>
        <v>0.5</v>
      </c>
      <c r="E18" s="24">
        <f t="shared" si="0"/>
        <v>25</v>
      </c>
      <c r="F18" s="19">
        <f t="shared" si="8"/>
        <v>105</v>
      </c>
      <c r="G18" s="10">
        <f t="shared" si="1"/>
        <v>2.1</v>
      </c>
      <c r="I18" s="11">
        <f t="shared" si="2"/>
        <v>0.4</v>
      </c>
      <c r="J18" s="18">
        <f t="shared" si="2"/>
        <v>40</v>
      </c>
      <c r="K18" s="21">
        <f t="shared" si="3"/>
        <v>40</v>
      </c>
      <c r="L18" s="29">
        <f>VLOOKUP(I18,Base!$I$3:$L$103,4,FALSE)</f>
        <v>0.66400000000000037</v>
      </c>
      <c r="M18" s="31">
        <f>INDEX(Base!$I$3:$L$103,MATCH(I18,Base!$I$3:$I$103,0),4)</f>
        <v>0.66400000000000037</v>
      </c>
      <c r="N18" s="19">
        <f t="shared" si="9"/>
        <v>40.664000000000001</v>
      </c>
      <c r="O18" s="10">
        <f t="shared" si="4"/>
        <v>0.81328</v>
      </c>
      <c r="P18" s="27"/>
      <c r="Q18" s="12"/>
      <c r="R18" s="12"/>
      <c r="S18" s="12"/>
      <c r="T18" s="12"/>
      <c r="U18" s="12"/>
      <c r="V18" s="12"/>
      <c r="W18" s="12"/>
    </row>
    <row r="19" spans="1:23" s="2" customFormat="1" ht="17.25" customHeight="1" x14ac:dyDescent="0.25">
      <c r="A19" s="11">
        <f t="shared" si="10"/>
        <v>0.36</v>
      </c>
      <c r="B19" s="18">
        <f t="shared" si="5"/>
        <v>36</v>
      </c>
      <c r="C19" s="21">
        <f t="shared" si="6"/>
        <v>72</v>
      </c>
      <c r="D19" s="11">
        <f t="shared" si="7"/>
        <v>1</v>
      </c>
      <c r="E19" s="24">
        <f t="shared" si="0"/>
        <v>50</v>
      </c>
      <c r="F19" s="19">
        <f t="shared" si="8"/>
        <v>122</v>
      </c>
      <c r="G19" s="10">
        <f t="shared" si="1"/>
        <v>2.44</v>
      </c>
      <c r="I19" s="11">
        <f t="shared" si="2"/>
        <v>0.36</v>
      </c>
      <c r="J19" s="18">
        <f t="shared" si="2"/>
        <v>36</v>
      </c>
      <c r="K19" s="21">
        <f t="shared" si="3"/>
        <v>36</v>
      </c>
      <c r="L19" s="29">
        <f>VLOOKUP(I19,Base!$I$3:$L$103,4,FALSE)</f>
        <v>0.72800000000000042</v>
      </c>
      <c r="M19" s="31">
        <f>INDEX(Base!$I$3:$L$103,MATCH(I19,Base!$I$3:$I$103,0),4)</f>
        <v>0.72800000000000042</v>
      </c>
      <c r="N19" s="19">
        <f t="shared" si="9"/>
        <v>36.728000000000002</v>
      </c>
      <c r="O19" s="10">
        <f t="shared" si="4"/>
        <v>0.73455999999999999</v>
      </c>
      <c r="P19" s="27"/>
      <c r="Q19" s="12"/>
      <c r="R19" s="12"/>
      <c r="S19" s="12"/>
      <c r="T19" s="12"/>
      <c r="U19" s="12"/>
      <c r="V19" s="12"/>
      <c r="W19" s="12"/>
    </row>
    <row r="20" spans="1:23" s="2" customFormat="1" ht="17.25" customHeight="1" x14ac:dyDescent="0.25">
      <c r="A20" s="11">
        <f t="shared" si="10"/>
        <v>0.32</v>
      </c>
      <c r="B20" s="18">
        <f t="shared" si="5"/>
        <v>32</v>
      </c>
      <c r="C20" s="21">
        <f t="shared" si="6"/>
        <v>64</v>
      </c>
      <c r="D20" s="11">
        <f t="shared" si="7"/>
        <v>1</v>
      </c>
      <c r="E20" s="24">
        <f t="shared" si="0"/>
        <v>50</v>
      </c>
      <c r="F20" s="19">
        <f t="shared" si="8"/>
        <v>114</v>
      </c>
      <c r="G20" s="10">
        <f t="shared" si="1"/>
        <v>2.2799999999999998</v>
      </c>
      <c r="I20" s="11">
        <f t="shared" ref="I20:J28" si="11">A20</f>
        <v>0.32</v>
      </c>
      <c r="J20" s="18">
        <f t="shared" si="11"/>
        <v>32</v>
      </c>
      <c r="K20" s="21">
        <f t="shared" si="3"/>
        <v>32</v>
      </c>
      <c r="L20" s="29">
        <f>VLOOKUP(I20,Base!$I$3:$L$103,4,FALSE)</f>
        <v>0.79200000000000048</v>
      </c>
      <c r="M20" s="31">
        <f>INDEX(Base!$I$3:$L$103,MATCH(I20,Base!$I$3:$I$103,0),4)</f>
        <v>0.79200000000000048</v>
      </c>
      <c r="N20" s="19">
        <f t="shared" si="9"/>
        <v>32.792000000000002</v>
      </c>
      <c r="O20" s="10">
        <f t="shared" si="4"/>
        <v>0.65583999999999998</v>
      </c>
      <c r="P20" s="27"/>
      <c r="Q20" s="12"/>
      <c r="R20" s="12"/>
      <c r="S20" s="12"/>
      <c r="T20" s="12"/>
      <c r="U20" s="12"/>
      <c r="V20" s="12"/>
      <c r="W20" s="12"/>
    </row>
    <row r="21" spans="1:23" s="2" customFormat="1" ht="17.25" customHeight="1" x14ac:dyDescent="0.25">
      <c r="A21" s="11">
        <f t="shared" si="10"/>
        <v>0.28000000000000003</v>
      </c>
      <c r="B21" s="18">
        <f t="shared" si="5"/>
        <v>28</v>
      </c>
      <c r="C21" s="21">
        <f t="shared" si="6"/>
        <v>56</v>
      </c>
      <c r="D21" s="11">
        <f t="shared" si="7"/>
        <v>1</v>
      </c>
      <c r="E21" s="24">
        <f t="shared" si="0"/>
        <v>50</v>
      </c>
      <c r="F21" s="19">
        <f t="shared" si="8"/>
        <v>106</v>
      </c>
      <c r="G21" s="10">
        <f t="shared" si="1"/>
        <v>2.12</v>
      </c>
      <c r="I21" s="11">
        <f t="shared" si="11"/>
        <v>0.28000000000000003</v>
      </c>
      <c r="J21" s="18">
        <f t="shared" si="11"/>
        <v>28</v>
      </c>
      <c r="K21" s="21">
        <f t="shared" si="3"/>
        <v>28</v>
      </c>
      <c r="L21" s="30">
        <f>VLOOKUP(I21,Base!$I$3:$L$103,4,FALSE)</f>
        <v>0.85600000000000054</v>
      </c>
      <c r="M21" s="32">
        <f>INDEX(Base!$I$3:$L$103,MATCH(I21,Base!$I$3:$I$103,0),4)</f>
        <v>0.85600000000000054</v>
      </c>
      <c r="N21" s="19">
        <f t="shared" si="9"/>
        <v>28.856000000000002</v>
      </c>
      <c r="O21" s="10">
        <f t="shared" si="4"/>
        <v>0.57712000000000008</v>
      </c>
      <c r="P21" s="27"/>
      <c r="Q21" s="12"/>
      <c r="R21" s="12"/>
      <c r="S21" s="12"/>
      <c r="T21" s="12"/>
      <c r="U21" s="12"/>
      <c r="V21" s="12"/>
      <c r="W21" s="12"/>
    </row>
    <row r="22" spans="1:23" s="2" customFormat="1" ht="17.25" customHeight="1" x14ac:dyDescent="0.25">
      <c r="A22" s="11">
        <f t="shared" si="10"/>
        <v>0.24</v>
      </c>
      <c r="B22" s="18">
        <f t="shared" si="5"/>
        <v>24</v>
      </c>
      <c r="C22" s="21">
        <f t="shared" si="6"/>
        <v>48</v>
      </c>
      <c r="D22" s="11">
        <f t="shared" si="7"/>
        <v>1</v>
      </c>
      <c r="E22" s="24">
        <f t="shared" si="0"/>
        <v>50</v>
      </c>
      <c r="F22" s="19">
        <f t="shared" si="8"/>
        <v>98</v>
      </c>
      <c r="G22" s="10">
        <f t="shared" si="1"/>
        <v>1.96</v>
      </c>
      <c r="I22" s="11">
        <f t="shared" si="11"/>
        <v>0.24</v>
      </c>
      <c r="J22" s="18">
        <f t="shared" si="11"/>
        <v>24</v>
      </c>
      <c r="K22" s="21">
        <f t="shared" si="3"/>
        <v>24</v>
      </c>
      <c r="L22" s="30">
        <f>VLOOKUP(I22,Base!$I$3:$L$103,4,FALSE)</f>
        <v>0.9200000000000006</v>
      </c>
      <c r="M22" s="32">
        <f>INDEX(Base!$I$3:$L$103,MATCH(I22,Base!$I$3:$I$103,0),4)</f>
        <v>0.9200000000000006</v>
      </c>
      <c r="N22" s="19">
        <f t="shared" si="9"/>
        <v>24.92</v>
      </c>
      <c r="O22" s="10">
        <f t="shared" si="4"/>
        <v>0.49840000000000001</v>
      </c>
      <c r="P22" s="27"/>
      <c r="Q22" s="12"/>
      <c r="R22" s="12"/>
      <c r="S22" s="12"/>
      <c r="T22" s="12"/>
      <c r="U22" s="12"/>
      <c r="V22" s="12"/>
      <c r="W22" s="12"/>
    </row>
    <row r="23" spans="1:23" s="2" customFormat="1" ht="17.25" customHeight="1" x14ac:dyDescent="0.25">
      <c r="A23" s="11">
        <f t="shared" si="10"/>
        <v>0.2</v>
      </c>
      <c r="B23" s="18">
        <f t="shared" si="5"/>
        <v>20</v>
      </c>
      <c r="C23" s="21">
        <f t="shared" si="6"/>
        <v>40</v>
      </c>
      <c r="D23" s="11">
        <f t="shared" si="7"/>
        <v>1</v>
      </c>
      <c r="E23" s="24">
        <f t="shared" si="0"/>
        <v>50</v>
      </c>
      <c r="F23" s="19">
        <f t="shared" si="8"/>
        <v>90</v>
      </c>
      <c r="G23" s="10">
        <f t="shared" si="1"/>
        <v>1.8</v>
      </c>
      <c r="I23" s="11">
        <f t="shared" si="11"/>
        <v>0.2</v>
      </c>
      <c r="J23" s="18">
        <f t="shared" si="11"/>
        <v>20</v>
      </c>
      <c r="K23" s="21">
        <f t="shared" si="3"/>
        <v>20</v>
      </c>
      <c r="L23" s="30">
        <f>VLOOKUP(I23,Base!$I$3:$L$103,4,FALSE)</f>
        <v>0.98400000000000065</v>
      </c>
      <c r="M23" s="32">
        <f>INDEX(Base!$I$3:$L$103,MATCH(I23,Base!$I$3:$I$103,0),4)</f>
        <v>0.98400000000000065</v>
      </c>
      <c r="N23" s="19">
        <f t="shared" si="9"/>
        <v>20.984000000000002</v>
      </c>
      <c r="O23" s="10">
        <f t="shared" si="4"/>
        <v>0.41968000000000005</v>
      </c>
      <c r="P23" s="27"/>
      <c r="Q23" s="12"/>
      <c r="R23" s="12"/>
      <c r="S23" s="12"/>
      <c r="T23" s="12"/>
      <c r="U23" s="12"/>
      <c r="V23" s="12"/>
      <c r="W23" s="12"/>
    </row>
    <row r="24" spans="1:23" s="2" customFormat="1" ht="17.25" customHeight="1" x14ac:dyDescent="0.25">
      <c r="A24" s="11">
        <f t="shared" si="10"/>
        <v>0.16</v>
      </c>
      <c r="B24" s="18">
        <f t="shared" si="5"/>
        <v>16</v>
      </c>
      <c r="C24" s="21">
        <f t="shared" si="6"/>
        <v>32</v>
      </c>
      <c r="D24" s="11">
        <f t="shared" si="7"/>
        <v>1</v>
      </c>
      <c r="E24" s="24">
        <f t="shared" si="0"/>
        <v>50</v>
      </c>
      <c r="F24" s="19">
        <f t="shared" si="8"/>
        <v>82</v>
      </c>
      <c r="G24" s="10">
        <f t="shared" si="1"/>
        <v>1.64</v>
      </c>
      <c r="I24" s="11">
        <f t="shared" si="11"/>
        <v>0.16</v>
      </c>
      <c r="J24" s="18">
        <f t="shared" si="11"/>
        <v>16</v>
      </c>
      <c r="K24" s="21">
        <f t="shared" si="3"/>
        <v>16</v>
      </c>
      <c r="L24" s="30">
        <f>VLOOKUP(I24,Base!$I$3:$L$103,4,FALSE)</f>
        <v>1.0480000000000007</v>
      </c>
      <c r="M24" s="32">
        <f>INDEX(Base!$I$3:$L$103,MATCH(I24,Base!$I$3:$I$103,0),4)</f>
        <v>1.0480000000000007</v>
      </c>
      <c r="N24" s="19">
        <f t="shared" si="9"/>
        <v>17.048000000000002</v>
      </c>
      <c r="O24" s="10">
        <f t="shared" si="4"/>
        <v>0.34096000000000004</v>
      </c>
      <c r="P24" s="27"/>
      <c r="Q24" s="12"/>
      <c r="R24" s="12"/>
      <c r="S24" s="12"/>
      <c r="T24" s="12"/>
      <c r="U24" s="12"/>
      <c r="V24" s="12"/>
      <c r="W24" s="12"/>
    </row>
    <row r="25" spans="1:23" s="2" customFormat="1" ht="17.25" customHeight="1" x14ac:dyDescent="0.25">
      <c r="A25" s="11">
        <f t="shared" si="10"/>
        <v>0.12</v>
      </c>
      <c r="B25" s="18">
        <f t="shared" si="5"/>
        <v>12</v>
      </c>
      <c r="C25" s="21">
        <f t="shared" si="6"/>
        <v>24</v>
      </c>
      <c r="D25" s="11">
        <f t="shared" si="7"/>
        <v>1</v>
      </c>
      <c r="E25" s="24">
        <f t="shared" si="0"/>
        <v>50</v>
      </c>
      <c r="F25" s="19">
        <f t="shared" si="8"/>
        <v>74</v>
      </c>
      <c r="G25" s="10">
        <f t="shared" si="1"/>
        <v>1.48</v>
      </c>
      <c r="I25" s="11">
        <f t="shared" si="11"/>
        <v>0.12</v>
      </c>
      <c r="J25" s="18">
        <f t="shared" si="11"/>
        <v>12</v>
      </c>
      <c r="K25" s="21">
        <f t="shared" si="3"/>
        <v>12</v>
      </c>
      <c r="L25" s="30">
        <f>VLOOKUP(I25,Base!$I$3:$L$103,4,FALSE)</f>
        <v>1.1120000000000008</v>
      </c>
      <c r="M25" s="32">
        <f>INDEX(Base!$I$3:$L$103,MATCH(I25,Base!$I$3:$I$103,0),4)</f>
        <v>1.1120000000000008</v>
      </c>
      <c r="N25" s="19">
        <f t="shared" si="9"/>
        <v>13.112</v>
      </c>
      <c r="O25" s="10">
        <f t="shared" si="4"/>
        <v>0.26224000000000003</v>
      </c>
      <c r="P25" s="27"/>
      <c r="Q25" s="12"/>
      <c r="R25" s="12"/>
      <c r="S25" s="12"/>
      <c r="T25" s="12"/>
      <c r="U25" s="12"/>
      <c r="V25" s="12"/>
      <c r="W25" s="12"/>
    </row>
    <row r="26" spans="1:23" s="2" customFormat="1" ht="17.25" customHeight="1" x14ac:dyDescent="0.25">
      <c r="A26" s="11">
        <f t="shared" si="10"/>
        <v>0.08</v>
      </c>
      <c r="B26" s="18">
        <f t="shared" si="5"/>
        <v>8</v>
      </c>
      <c r="C26" s="21">
        <f t="shared" si="6"/>
        <v>16</v>
      </c>
      <c r="D26" s="11">
        <f t="shared" si="7"/>
        <v>1</v>
      </c>
      <c r="E26" s="24">
        <f t="shared" si="0"/>
        <v>50</v>
      </c>
      <c r="F26" s="19">
        <f t="shared" si="8"/>
        <v>66</v>
      </c>
      <c r="G26" s="10">
        <f t="shared" si="1"/>
        <v>1.32</v>
      </c>
      <c r="I26" s="11">
        <f t="shared" si="11"/>
        <v>0.08</v>
      </c>
      <c r="J26" s="18">
        <f t="shared" si="11"/>
        <v>8</v>
      </c>
      <c r="K26" s="21">
        <f t="shared" si="3"/>
        <v>8</v>
      </c>
      <c r="L26" s="30">
        <f>VLOOKUP(I26,Base!$I$3:$L$103,4,FALSE)</f>
        <v>1.1760000000000008</v>
      </c>
      <c r="M26" s="32">
        <f>INDEX(Base!$I$3:$L$103,MATCH(I26,Base!$I$3:$I$103,0),4)</f>
        <v>1.1760000000000008</v>
      </c>
      <c r="N26" s="19">
        <f t="shared" si="9"/>
        <v>9.1760000000000002</v>
      </c>
      <c r="O26" s="10">
        <f t="shared" si="4"/>
        <v>0.18352000000000002</v>
      </c>
      <c r="P26" s="27"/>
      <c r="Q26" s="12"/>
      <c r="R26" s="12"/>
      <c r="S26" s="12"/>
      <c r="T26" s="12"/>
      <c r="U26" s="12"/>
      <c r="V26" s="12"/>
      <c r="W26" s="12"/>
    </row>
    <row r="27" spans="1:23" s="2" customFormat="1" ht="17.25" customHeight="1" x14ac:dyDescent="0.25">
      <c r="A27" s="11">
        <f t="shared" si="10"/>
        <v>0.04</v>
      </c>
      <c r="B27" s="18">
        <f t="shared" si="5"/>
        <v>4</v>
      </c>
      <c r="C27" s="21">
        <f t="shared" si="6"/>
        <v>8</v>
      </c>
      <c r="D27" s="11">
        <f t="shared" si="7"/>
        <v>1</v>
      </c>
      <c r="E27" s="24">
        <f t="shared" si="0"/>
        <v>50</v>
      </c>
      <c r="F27" s="19">
        <f t="shared" si="8"/>
        <v>58</v>
      </c>
      <c r="G27" s="10">
        <f t="shared" si="1"/>
        <v>1.1599999999999999</v>
      </c>
      <c r="I27" s="11">
        <f t="shared" si="11"/>
        <v>0.04</v>
      </c>
      <c r="J27" s="18">
        <f t="shared" si="11"/>
        <v>4</v>
      </c>
      <c r="K27" s="21">
        <f t="shared" si="3"/>
        <v>4</v>
      </c>
      <c r="L27" s="30">
        <f>VLOOKUP(I27,Base!$I$3:$L$103,4,FALSE)</f>
        <v>1.2400000000000009</v>
      </c>
      <c r="M27" s="32">
        <f>INDEX(Base!$I$3:$L$103,MATCH(I27,Base!$I$3:$I$103,0),4)</f>
        <v>1.2400000000000009</v>
      </c>
      <c r="N27" s="19">
        <f t="shared" si="9"/>
        <v>5.2400000000000011</v>
      </c>
      <c r="O27" s="10">
        <f t="shared" si="4"/>
        <v>0.10480000000000002</v>
      </c>
      <c r="P27" s="27"/>
      <c r="Q27" s="12"/>
      <c r="R27" s="12"/>
      <c r="S27" s="12"/>
      <c r="T27" s="12"/>
      <c r="U27" s="12"/>
      <c r="V27" s="12"/>
      <c r="W27" s="12"/>
    </row>
    <row r="28" spans="1:23" s="2" customFormat="1" ht="17.25" customHeight="1" x14ac:dyDescent="0.25">
      <c r="A28" s="11">
        <f t="shared" si="10"/>
        <v>0</v>
      </c>
      <c r="B28" s="18">
        <f t="shared" si="5"/>
        <v>0</v>
      </c>
      <c r="C28" s="21">
        <f t="shared" si="6"/>
        <v>0</v>
      </c>
      <c r="D28" s="11">
        <f t="shared" si="7"/>
        <v>1</v>
      </c>
      <c r="E28" s="24">
        <f t="shared" si="0"/>
        <v>50</v>
      </c>
      <c r="F28" s="19">
        <f t="shared" si="8"/>
        <v>50</v>
      </c>
      <c r="G28" s="10">
        <f t="shared" si="1"/>
        <v>1</v>
      </c>
      <c r="I28" s="11">
        <f t="shared" si="11"/>
        <v>0</v>
      </c>
      <c r="J28" s="18">
        <f t="shared" si="11"/>
        <v>0</v>
      </c>
      <c r="K28" s="21">
        <f t="shared" si="3"/>
        <v>0</v>
      </c>
      <c r="L28" s="30">
        <f>VLOOKUP(I28,Base!$I$3:$L$103,4,FALSE)</f>
        <v>1.3040000000000009</v>
      </c>
      <c r="M28" s="32">
        <f>INDEX(Base!$I$3:$L$103,MATCH(I28,Base!$I$3:$I$103,0),4)</f>
        <v>1.3040000000000009</v>
      </c>
      <c r="N28" s="19">
        <f t="shared" si="9"/>
        <v>1.3040000000000009</v>
      </c>
      <c r="O28" s="10">
        <f t="shared" si="4"/>
        <v>2.608000000000002E-2</v>
      </c>
      <c r="P28" s="27"/>
      <c r="Q28" s="12"/>
      <c r="R28" s="12"/>
      <c r="S28" s="12"/>
      <c r="T28" s="12"/>
      <c r="U28" s="12"/>
      <c r="V28" s="12"/>
      <c r="W28" s="12"/>
    </row>
  </sheetData>
  <mergeCells count="2">
    <mergeCell ref="D1:E1"/>
    <mergeCell ref="L1:M1"/>
  </mergeCells>
  <printOptions horizontalCentered="1" verticalCentered="1"/>
  <pageMargins left="0.35433070866141736" right="0.15748031496062992" top="0.23622047244094491" bottom="0.23622047244094491" header="0.15748031496062992" footer="0.15748031496062992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Base</vt:lpstr>
      <vt:lpstr>Cible</vt:lpstr>
      <vt:lpstr>Base!Afdrukbereik</vt:lpstr>
      <vt:lpstr>Cible!Afdrukbereik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Bart Strubbe</cp:lastModifiedBy>
  <cp:lastPrinted>2024-12-20T18:43:43Z</cp:lastPrinted>
  <dcterms:created xsi:type="dcterms:W3CDTF">2024-12-15T09:28:03Z</dcterms:created>
  <dcterms:modified xsi:type="dcterms:W3CDTF">2024-12-21T09:51:08Z</dcterms:modified>
</cp:coreProperties>
</file>