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ABFC11A-BA3F-465A-BF7D-FB7EEF119824}" xr6:coauthVersionLast="47" xr6:coauthVersionMax="47" xr10:uidLastSave="{00000000-0000-0000-0000-000000000000}"/>
  <bookViews>
    <workbookView xWindow="-120" yWindow="-120" windowWidth="29040" windowHeight="15990" activeTab="1" xr2:uid="{8ACB3383-D6EC-400F-AB72-F5AD778E48B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5" i="2" l="1"/>
  <c r="L3" i="2" a="1"/>
  <c r="L3" i="2" s="1"/>
  <c r="L4" i="2" a="1"/>
  <c r="L4" i="2"/>
  <c r="L5" i="2" a="1"/>
  <c r="L5" i="2" s="1"/>
  <c r="L6" i="2" a="1"/>
  <c r="L6" i="2"/>
  <c r="L7" i="2" a="1"/>
  <c r="L7" i="2" s="1"/>
  <c r="L8" i="2" a="1"/>
  <c r="L8" i="2" s="1"/>
  <c r="L9" i="2" a="1"/>
  <c r="L9" i="2" s="1"/>
  <c r="L10" i="2" a="1"/>
  <c r="L10" i="2" s="1"/>
  <c r="L11" i="2" a="1"/>
  <c r="L11" i="2" s="1"/>
  <c r="L12" i="2" a="1"/>
  <c r="L12" i="2" s="1"/>
  <c r="L13" i="2" a="1"/>
  <c r="L13" i="2" s="1"/>
  <c r="L14" i="2" a="1"/>
  <c r="L14" i="2" s="1"/>
  <c r="L15" i="2" a="1"/>
  <c r="L15" i="2" s="1"/>
  <c r="L16" i="2" a="1"/>
  <c r="L16" i="2" s="1"/>
  <c r="L17" i="2" a="1"/>
  <c r="L17" i="2" s="1"/>
  <c r="L18" i="2" a="1"/>
  <c r="L18" i="2" s="1"/>
  <c r="L2" i="2" a="1"/>
  <c r="L2" i="2" s="1"/>
  <c r="Q4" i="2"/>
  <c r="J149" i="1"/>
  <c r="I149" i="1"/>
  <c r="J125" i="1"/>
  <c r="I125" i="1"/>
  <c r="J101" i="1"/>
  <c r="I101" i="1"/>
  <c r="J77" i="1"/>
  <c r="I77" i="1"/>
  <c r="J53" i="1"/>
  <c r="I53" i="1"/>
  <c r="J29" i="1"/>
  <c r="I29" i="1"/>
  <c r="P3" i="2"/>
  <c r="P2" i="2"/>
  <c r="O4" i="2"/>
  <c r="M7" i="1"/>
  <c r="J5" i="1"/>
  <c r="I5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  <c r="P4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<sst xmlns="http://schemas.openxmlformats.org/spreadsheetml/2006/main" count="21" uniqueCount="19">
  <si>
    <t>Date</t>
  </si>
  <si>
    <t>Jour</t>
  </si>
  <si>
    <t>Heure New York</t>
  </si>
  <si>
    <t>Open</t>
  </si>
  <si>
    <t>High</t>
  </si>
  <si>
    <t>Low</t>
  </si>
  <si>
    <t>Close</t>
  </si>
  <si>
    <t>Volume</t>
  </si>
  <si>
    <t>Open veille</t>
  </si>
  <si>
    <t>Close veille</t>
  </si>
  <si>
    <t>High veille</t>
  </si>
  <si>
    <t>Low veille</t>
  </si>
  <si>
    <t>Open asia</t>
  </si>
  <si>
    <t>Close asia</t>
  </si>
  <si>
    <t>High asian</t>
  </si>
  <si>
    <t>Low asian</t>
  </si>
  <si>
    <t>Kolom1</t>
  </si>
  <si>
    <t>Kolom2</t>
  </si>
  <si>
    <t>Tableau1[Date]+REST(Tableau1[Heure New York];1)-Tabel1[@Date]-2/24)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</si>
</sst>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[hh]:mm:ss"/>
    <numFmt numFmtId="170" formatCode="dd\ hh\=mm"/>
  </numFmts>
  <fonts count="4" x14ac:knownFonts="1">
    <font>
      <sz val="11"/>
      <color theme="1"/>
      <name val="Aptos Narrow"/>
      <family val="2"/>
      <scheme val="minor"/>
    </font>
    <font>
      <b/>
      <sz val="11"/>
      <color theme="0" tint="-4.9989318521683403E-2"/>
      <name val="Aptos Narrow"/>
      <family val="2"/>
      <scheme val="minor"/>
    </font>
    <font>
      <sz val="11"/>
      <color theme="0" tint="-4.9989318521683403E-2"/>
      <name val="Aptos Narrow"/>
      <family val="2"/>
      <scheme val="minor"/>
    </font>
    <font>
      <sz val="12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499984740745262"/>
      </left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/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/>
      <top style="thin">
        <color theme="8" tint="-0.499984740745262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4" fontId="2" fillId="2" borderId="4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14" fontId="2" fillId="2" borderId="7" xfId="0" applyNumberFormat="1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3" fillId="0" borderId="0" xfId="0" quotePrefix="1" applyFont="1"/>
    <xf numFmtId="14" fontId="1" fillId="2" borderId="2" xfId="0" applyNumberFormat="1" applyFont="1" applyFill="1" applyBorder="1" applyAlignment="1">
      <alignment horizontal="center"/>
    </xf>
    <xf numFmtId="20" fontId="2" fillId="2" borderId="1" xfId="0" applyNumberFormat="1" applyFont="1" applyFill="1" applyBorder="1" applyAlignment="1">
      <alignment horizontal="center"/>
    </xf>
    <xf numFmtId="170" fontId="2" fillId="2" borderId="1" xfId="0" applyNumberFormat="1" applyFont="1" applyFill="1" applyBorder="1" applyAlignment="1">
      <alignment horizontal="center"/>
    </xf>
  </cellXfs>
  <cellStyles count="1">
    <cellStyle name="Standaard" xfId="0" builtinId="0"/>
  </cellStyles>
  <dxfs count="2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8" tint="-0.499984740745262"/>
        </left>
        <right style="thin">
          <color theme="8" tint="-0.49998474074526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numFmt numFmtId="165" formatCode="[hh]:mm:ss"/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numFmt numFmtId="19" formatCode="d/mm/yyyy"/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border outline="0">
        <left style="thin">
          <color theme="8" tint="-0.499984740745262"/>
        </left>
      </border>
    </dxf>
    <dxf>
      <fill>
        <patternFill>
          <bgColor theme="9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8" tint="-0.499984740745262"/>
        </left>
        <right style="thin">
          <color theme="8" tint="-0.49998474074526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/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4.9989318521683403E-2"/>
        <name val="Aptos Narrow"/>
        <family val="2"/>
        <scheme val="minor"/>
      </font>
      <numFmt numFmtId="19" formatCode="d/mm/yyyy"/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/>
        <horizontal/>
      </border>
    </dxf>
    <dxf>
      <border outline="0">
        <top style="thin">
          <color theme="8" tint="-0.499984740745262"/>
        </top>
      </border>
    </dxf>
    <dxf>
      <border outline="0">
        <bottom style="thin">
          <color theme="8" tint="-0.499984740745262"/>
        </bottom>
      </border>
    </dxf>
    <dxf>
      <border outline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</xdr:row>
      <xdr:rowOff>0</xdr:rowOff>
    </xdr:from>
    <xdr:to>
      <xdr:col>21</xdr:col>
      <xdr:colOff>639434</xdr:colOff>
      <xdr:row>5</xdr:row>
      <xdr:rowOff>114422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D7CD0E35-0499-C957-ADB0-CECCD3D4E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0" y="190500"/>
          <a:ext cx="9021434" cy="87642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447675</xdr:colOff>
      <xdr:row>2</xdr:row>
      <xdr:rowOff>104775</xdr:rowOff>
    </xdr:from>
    <xdr:to>
      <xdr:col>15</xdr:col>
      <xdr:colOff>314675</xdr:colOff>
      <xdr:row>12</xdr:row>
      <xdr:rowOff>171738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94D215CD-DE5A-12ED-43F6-7A48398F2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20325" y="495300"/>
          <a:ext cx="2505425" cy="206721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B37B16-9D3E-44E5-9DED-1AAC1DC651C5}" name="Tableau1" displayName="Tableau1" ref="A1:J156" totalsRowShown="0" headerRowDxfId="0" dataDxfId="1" tableBorderDxfId="10">
  <autoFilter ref="A1:J156" xr:uid="{25B37B16-9D3E-44E5-9DED-1AAC1DC651C5}"/>
  <tableColumns count="10">
    <tableColumn id="1" xr3:uid="{F4A172B0-00A3-4D6F-BEE6-293A3F1CD263}" name="Date" dataDxfId="9"/>
    <tableColumn id="2" xr3:uid="{70BAB74F-154E-462B-95E1-296A8DFDAF0D}" name="Jour" dataDxfId="8">
      <calculatedColumnFormula>WEEKDAY(A2)</calculatedColumnFormula>
    </tableColumn>
    <tableColumn id="3" xr3:uid="{162E8D1E-636F-47C2-AFED-947B1BE1920D}" name="Heure New York" dataDxfId="7"/>
    <tableColumn id="4" xr3:uid="{0F98B05A-56C3-44AB-B9F9-1BF4F36D075B}" name="Open" dataDxfId="6"/>
    <tableColumn id="5" xr3:uid="{6E6CB49A-832F-4AC9-B0AC-CD18F1D59E6D}" name="High" dataDxfId="5"/>
    <tableColumn id="6" xr3:uid="{325FAC2D-3236-4AD6-8194-4144E80CE709}" name="Low" dataDxfId="4"/>
    <tableColumn id="7" xr3:uid="{DB772A81-8EA5-4EBB-9407-A4521AD37773}" name="Close" dataDxfId="3"/>
    <tableColumn id="8" xr3:uid="{B6F18D32-60AC-4C97-9DC6-037F21DB9EE9}" name="Volume" dataDxfId="2"/>
    <tableColumn id="9" xr3:uid="{EAAFD592-5315-49D4-B3D9-C11E3D88CF0A}" name="Kolom1"/>
    <tableColumn id="10" xr3:uid="{E45F6749-C098-4057-B72E-5B065239A2CD}" name="Kolom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940F34-08F4-4F4C-9CA9-2A15183716A4}" name="Tabel1" displayName="Tabel1" ref="A1:J71" totalsRowShown="0" headerRowDxfId="12" dataDxfId="13" headerRowBorderDxfId="25" tableBorderDxfId="26" totalsRowBorderDxfId="24">
  <autoFilter ref="A1:J71" xr:uid="{8F940F34-08F4-4F4C-9CA9-2A15183716A4}"/>
  <tableColumns count="10">
    <tableColumn id="1" xr3:uid="{D1BCB26B-9953-4BE9-BAD1-708481DC9AA7}" name="Date" dataDxfId="23"/>
    <tableColumn id="2" xr3:uid="{04F0C072-25B5-41A7-B812-3840D52CDA86}" name="Jour" dataDxfId="22"/>
    <tableColumn id="3" xr3:uid="{8AE5E7F3-0E0C-4171-B3B8-2549BC3C523A}" name="Open veille" dataDxfId="21"/>
    <tableColumn id="4" xr3:uid="{942E24CE-78E8-45DC-81D9-77286DA40D4B}" name="Close veille" dataDxfId="20"/>
    <tableColumn id="5" xr3:uid="{CF6C9CED-C3AE-4E6D-9641-869243F69E38}" name="High veille" dataDxfId="19"/>
    <tableColumn id="6" xr3:uid="{69AD9563-97E0-44DD-8F51-C009C187238B}" name="Low veille" dataDxfId="18"/>
    <tableColumn id="7" xr3:uid="{3A7EC044-7242-404D-97BA-F4574B589FD2}" name="Open asia" dataDxfId="17"/>
    <tableColumn id="8" xr3:uid="{848803F1-6FCA-46B2-8E47-7080342D6F26}" name="Close asia" dataDxfId="16"/>
    <tableColumn id="9" xr3:uid="{6F9854BB-CE2E-4E69-A0B4-CB5093BAA07B}" name="High asian" dataDxfId="15"/>
    <tableColumn id="10" xr3:uid="{B5FE81AD-2417-46A7-8CA5-0D34C21D33C6}" name="Low asian" dataDxfId="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E047A-2D4D-4353-A77F-72693726AD08}">
  <dimension ref="A1:M156"/>
  <sheetViews>
    <sheetView topLeftCell="A28" workbookViewId="0">
      <selection activeCell="L29" sqref="L29"/>
    </sheetView>
  </sheetViews>
  <sheetFormatPr defaultColWidth="11.42578125" defaultRowHeight="15" x14ac:dyDescent="0.25"/>
  <cols>
    <col min="1" max="1" width="10.42578125" bestFit="1" customWidth="1"/>
    <col min="2" max="2" width="9.28515625" bestFit="1" customWidth="1"/>
    <col min="3" max="3" width="20.140625" bestFit="1" customWidth="1"/>
    <col min="4" max="4" width="10.42578125" bestFit="1" customWidth="1"/>
    <col min="5" max="5" width="9.7109375" bestFit="1" customWidth="1"/>
    <col min="6" max="6" width="9.140625" bestFit="1" customWidth="1"/>
    <col min="7" max="7" width="10.85546875" bestFit="1" customWidth="1"/>
    <col min="8" max="8" width="12.42578125" bestFit="1" customWidth="1"/>
    <col min="9" max="9" width="10" bestFit="1" customWidth="1"/>
  </cols>
  <sheetData>
    <row r="1" spans="1:13" x14ac:dyDescent="0.25">
      <c r="A1" s="15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t="s">
        <v>16</v>
      </c>
      <c r="J1" t="s">
        <v>17</v>
      </c>
    </row>
    <row r="2" spans="1:13" x14ac:dyDescent="0.25">
      <c r="A2" s="6">
        <v>39784</v>
      </c>
      <c r="B2" s="4">
        <f>WEEKDAY(A2)</f>
        <v>3</v>
      </c>
      <c r="C2" s="5">
        <v>0.625</v>
      </c>
      <c r="D2" s="4">
        <v>1.48725</v>
      </c>
      <c r="E2" s="4">
        <v>1.4908999999999999</v>
      </c>
      <c r="F2" s="4">
        <v>1.4857</v>
      </c>
      <c r="G2" s="4">
        <v>1.4895499999999999</v>
      </c>
      <c r="H2" s="4">
        <v>3863</v>
      </c>
    </row>
    <row r="3" spans="1:13" x14ac:dyDescent="0.25">
      <c r="A3" s="6">
        <v>39784</v>
      </c>
      <c r="B3" s="4">
        <f t="shared" ref="B3:B66" si="0">WEEKDAY(A3)</f>
        <v>3</v>
      </c>
      <c r="C3" s="5">
        <v>0.66666666666666663</v>
      </c>
      <c r="D3" s="4">
        <v>1.4895</v>
      </c>
      <c r="E3" s="4">
        <v>1.492</v>
      </c>
      <c r="F3" s="4">
        <v>1.48905</v>
      </c>
      <c r="G3" s="4">
        <v>1.4916</v>
      </c>
      <c r="H3" s="4">
        <v>3018</v>
      </c>
    </row>
    <row r="4" spans="1:13" x14ac:dyDescent="0.25">
      <c r="A4" s="6">
        <v>39784</v>
      </c>
      <c r="B4" s="4">
        <f t="shared" si="0"/>
        <v>3</v>
      </c>
      <c r="C4" s="5">
        <v>0.70833333333333326</v>
      </c>
      <c r="D4" s="4">
        <v>1.4917</v>
      </c>
      <c r="E4" s="4">
        <v>1.492</v>
      </c>
      <c r="F4" s="4">
        <v>1.4896100000000001</v>
      </c>
      <c r="G4" s="4">
        <v>1.4916</v>
      </c>
      <c r="H4" s="4">
        <v>2217</v>
      </c>
    </row>
    <row r="5" spans="1:13" x14ac:dyDescent="0.25">
      <c r="A5" s="6">
        <v>39784</v>
      </c>
      <c r="B5" s="4">
        <f t="shared" si="0"/>
        <v>3</v>
      </c>
      <c r="C5" s="5">
        <v>0.75</v>
      </c>
      <c r="D5" s="4">
        <v>1.4916</v>
      </c>
      <c r="E5" s="4">
        <v>1.4917</v>
      </c>
      <c r="F5" s="4">
        <v>1.4875499999999999</v>
      </c>
      <c r="G5" s="4">
        <v>1.4897</v>
      </c>
      <c r="H5" s="4">
        <v>4072</v>
      </c>
      <c r="I5">
        <f>MAX(E5:E12)</f>
        <v>1.4930000000000001</v>
      </c>
      <c r="J5">
        <f>MAX(F5:F12)</f>
        <v>1.4898499999999999</v>
      </c>
    </row>
    <row r="6" spans="1:13" x14ac:dyDescent="0.25">
      <c r="A6" s="6">
        <v>39784</v>
      </c>
      <c r="B6" s="4">
        <f t="shared" si="0"/>
        <v>3</v>
      </c>
      <c r="C6" s="5">
        <v>0.79166666666666663</v>
      </c>
      <c r="D6" s="4">
        <v>1.4897</v>
      </c>
      <c r="E6" s="4">
        <v>1.4899500000000001</v>
      </c>
      <c r="F6" s="4">
        <v>1.48655</v>
      </c>
      <c r="G6" s="4">
        <v>1.4870000000000001</v>
      </c>
      <c r="H6" s="4">
        <v>1967</v>
      </c>
    </row>
    <row r="7" spans="1:13" x14ac:dyDescent="0.25">
      <c r="A7" s="6">
        <v>39784</v>
      </c>
      <c r="B7" s="4">
        <f t="shared" si="0"/>
        <v>3</v>
      </c>
      <c r="C7" s="5">
        <v>0.83333333333333326</v>
      </c>
      <c r="D7" s="4">
        <v>1.48715</v>
      </c>
      <c r="E7" s="4">
        <v>1.4903</v>
      </c>
      <c r="F7" s="4">
        <v>1.4866999999999999</v>
      </c>
      <c r="G7" s="4">
        <v>1.4893000000000001</v>
      </c>
      <c r="H7" s="4">
        <v>1817</v>
      </c>
      <c r="M7">
        <f>26-18</f>
        <v>8</v>
      </c>
    </row>
    <row r="8" spans="1:13" x14ac:dyDescent="0.25">
      <c r="A8" s="6">
        <v>39784</v>
      </c>
      <c r="B8" s="4">
        <f t="shared" si="0"/>
        <v>3</v>
      </c>
      <c r="C8" s="5">
        <v>0.875</v>
      </c>
      <c r="D8" s="4">
        <v>1.4893000000000001</v>
      </c>
      <c r="E8" s="4">
        <v>1.4930000000000001</v>
      </c>
      <c r="F8" s="4">
        <v>1.48875</v>
      </c>
      <c r="G8" s="4">
        <v>1.4924999999999999</v>
      </c>
      <c r="H8" s="4">
        <v>2349</v>
      </c>
    </row>
    <row r="9" spans="1:13" x14ac:dyDescent="0.25">
      <c r="A9" s="6">
        <v>39784</v>
      </c>
      <c r="B9" s="4">
        <f t="shared" si="0"/>
        <v>3</v>
      </c>
      <c r="C9" s="5">
        <v>0.91666666666666663</v>
      </c>
      <c r="D9" s="4">
        <v>1.4924999999999999</v>
      </c>
      <c r="E9" s="4">
        <v>1.49295</v>
      </c>
      <c r="F9" s="4">
        <v>1.4898499999999999</v>
      </c>
      <c r="G9" s="4">
        <v>1.4920500000000001</v>
      </c>
      <c r="H9" s="4">
        <v>3224</v>
      </c>
    </row>
    <row r="10" spans="1:13" x14ac:dyDescent="0.25">
      <c r="A10" s="6">
        <v>39784</v>
      </c>
      <c r="B10" s="4">
        <f t="shared" si="0"/>
        <v>3</v>
      </c>
      <c r="C10" s="5">
        <v>0.95833333333333326</v>
      </c>
      <c r="D10" s="4">
        <v>1.4920500000000001</v>
      </c>
      <c r="E10" s="4">
        <v>1.4922</v>
      </c>
      <c r="F10" s="4">
        <v>1.4858</v>
      </c>
      <c r="G10" s="4">
        <v>1.4873000000000001</v>
      </c>
      <c r="H10" s="4">
        <v>4842</v>
      </c>
    </row>
    <row r="11" spans="1:13" x14ac:dyDescent="0.25">
      <c r="A11" s="6">
        <v>39785</v>
      </c>
      <c r="B11" s="4">
        <f t="shared" si="0"/>
        <v>4</v>
      </c>
      <c r="C11" s="5">
        <v>0</v>
      </c>
      <c r="D11" s="4">
        <v>1.4873000000000001</v>
      </c>
      <c r="E11" s="4">
        <v>1.48925</v>
      </c>
      <c r="F11" s="4">
        <v>1.4863999999999999</v>
      </c>
      <c r="G11" s="4">
        <v>1.48895</v>
      </c>
      <c r="H11" s="4">
        <v>2353</v>
      </c>
    </row>
    <row r="12" spans="1:13" x14ac:dyDescent="0.25">
      <c r="A12" s="6">
        <v>39785</v>
      </c>
      <c r="B12" s="4">
        <f t="shared" si="0"/>
        <v>4</v>
      </c>
      <c r="C12" s="5">
        <v>4.1666666666666657E-2</v>
      </c>
      <c r="D12" s="4">
        <v>1.48895</v>
      </c>
      <c r="E12" s="4">
        <v>1.4906999999999999</v>
      </c>
      <c r="F12" s="4">
        <v>1.48515</v>
      </c>
      <c r="G12" s="4">
        <v>1.4859</v>
      </c>
      <c r="H12" s="4">
        <v>7273</v>
      </c>
    </row>
    <row r="13" spans="1:13" x14ac:dyDescent="0.25">
      <c r="A13" s="6">
        <v>39785</v>
      </c>
      <c r="B13" s="4">
        <f t="shared" si="0"/>
        <v>4</v>
      </c>
      <c r="C13" s="5">
        <v>8.3333333333333343E-2</v>
      </c>
      <c r="D13" s="4">
        <v>1.4859</v>
      </c>
      <c r="E13" s="4">
        <v>1.4926999999999999</v>
      </c>
      <c r="F13" s="4">
        <v>1.4858499999999999</v>
      </c>
      <c r="G13" s="4">
        <v>1.4902500000000001</v>
      </c>
      <c r="H13" s="4">
        <v>7333</v>
      </c>
    </row>
    <row r="14" spans="1:13" x14ac:dyDescent="0.25">
      <c r="A14" s="6">
        <v>39785</v>
      </c>
      <c r="B14" s="4">
        <f t="shared" si="0"/>
        <v>4</v>
      </c>
      <c r="C14" s="5">
        <v>0.12499999999999997</v>
      </c>
      <c r="D14" s="4">
        <v>1.4902500000000001</v>
      </c>
      <c r="E14" s="4">
        <v>1.492</v>
      </c>
      <c r="F14" s="4">
        <v>1.47515</v>
      </c>
      <c r="G14" s="4">
        <v>1.4771000000000001</v>
      </c>
      <c r="H14" s="4">
        <v>12646</v>
      </c>
    </row>
    <row r="15" spans="1:13" x14ac:dyDescent="0.25">
      <c r="A15" s="6">
        <v>39785</v>
      </c>
      <c r="B15" s="4">
        <f t="shared" si="0"/>
        <v>4</v>
      </c>
      <c r="C15" s="5">
        <v>0.16666666666666666</v>
      </c>
      <c r="D15" s="4">
        <v>1.4771000000000001</v>
      </c>
      <c r="E15" s="4">
        <v>1.4781500000000001</v>
      </c>
      <c r="F15" s="4">
        <v>1.4664999999999999</v>
      </c>
      <c r="G15" s="4">
        <v>1.46665</v>
      </c>
      <c r="H15" s="4">
        <v>11027</v>
      </c>
    </row>
    <row r="16" spans="1:13" x14ac:dyDescent="0.25">
      <c r="A16" s="6">
        <v>39785</v>
      </c>
      <c r="B16" s="4">
        <f t="shared" si="0"/>
        <v>4</v>
      </c>
      <c r="C16" s="5">
        <v>0.20833333333333334</v>
      </c>
      <c r="D16" s="4">
        <v>1.46665</v>
      </c>
      <c r="E16" s="4">
        <v>1.47505</v>
      </c>
      <c r="F16" s="4">
        <v>1.4663999999999999</v>
      </c>
      <c r="G16" s="4">
        <v>1.4733000000000001</v>
      </c>
      <c r="H16" s="4">
        <v>10712</v>
      </c>
    </row>
    <row r="17" spans="1:12" x14ac:dyDescent="0.25">
      <c r="A17" s="6">
        <v>39785</v>
      </c>
      <c r="B17" s="4">
        <f t="shared" si="0"/>
        <v>4</v>
      </c>
      <c r="C17" s="5">
        <v>0.24999999999999997</v>
      </c>
      <c r="D17" s="4">
        <v>1.4733000000000001</v>
      </c>
      <c r="E17" s="4">
        <v>1.4775499999999999</v>
      </c>
      <c r="F17" s="4">
        <v>1.47075</v>
      </c>
      <c r="G17" s="4">
        <v>1.4740500000000001</v>
      </c>
      <c r="H17" s="4">
        <v>8501</v>
      </c>
    </row>
    <row r="18" spans="1:12" x14ac:dyDescent="0.25">
      <c r="A18" s="6">
        <v>39785</v>
      </c>
      <c r="B18" s="4">
        <f t="shared" si="0"/>
        <v>4</v>
      </c>
      <c r="C18" s="5">
        <v>0.29166666666666663</v>
      </c>
      <c r="D18" s="4">
        <v>1.4739500000000001</v>
      </c>
      <c r="E18" s="4">
        <v>1.4779500000000001</v>
      </c>
      <c r="F18" s="4">
        <v>1.47295</v>
      </c>
      <c r="G18" s="4">
        <v>1.4769000000000001</v>
      </c>
      <c r="H18" s="4">
        <v>10438</v>
      </c>
    </row>
    <row r="19" spans="1:12" x14ac:dyDescent="0.25">
      <c r="A19" s="6">
        <v>39785</v>
      </c>
      <c r="B19" s="4">
        <f t="shared" si="0"/>
        <v>4</v>
      </c>
      <c r="C19" s="5">
        <v>0.33333333333333326</v>
      </c>
      <c r="D19" s="4">
        <v>1.4769000000000001</v>
      </c>
      <c r="E19" s="4">
        <v>1.4781500000000001</v>
      </c>
      <c r="F19" s="4">
        <v>1.4695</v>
      </c>
      <c r="G19" s="4">
        <v>1.47705</v>
      </c>
      <c r="H19" s="4">
        <v>10898</v>
      </c>
    </row>
    <row r="20" spans="1:12" x14ac:dyDescent="0.25">
      <c r="A20" s="6">
        <v>39785</v>
      </c>
      <c r="B20" s="4">
        <f t="shared" si="0"/>
        <v>4</v>
      </c>
      <c r="C20" s="5">
        <v>0.375</v>
      </c>
      <c r="D20" s="4">
        <v>1.47705</v>
      </c>
      <c r="E20" s="4">
        <v>1.4796</v>
      </c>
      <c r="F20" s="4">
        <v>1.4734499999999999</v>
      </c>
      <c r="G20" s="4">
        <v>1.47485</v>
      </c>
      <c r="H20" s="4">
        <v>10101</v>
      </c>
    </row>
    <row r="21" spans="1:12" x14ac:dyDescent="0.25">
      <c r="A21" s="6">
        <v>39785</v>
      </c>
      <c r="B21" s="4">
        <f t="shared" si="0"/>
        <v>4</v>
      </c>
      <c r="C21" s="5">
        <v>0.41666666666666663</v>
      </c>
      <c r="D21" s="4">
        <v>1.47485</v>
      </c>
      <c r="E21" s="4">
        <v>1.4825999999999999</v>
      </c>
      <c r="F21" s="4">
        <v>1.4741</v>
      </c>
      <c r="G21" s="4">
        <v>1.4819500000000001</v>
      </c>
      <c r="H21" s="4">
        <v>12535</v>
      </c>
    </row>
    <row r="22" spans="1:12" x14ac:dyDescent="0.25">
      <c r="A22" s="6">
        <v>39785</v>
      </c>
      <c r="B22" s="4">
        <f t="shared" si="0"/>
        <v>4</v>
      </c>
      <c r="C22" s="5">
        <v>0.45833333333333326</v>
      </c>
      <c r="D22" s="4">
        <v>1.482</v>
      </c>
      <c r="E22" s="4">
        <v>1.4821500000000001</v>
      </c>
      <c r="F22" s="4">
        <v>1.47465</v>
      </c>
      <c r="G22" s="4">
        <v>1.4778500000000001</v>
      </c>
      <c r="H22" s="4">
        <v>9517</v>
      </c>
    </row>
    <row r="23" spans="1:12" x14ac:dyDescent="0.25">
      <c r="A23" s="6">
        <v>39785</v>
      </c>
      <c r="B23" s="4">
        <f t="shared" si="0"/>
        <v>4</v>
      </c>
      <c r="C23" s="5">
        <v>0.5</v>
      </c>
      <c r="D23" s="4">
        <v>1.4778</v>
      </c>
      <c r="E23" s="4">
        <v>1.4778</v>
      </c>
      <c r="F23" s="4">
        <v>1.4715499999999999</v>
      </c>
      <c r="G23" s="4">
        <v>1.4753000000000001</v>
      </c>
      <c r="H23" s="4">
        <v>5939</v>
      </c>
    </row>
    <row r="24" spans="1:12" x14ac:dyDescent="0.25">
      <c r="A24" s="6">
        <v>39785</v>
      </c>
      <c r="B24" s="4">
        <f t="shared" si="0"/>
        <v>4</v>
      </c>
      <c r="C24" s="5">
        <v>0.54166666666666663</v>
      </c>
      <c r="D24" s="4">
        <v>1.47525</v>
      </c>
      <c r="E24" s="4">
        <v>1.4757</v>
      </c>
      <c r="F24" s="4">
        <v>1.4704999999999999</v>
      </c>
      <c r="G24" s="4">
        <v>1.4719500000000001</v>
      </c>
      <c r="H24" s="4">
        <v>4640</v>
      </c>
    </row>
    <row r="25" spans="1:12" x14ac:dyDescent="0.25">
      <c r="A25" s="6">
        <v>39785</v>
      </c>
      <c r="B25" s="4">
        <f t="shared" si="0"/>
        <v>4</v>
      </c>
      <c r="C25" s="5">
        <v>0.58333333333333326</v>
      </c>
      <c r="D25" s="4">
        <v>1.4718500000000001</v>
      </c>
      <c r="E25" s="4">
        <v>1.4754</v>
      </c>
      <c r="F25" s="4">
        <v>1.47105</v>
      </c>
      <c r="G25" s="4">
        <v>1.47235</v>
      </c>
      <c r="H25" s="4">
        <v>5965</v>
      </c>
    </row>
    <row r="26" spans="1:12" x14ac:dyDescent="0.25">
      <c r="A26" s="6">
        <v>39785</v>
      </c>
      <c r="B26" s="4">
        <f t="shared" si="0"/>
        <v>4</v>
      </c>
      <c r="C26" s="5">
        <v>0.625</v>
      </c>
      <c r="D26" s="4">
        <v>1.47235</v>
      </c>
      <c r="E26" s="4">
        <v>1.4774</v>
      </c>
      <c r="F26" s="4">
        <v>1.472</v>
      </c>
      <c r="G26" s="4">
        <v>1.4772000000000001</v>
      </c>
      <c r="H26" s="4">
        <v>3704</v>
      </c>
    </row>
    <row r="27" spans="1:12" x14ac:dyDescent="0.25">
      <c r="A27" s="6">
        <v>39785</v>
      </c>
      <c r="B27" s="4">
        <f t="shared" si="0"/>
        <v>4</v>
      </c>
      <c r="C27" s="5">
        <v>0.66666666666666663</v>
      </c>
      <c r="D27" s="4">
        <v>1.4772000000000001</v>
      </c>
      <c r="E27" s="4">
        <v>1.4782</v>
      </c>
      <c r="F27" s="4">
        <v>1.4762999999999999</v>
      </c>
      <c r="G27" s="4">
        <v>1.4780500000000001</v>
      </c>
      <c r="H27" s="4">
        <v>2479</v>
      </c>
    </row>
    <row r="28" spans="1:12" x14ac:dyDescent="0.25">
      <c r="A28" s="6">
        <v>39785</v>
      </c>
      <c r="B28" s="4">
        <f t="shared" si="0"/>
        <v>4</v>
      </c>
      <c r="C28" s="5">
        <v>0.70833333333333326</v>
      </c>
      <c r="D28" s="4">
        <v>1.4780500000000001</v>
      </c>
      <c r="E28" s="4">
        <v>1.4802500000000001</v>
      </c>
      <c r="F28" s="4">
        <v>1.4750000000000001</v>
      </c>
      <c r="G28" s="4">
        <v>1.4778500000000001</v>
      </c>
      <c r="H28" s="4">
        <v>1969</v>
      </c>
    </row>
    <row r="29" spans="1:12" x14ac:dyDescent="0.25">
      <c r="A29" s="6">
        <v>39785</v>
      </c>
      <c r="B29" s="4">
        <f t="shared" si="0"/>
        <v>4</v>
      </c>
      <c r="C29" s="5">
        <v>0.75</v>
      </c>
      <c r="D29" s="4">
        <v>1.4777499999999999</v>
      </c>
      <c r="E29" s="4">
        <v>1.4792000000000001</v>
      </c>
      <c r="F29" s="4">
        <v>1.4765999999999999</v>
      </c>
      <c r="G29" s="4">
        <v>1.4776</v>
      </c>
      <c r="H29" s="4">
        <v>2199</v>
      </c>
      <c r="I29">
        <f>MAX(E29:E36)</f>
        <v>1.4792000000000001</v>
      </c>
      <c r="J29">
        <f>MAX(F29:F36)</f>
        <v>1.47695</v>
      </c>
      <c r="L29" t="s">
        <v>18</v>
      </c>
    </row>
    <row r="30" spans="1:12" x14ac:dyDescent="0.25">
      <c r="A30" s="6">
        <v>39785</v>
      </c>
      <c r="B30" s="4">
        <f t="shared" si="0"/>
        <v>4</v>
      </c>
      <c r="C30" s="5">
        <v>0.79166666666666663</v>
      </c>
      <c r="D30" s="4">
        <v>1.4776</v>
      </c>
      <c r="E30" s="4">
        <v>1.4776</v>
      </c>
      <c r="F30" s="4">
        <v>1.4742500000000001</v>
      </c>
      <c r="G30" s="4">
        <v>1.4743999999999999</v>
      </c>
      <c r="H30" s="4">
        <v>1848</v>
      </c>
    </row>
    <row r="31" spans="1:12" x14ac:dyDescent="0.25">
      <c r="A31" s="6">
        <v>39785</v>
      </c>
      <c r="B31" s="4">
        <f t="shared" si="0"/>
        <v>4</v>
      </c>
      <c r="C31" s="5">
        <v>0.83333333333333326</v>
      </c>
      <c r="D31" s="4">
        <v>1.4743999999999999</v>
      </c>
      <c r="E31" s="4">
        <v>1.4778500000000001</v>
      </c>
      <c r="F31" s="4">
        <v>1.4742</v>
      </c>
      <c r="G31" s="4">
        <v>1.4772000000000001</v>
      </c>
      <c r="H31" s="4">
        <v>2121</v>
      </c>
    </row>
    <row r="32" spans="1:12" x14ac:dyDescent="0.25">
      <c r="A32" s="6">
        <v>39785</v>
      </c>
      <c r="B32" s="4">
        <f t="shared" si="0"/>
        <v>4</v>
      </c>
      <c r="C32" s="5">
        <v>0.875</v>
      </c>
      <c r="D32" s="4">
        <v>1.4776</v>
      </c>
      <c r="E32" s="4">
        <v>1.4777499999999999</v>
      </c>
      <c r="F32" s="4">
        <v>1.4760500000000001</v>
      </c>
      <c r="G32" s="4">
        <v>1.4775</v>
      </c>
      <c r="H32" s="4">
        <v>2461</v>
      </c>
    </row>
    <row r="33" spans="1:8" x14ac:dyDescent="0.25">
      <c r="A33" s="6">
        <v>39785</v>
      </c>
      <c r="B33" s="4">
        <f t="shared" si="0"/>
        <v>4</v>
      </c>
      <c r="C33" s="5">
        <v>0.91666666666666663</v>
      </c>
      <c r="D33" s="4">
        <v>1.4775</v>
      </c>
      <c r="E33" s="4">
        <v>1.4783500000000001</v>
      </c>
      <c r="F33" s="4">
        <v>1.47695</v>
      </c>
      <c r="G33" s="4">
        <v>1.47763</v>
      </c>
      <c r="H33" s="4">
        <v>2581</v>
      </c>
    </row>
    <row r="34" spans="1:8" x14ac:dyDescent="0.25">
      <c r="A34" s="6">
        <v>39785</v>
      </c>
      <c r="B34" s="4">
        <f t="shared" si="0"/>
        <v>4</v>
      </c>
      <c r="C34" s="5">
        <v>0.95833333333333326</v>
      </c>
      <c r="D34" s="4">
        <v>1.4776100000000001</v>
      </c>
      <c r="E34" s="4">
        <v>1.47793</v>
      </c>
      <c r="F34" s="4">
        <v>1.4715</v>
      </c>
      <c r="G34" s="4">
        <v>1.4721900000000001</v>
      </c>
      <c r="H34" s="4">
        <v>5175</v>
      </c>
    </row>
    <row r="35" spans="1:8" x14ac:dyDescent="0.25">
      <c r="A35" s="6">
        <v>39786</v>
      </c>
      <c r="B35" s="4">
        <f t="shared" si="0"/>
        <v>5</v>
      </c>
      <c r="C35" s="5">
        <v>0</v>
      </c>
      <c r="D35" s="4">
        <v>1.47251</v>
      </c>
      <c r="E35" s="4">
        <v>1.4763500000000001</v>
      </c>
      <c r="F35" s="4">
        <v>1.46919</v>
      </c>
      <c r="G35" s="4">
        <v>1.4761500000000001</v>
      </c>
      <c r="H35" s="4">
        <v>4002</v>
      </c>
    </row>
    <row r="36" spans="1:8" x14ac:dyDescent="0.25">
      <c r="A36" s="6">
        <v>39786</v>
      </c>
      <c r="B36" s="4">
        <f t="shared" si="0"/>
        <v>5</v>
      </c>
      <c r="C36" s="5">
        <v>4.1666666666666657E-2</v>
      </c>
      <c r="D36" s="4">
        <v>1.4761500000000001</v>
      </c>
      <c r="E36" s="4">
        <v>1.4765999999999999</v>
      </c>
      <c r="F36" s="4">
        <v>1.4715499999999999</v>
      </c>
      <c r="G36" s="4">
        <v>1.472</v>
      </c>
      <c r="H36" s="4">
        <v>3997</v>
      </c>
    </row>
    <row r="37" spans="1:8" x14ac:dyDescent="0.25">
      <c r="A37" s="6">
        <v>39786</v>
      </c>
      <c r="B37" s="4">
        <f t="shared" si="0"/>
        <v>5</v>
      </c>
      <c r="C37" s="5">
        <v>8.3333333333333343E-2</v>
      </c>
      <c r="D37" s="4">
        <v>1.472</v>
      </c>
      <c r="E37" s="4">
        <v>1.4730000000000001</v>
      </c>
      <c r="F37" s="4">
        <v>1.4654</v>
      </c>
      <c r="G37" s="4">
        <v>1.4685999999999999</v>
      </c>
      <c r="H37" s="4">
        <v>6105</v>
      </c>
    </row>
    <row r="38" spans="1:8" x14ac:dyDescent="0.25">
      <c r="A38" s="6">
        <v>39786</v>
      </c>
      <c r="B38" s="4">
        <f t="shared" si="0"/>
        <v>5</v>
      </c>
      <c r="C38" s="5">
        <v>0.12499999999999997</v>
      </c>
      <c r="D38" s="4">
        <v>1.4685999999999999</v>
      </c>
      <c r="E38" s="4">
        <v>1.4702</v>
      </c>
      <c r="F38" s="4">
        <v>1.4520500000000001</v>
      </c>
      <c r="G38" s="4">
        <v>1.4520500000000001</v>
      </c>
      <c r="H38" s="4">
        <v>11358</v>
      </c>
    </row>
    <row r="39" spans="1:8" x14ac:dyDescent="0.25">
      <c r="A39" s="6">
        <v>39786</v>
      </c>
      <c r="B39" s="4">
        <f t="shared" si="0"/>
        <v>5</v>
      </c>
      <c r="C39" s="5">
        <v>0.16666666666666666</v>
      </c>
      <c r="D39" s="4">
        <v>1.4520999999999999</v>
      </c>
      <c r="E39" s="4">
        <v>1.45685</v>
      </c>
      <c r="F39" s="4">
        <v>1.4467000000000001</v>
      </c>
      <c r="G39" s="4">
        <v>1.454</v>
      </c>
      <c r="H39" s="4">
        <v>9988</v>
      </c>
    </row>
    <row r="40" spans="1:8" x14ac:dyDescent="0.25">
      <c r="A40" s="6">
        <v>39786</v>
      </c>
      <c r="B40" s="4">
        <f t="shared" si="0"/>
        <v>5</v>
      </c>
      <c r="C40" s="5">
        <v>0.20833333333333334</v>
      </c>
      <c r="D40" s="4">
        <v>1.4540999999999999</v>
      </c>
      <c r="E40" s="4">
        <v>1.45505</v>
      </c>
      <c r="F40" s="4">
        <v>1.45</v>
      </c>
      <c r="G40" s="4">
        <v>1.45061</v>
      </c>
      <c r="H40" s="4">
        <v>10393</v>
      </c>
    </row>
    <row r="41" spans="1:8" x14ac:dyDescent="0.25">
      <c r="A41" s="6">
        <v>39786</v>
      </c>
      <c r="B41" s="4">
        <f t="shared" si="0"/>
        <v>5</v>
      </c>
      <c r="C41" s="5">
        <v>0.24999999999999997</v>
      </c>
      <c r="D41" s="4">
        <v>1.45048</v>
      </c>
      <c r="E41" s="4">
        <v>1.4597</v>
      </c>
      <c r="F41" s="4">
        <v>1.4496100000000001</v>
      </c>
      <c r="G41" s="4">
        <v>1.45835</v>
      </c>
      <c r="H41" s="4">
        <v>10436</v>
      </c>
    </row>
    <row r="42" spans="1:8" x14ac:dyDescent="0.25">
      <c r="A42" s="6">
        <v>39786</v>
      </c>
      <c r="B42" s="4">
        <f t="shared" si="0"/>
        <v>5</v>
      </c>
      <c r="C42" s="5">
        <v>0.29166666666666663</v>
      </c>
      <c r="D42" s="4">
        <v>1.4561500000000001</v>
      </c>
      <c r="E42" s="4">
        <v>1.4678</v>
      </c>
      <c r="F42" s="4">
        <v>1.4552</v>
      </c>
      <c r="G42" s="4">
        <v>1.4635499999999999</v>
      </c>
      <c r="H42" s="4">
        <v>16128</v>
      </c>
    </row>
    <row r="43" spans="1:8" x14ac:dyDescent="0.25">
      <c r="A43" s="6">
        <v>39786</v>
      </c>
      <c r="B43" s="4">
        <f t="shared" si="0"/>
        <v>5</v>
      </c>
      <c r="C43" s="5">
        <v>0.33333333333333326</v>
      </c>
      <c r="D43" s="4">
        <v>1.4637</v>
      </c>
      <c r="E43" s="4">
        <v>1.46645</v>
      </c>
      <c r="F43" s="4">
        <v>1.4575499999999999</v>
      </c>
      <c r="G43" s="4">
        <v>1.4584999999999999</v>
      </c>
      <c r="H43" s="4">
        <v>16176</v>
      </c>
    </row>
    <row r="44" spans="1:8" x14ac:dyDescent="0.25">
      <c r="A44" s="6">
        <v>39786</v>
      </c>
      <c r="B44" s="4">
        <f t="shared" si="0"/>
        <v>5</v>
      </c>
      <c r="C44" s="5">
        <v>0.375</v>
      </c>
      <c r="D44" s="4">
        <v>1.45845</v>
      </c>
      <c r="E44" s="4">
        <v>1.468</v>
      </c>
      <c r="F44" s="4">
        <v>1.45695</v>
      </c>
      <c r="G44" s="4">
        <v>1.4665999999999999</v>
      </c>
      <c r="H44" s="4">
        <v>13613</v>
      </c>
    </row>
    <row r="45" spans="1:8" x14ac:dyDescent="0.25">
      <c r="A45" s="6">
        <v>39786</v>
      </c>
      <c r="B45" s="4">
        <f t="shared" si="0"/>
        <v>5</v>
      </c>
      <c r="C45" s="5">
        <v>0.41666666666666663</v>
      </c>
      <c r="D45" s="4">
        <v>1.46645</v>
      </c>
      <c r="E45" s="4">
        <v>1.4694499999999999</v>
      </c>
      <c r="F45" s="4">
        <v>1.4614</v>
      </c>
      <c r="G45" s="4">
        <v>1.4692499999999999</v>
      </c>
      <c r="H45" s="4">
        <v>18786</v>
      </c>
    </row>
    <row r="46" spans="1:8" x14ac:dyDescent="0.25">
      <c r="A46" s="6">
        <v>39786</v>
      </c>
      <c r="B46" s="4">
        <f t="shared" si="0"/>
        <v>5</v>
      </c>
      <c r="C46" s="5">
        <v>0.45833333333333326</v>
      </c>
      <c r="D46" s="4">
        <v>1.4691000000000001</v>
      </c>
      <c r="E46" s="4">
        <v>1.4815499999999999</v>
      </c>
      <c r="F46" s="4">
        <v>1.4651000000000001</v>
      </c>
      <c r="G46" s="4">
        <v>1.4787999999999999</v>
      </c>
      <c r="H46" s="4">
        <v>16408</v>
      </c>
    </row>
    <row r="47" spans="1:8" x14ac:dyDescent="0.25">
      <c r="A47" s="6">
        <v>39786</v>
      </c>
      <c r="B47" s="4">
        <f t="shared" si="0"/>
        <v>5</v>
      </c>
      <c r="C47" s="5">
        <v>0.5</v>
      </c>
      <c r="D47" s="4">
        <v>1.47885</v>
      </c>
      <c r="E47" s="4">
        <v>1.48085</v>
      </c>
      <c r="F47" s="4">
        <v>1.472</v>
      </c>
      <c r="G47" s="4">
        <v>1.4751000000000001</v>
      </c>
      <c r="H47" s="4">
        <v>7959</v>
      </c>
    </row>
    <row r="48" spans="1:8" x14ac:dyDescent="0.25">
      <c r="A48" s="6">
        <v>39786</v>
      </c>
      <c r="B48" s="4">
        <f t="shared" si="0"/>
        <v>5</v>
      </c>
      <c r="C48" s="5">
        <v>0.54166666666666663</v>
      </c>
      <c r="D48" s="4">
        <v>1.4751000000000001</v>
      </c>
      <c r="E48" s="4">
        <v>1.4779</v>
      </c>
      <c r="F48" s="4">
        <v>1.4715499999999999</v>
      </c>
      <c r="G48" s="4">
        <v>1.4774499999999999</v>
      </c>
      <c r="H48" s="4">
        <v>5820</v>
      </c>
    </row>
    <row r="49" spans="1:10" x14ac:dyDescent="0.25">
      <c r="A49" s="6">
        <v>39786</v>
      </c>
      <c r="B49" s="4">
        <f t="shared" si="0"/>
        <v>5</v>
      </c>
      <c r="C49" s="5">
        <v>0.58333333333333326</v>
      </c>
      <c r="D49" s="4">
        <v>1.4774</v>
      </c>
      <c r="E49" s="4">
        <v>1.4779</v>
      </c>
      <c r="F49" s="4">
        <v>1.4742999999999999</v>
      </c>
      <c r="G49" s="4">
        <v>1.4749000000000001</v>
      </c>
      <c r="H49" s="4">
        <v>4171</v>
      </c>
    </row>
    <row r="50" spans="1:10" x14ac:dyDescent="0.25">
      <c r="A50" s="6">
        <v>39786</v>
      </c>
      <c r="B50" s="4">
        <f t="shared" si="0"/>
        <v>5</v>
      </c>
      <c r="C50" s="5">
        <v>0.625</v>
      </c>
      <c r="D50" s="4">
        <v>1.4749000000000001</v>
      </c>
      <c r="E50" s="4">
        <v>1.47495</v>
      </c>
      <c r="F50" s="4">
        <v>1.4635499999999999</v>
      </c>
      <c r="G50" s="4">
        <v>1.4679</v>
      </c>
      <c r="H50" s="4">
        <v>6851</v>
      </c>
    </row>
    <row r="51" spans="1:10" x14ac:dyDescent="0.25">
      <c r="A51" s="6">
        <v>39786</v>
      </c>
      <c r="B51" s="4">
        <f t="shared" si="0"/>
        <v>5</v>
      </c>
      <c r="C51" s="5">
        <v>0.66666666666666663</v>
      </c>
      <c r="D51" s="4">
        <v>1.4679</v>
      </c>
      <c r="E51" s="4">
        <v>1.4691000000000001</v>
      </c>
      <c r="F51" s="4">
        <v>1.4654499999999999</v>
      </c>
      <c r="G51" s="4">
        <v>1.4678</v>
      </c>
      <c r="H51" s="4">
        <v>2356</v>
      </c>
    </row>
    <row r="52" spans="1:10" x14ac:dyDescent="0.25">
      <c r="A52" s="6">
        <v>39786</v>
      </c>
      <c r="B52" s="4">
        <f t="shared" si="0"/>
        <v>5</v>
      </c>
      <c r="C52" s="5">
        <v>0.70833333333333326</v>
      </c>
      <c r="D52" s="4">
        <v>1.4677500000000001</v>
      </c>
      <c r="E52" s="4">
        <v>1.4692000000000001</v>
      </c>
      <c r="F52" s="4">
        <v>1.4657</v>
      </c>
      <c r="G52" s="4">
        <v>1.46835</v>
      </c>
      <c r="H52" s="4">
        <v>1612</v>
      </c>
    </row>
    <row r="53" spans="1:10" x14ac:dyDescent="0.25">
      <c r="A53" s="6">
        <v>39786</v>
      </c>
      <c r="B53" s="4">
        <f t="shared" si="0"/>
        <v>5</v>
      </c>
      <c r="C53" s="5">
        <v>0.75</v>
      </c>
      <c r="D53" s="4">
        <v>1.46835</v>
      </c>
      <c r="E53" s="4">
        <v>1.4685299999999999</v>
      </c>
      <c r="F53" s="4">
        <v>1.46689</v>
      </c>
      <c r="G53" s="4">
        <v>1.4676</v>
      </c>
      <c r="H53" s="4">
        <v>2059</v>
      </c>
      <c r="I53">
        <f>MAX(E53:E60)</f>
        <v>1.4711000000000001</v>
      </c>
      <c r="J53">
        <f>MAX(F53:F60)</f>
        <v>1.46689</v>
      </c>
    </row>
    <row r="54" spans="1:10" x14ac:dyDescent="0.25">
      <c r="A54" s="6">
        <v>39786</v>
      </c>
      <c r="B54" s="4">
        <f t="shared" si="0"/>
        <v>5</v>
      </c>
      <c r="C54" s="5">
        <v>0.79166666666666663</v>
      </c>
      <c r="D54" s="4">
        <v>1.4676499999999999</v>
      </c>
      <c r="E54" s="4">
        <v>1.4680500000000001</v>
      </c>
      <c r="F54" s="4">
        <v>1.464</v>
      </c>
      <c r="G54" s="4">
        <v>1.4644999999999999</v>
      </c>
      <c r="H54" s="4">
        <v>1835</v>
      </c>
    </row>
    <row r="55" spans="1:10" x14ac:dyDescent="0.25">
      <c r="A55" s="6">
        <v>39786</v>
      </c>
      <c r="B55" s="4">
        <f t="shared" si="0"/>
        <v>5</v>
      </c>
      <c r="C55" s="5">
        <v>0.83333333333333326</v>
      </c>
      <c r="D55" s="4">
        <v>1.4644999999999999</v>
      </c>
      <c r="E55" s="4">
        <v>1.4655</v>
      </c>
      <c r="F55" s="4">
        <v>1.46299</v>
      </c>
      <c r="G55" s="4">
        <v>1.4650000000000001</v>
      </c>
      <c r="H55" s="4">
        <v>1567</v>
      </c>
    </row>
    <row r="56" spans="1:10" x14ac:dyDescent="0.25">
      <c r="A56" s="6">
        <v>39786</v>
      </c>
      <c r="B56" s="4">
        <f t="shared" si="0"/>
        <v>5</v>
      </c>
      <c r="C56" s="5">
        <v>0.875</v>
      </c>
      <c r="D56" s="4">
        <v>1.4650000000000001</v>
      </c>
      <c r="E56" s="4">
        <v>1.4674</v>
      </c>
      <c r="F56" s="4">
        <v>1.46482</v>
      </c>
      <c r="G56" s="4">
        <v>1.46635</v>
      </c>
      <c r="H56" s="4">
        <v>1656</v>
      </c>
    </row>
    <row r="57" spans="1:10" x14ac:dyDescent="0.25">
      <c r="A57" s="6">
        <v>39786</v>
      </c>
      <c r="B57" s="4">
        <f t="shared" si="0"/>
        <v>5</v>
      </c>
      <c r="C57" s="5">
        <v>0.91666666666666663</v>
      </c>
      <c r="D57" s="4">
        <v>1.4663999999999999</v>
      </c>
      <c r="E57" s="4">
        <v>1.4684999999999999</v>
      </c>
      <c r="F57" s="4">
        <v>1.4660500000000001</v>
      </c>
      <c r="G57" s="4">
        <v>1.46791</v>
      </c>
      <c r="H57" s="4">
        <v>2256</v>
      </c>
    </row>
    <row r="58" spans="1:10" x14ac:dyDescent="0.25">
      <c r="A58" s="6">
        <v>39786</v>
      </c>
      <c r="B58" s="4">
        <f t="shared" si="0"/>
        <v>5</v>
      </c>
      <c r="C58" s="5">
        <v>0.95833333333333326</v>
      </c>
      <c r="D58" s="4">
        <v>1.4678500000000001</v>
      </c>
      <c r="E58" s="4">
        <v>1.4682500000000001</v>
      </c>
      <c r="F58" s="4">
        <v>1.4652000000000001</v>
      </c>
      <c r="G58" s="4">
        <v>1.4659500000000001</v>
      </c>
      <c r="H58" s="4">
        <v>2132</v>
      </c>
    </row>
    <row r="59" spans="1:10" x14ac:dyDescent="0.25">
      <c r="A59" s="6">
        <v>39787</v>
      </c>
      <c r="B59" s="4">
        <f t="shared" si="0"/>
        <v>6</v>
      </c>
      <c r="C59" s="5">
        <v>0</v>
      </c>
      <c r="D59" s="4">
        <v>1.4659500000000001</v>
      </c>
      <c r="E59" s="4">
        <v>1.4673499999999999</v>
      </c>
      <c r="F59" s="4">
        <v>1.46445</v>
      </c>
      <c r="G59" s="4">
        <v>1.4665999999999999</v>
      </c>
      <c r="H59" s="4">
        <v>2330</v>
      </c>
    </row>
    <row r="60" spans="1:10" x14ac:dyDescent="0.25">
      <c r="A60" s="6">
        <v>39787</v>
      </c>
      <c r="B60" s="4">
        <f t="shared" si="0"/>
        <v>6</v>
      </c>
      <c r="C60" s="5">
        <v>4.1666666666666657E-2</v>
      </c>
      <c r="D60" s="4">
        <v>1.4665999999999999</v>
      </c>
      <c r="E60" s="4">
        <v>1.4711000000000001</v>
      </c>
      <c r="F60" s="4">
        <v>1.4652499999999999</v>
      </c>
      <c r="G60" s="4">
        <v>1.46895</v>
      </c>
      <c r="H60" s="4">
        <v>2631</v>
      </c>
    </row>
    <row r="61" spans="1:10" x14ac:dyDescent="0.25">
      <c r="A61" s="6">
        <v>39787</v>
      </c>
      <c r="B61" s="4">
        <f t="shared" si="0"/>
        <v>6</v>
      </c>
      <c r="C61" s="5">
        <v>8.3333333333333343E-2</v>
      </c>
      <c r="D61" s="4">
        <v>1.4689000000000001</v>
      </c>
      <c r="E61" s="4">
        <v>1.4694499999999999</v>
      </c>
      <c r="F61" s="4">
        <v>1.46475</v>
      </c>
      <c r="G61" s="4">
        <v>1.4693000000000001</v>
      </c>
      <c r="H61" s="4">
        <v>5138</v>
      </c>
    </row>
    <row r="62" spans="1:10" x14ac:dyDescent="0.25">
      <c r="A62" s="6">
        <v>39787</v>
      </c>
      <c r="B62" s="4">
        <f t="shared" si="0"/>
        <v>6</v>
      </c>
      <c r="C62" s="5">
        <v>0.12499999999999997</v>
      </c>
      <c r="D62" s="4">
        <v>1.4693000000000001</v>
      </c>
      <c r="E62" s="4">
        <v>1.4736</v>
      </c>
      <c r="F62" s="4">
        <v>1.4679</v>
      </c>
      <c r="G62" s="4">
        <v>1.4722999999999999</v>
      </c>
      <c r="H62" s="4">
        <v>8731</v>
      </c>
    </row>
    <row r="63" spans="1:10" x14ac:dyDescent="0.25">
      <c r="A63" s="6">
        <v>39787</v>
      </c>
      <c r="B63" s="4">
        <f t="shared" si="0"/>
        <v>6</v>
      </c>
      <c r="C63" s="5">
        <v>0.16666666666666666</v>
      </c>
      <c r="D63" s="4">
        <v>1.4722999999999999</v>
      </c>
      <c r="E63" s="4">
        <v>1.4752000000000001</v>
      </c>
      <c r="F63" s="4">
        <v>1.46655</v>
      </c>
      <c r="G63" s="4">
        <v>1.4681999999999999</v>
      </c>
      <c r="H63" s="4">
        <v>10309</v>
      </c>
    </row>
    <row r="64" spans="1:10" x14ac:dyDescent="0.25">
      <c r="A64" s="6">
        <v>39787</v>
      </c>
      <c r="B64" s="4">
        <f t="shared" si="0"/>
        <v>6</v>
      </c>
      <c r="C64" s="5">
        <v>0.20833333333333334</v>
      </c>
      <c r="D64" s="4">
        <v>1.4681999999999999</v>
      </c>
      <c r="E64" s="4">
        <v>1.4691000000000001</v>
      </c>
      <c r="F64" s="4">
        <v>1.4633499999999999</v>
      </c>
      <c r="G64" s="4">
        <v>1.4642500000000001</v>
      </c>
      <c r="H64" s="4">
        <v>10098</v>
      </c>
    </row>
    <row r="65" spans="1:10" x14ac:dyDescent="0.25">
      <c r="A65" s="6">
        <v>39787</v>
      </c>
      <c r="B65" s="4">
        <f t="shared" si="0"/>
        <v>6</v>
      </c>
      <c r="C65" s="5">
        <v>0.24999999999999997</v>
      </c>
      <c r="D65" s="4">
        <v>1.46435</v>
      </c>
      <c r="E65" s="4">
        <v>1.47105</v>
      </c>
      <c r="F65" s="4">
        <v>1.4637500000000001</v>
      </c>
      <c r="G65" s="4">
        <v>1.4673</v>
      </c>
      <c r="H65" s="4">
        <v>10929</v>
      </c>
    </row>
    <row r="66" spans="1:10" x14ac:dyDescent="0.25">
      <c r="A66" s="6">
        <v>39787</v>
      </c>
      <c r="B66" s="4">
        <f t="shared" si="0"/>
        <v>6</v>
      </c>
      <c r="C66" s="5">
        <v>0.29166666666666663</v>
      </c>
      <c r="D66" s="4">
        <v>1.4673499999999999</v>
      </c>
      <c r="E66" s="4">
        <v>1.4697499999999999</v>
      </c>
      <c r="F66" s="4">
        <v>1.4636499999999999</v>
      </c>
      <c r="G66" s="4">
        <v>1.4639</v>
      </c>
      <c r="H66" s="4">
        <v>10583</v>
      </c>
    </row>
    <row r="67" spans="1:10" x14ac:dyDescent="0.25">
      <c r="A67" s="6">
        <v>39787</v>
      </c>
      <c r="B67" s="4">
        <f t="shared" ref="B67:B130" si="1">WEEKDAY(A67)</f>
        <v>6</v>
      </c>
      <c r="C67" s="5">
        <v>0.33333333333333326</v>
      </c>
      <c r="D67" s="4">
        <v>1.4639500000000001</v>
      </c>
      <c r="E67" s="4">
        <v>1.4681500000000001</v>
      </c>
      <c r="F67" s="4">
        <v>1.4521999999999999</v>
      </c>
      <c r="G67" s="4">
        <v>1.4611499999999999</v>
      </c>
      <c r="H67" s="4">
        <v>12229</v>
      </c>
    </row>
    <row r="68" spans="1:10" x14ac:dyDescent="0.25">
      <c r="A68" s="6">
        <v>39787</v>
      </c>
      <c r="B68" s="4">
        <f t="shared" si="1"/>
        <v>6</v>
      </c>
      <c r="C68" s="5">
        <v>0.375</v>
      </c>
      <c r="D68" s="4">
        <v>1.4611499999999999</v>
      </c>
      <c r="E68" s="4">
        <v>1.4643999999999999</v>
      </c>
      <c r="F68" s="4">
        <v>1.4581999999999999</v>
      </c>
      <c r="G68" s="4">
        <v>1.45865</v>
      </c>
      <c r="H68" s="4">
        <v>10426</v>
      </c>
    </row>
    <row r="69" spans="1:10" x14ac:dyDescent="0.25">
      <c r="A69" s="6">
        <v>39787</v>
      </c>
      <c r="B69" s="4">
        <f t="shared" si="1"/>
        <v>6</v>
      </c>
      <c r="C69" s="5">
        <v>0.41666666666666663</v>
      </c>
      <c r="D69" s="4">
        <v>1.4587000000000001</v>
      </c>
      <c r="E69" s="4">
        <v>1.4591499999999999</v>
      </c>
      <c r="F69" s="4">
        <v>1.4540500000000001</v>
      </c>
      <c r="G69" s="4">
        <v>1.4564999999999999</v>
      </c>
      <c r="H69" s="4">
        <v>14201</v>
      </c>
    </row>
    <row r="70" spans="1:10" x14ac:dyDescent="0.25">
      <c r="A70" s="6">
        <v>39787</v>
      </c>
      <c r="B70" s="4">
        <f t="shared" si="1"/>
        <v>6</v>
      </c>
      <c r="C70" s="5">
        <v>0.45833333333333326</v>
      </c>
      <c r="D70" s="4">
        <v>1.4564999999999999</v>
      </c>
      <c r="E70" s="4">
        <v>1.4612499999999999</v>
      </c>
      <c r="F70" s="4">
        <v>1.4547000000000001</v>
      </c>
      <c r="G70" s="4">
        <v>1.4602999999999999</v>
      </c>
      <c r="H70" s="4">
        <v>11463</v>
      </c>
    </row>
    <row r="71" spans="1:10" x14ac:dyDescent="0.25">
      <c r="A71" s="6">
        <v>39787</v>
      </c>
      <c r="B71" s="4">
        <f t="shared" si="1"/>
        <v>6</v>
      </c>
      <c r="C71" s="5">
        <v>0.5</v>
      </c>
      <c r="D71" s="4">
        <v>1.46035</v>
      </c>
      <c r="E71" s="4">
        <v>1.4637500000000001</v>
      </c>
      <c r="F71" s="4">
        <v>1.45825</v>
      </c>
      <c r="G71" s="4">
        <v>1.4593499999999999</v>
      </c>
      <c r="H71" s="4">
        <v>6909</v>
      </c>
    </row>
    <row r="72" spans="1:10" x14ac:dyDescent="0.25">
      <c r="A72" s="6">
        <v>39787</v>
      </c>
      <c r="B72" s="4">
        <f t="shared" si="1"/>
        <v>6</v>
      </c>
      <c r="C72" s="5">
        <v>0.54166666666666663</v>
      </c>
      <c r="D72" s="4">
        <v>1.4594</v>
      </c>
      <c r="E72" s="4">
        <v>1.4640500000000001</v>
      </c>
      <c r="F72" s="4">
        <v>1.4589000000000001</v>
      </c>
      <c r="G72" s="4">
        <v>1.4622999999999999</v>
      </c>
      <c r="H72" s="4">
        <v>7504</v>
      </c>
    </row>
    <row r="73" spans="1:10" x14ac:dyDescent="0.25">
      <c r="A73" s="6">
        <v>39787</v>
      </c>
      <c r="B73" s="4">
        <f t="shared" si="1"/>
        <v>6</v>
      </c>
      <c r="C73" s="5">
        <v>0.58333333333333326</v>
      </c>
      <c r="D73" s="4">
        <v>1.46255</v>
      </c>
      <c r="E73" s="4">
        <v>1.4737</v>
      </c>
      <c r="F73" s="4">
        <v>1.462</v>
      </c>
      <c r="G73" s="4">
        <v>1.4695499999999999</v>
      </c>
      <c r="H73" s="4">
        <v>5770</v>
      </c>
    </row>
    <row r="74" spans="1:10" x14ac:dyDescent="0.25">
      <c r="A74" s="6">
        <v>39787</v>
      </c>
      <c r="B74" s="4">
        <f t="shared" si="1"/>
        <v>6</v>
      </c>
      <c r="C74" s="5">
        <v>0.625</v>
      </c>
      <c r="D74" s="4">
        <v>1.4697</v>
      </c>
      <c r="E74" s="4">
        <v>1.47435</v>
      </c>
      <c r="F74" s="4">
        <v>1.4681500000000001</v>
      </c>
      <c r="G74" s="4">
        <v>1.4737</v>
      </c>
      <c r="H74" s="4">
        <v>5083</v>
      </c>
    </row>
    <row r="75" spans="1:10" x14ac:dyDescent="0.25">
      <c r="A75" s="6">
        <v>39787</v>
      </c>
      <c r="B75" s="4">
        <f t="shared" si="1"/>
        <v>6</v>
      </c>
      <c r="C75" s="5">
        <v>0.66666666666666663</v>
      </c>
      <c r="D75" s="4">
        <v>1.4737</v>
      </c>
      <c r="E75" s="4">
        <v>1.47715</v>
      </c>
      <c r="F75" s="4">
        <v>1.4659500000000001</v>
      </c>
      <c r="G75" s="4">
        <v>1.4681500000000001</v>
      </c>
      <c r="H75" s="4">
        <v>3797</v>
      </c>
    </row>
    <row r="76" spans="1:10" x14ac:dyDescent="0.25">
      <c r="A76" s="6">
        <v>39789</v>
      </c>
      <c r="B76" s="4">
        <f t="shared" si="1"/>
        <v>1</v>
      </c>
      <c r="C76" s="5">
        <v>0.70833333333333326</v>
      </c>
      <c r="D76" s="4">
        <v>1.4732400000000001</v>
      </c>
      <c r="E76" s="4">
        <v>1.4738</v>
      </c>
      <c r="F76" s="4">
        <v>1.4711000000000001</v>
      </c>
      <c r="G76" s="4">
        <v>1.4723999999999999</v>
      </c>
      <c r="H76" s="4">
        <v>995</v>
      </c>
    </row>
    <row r="77" spans="1:10" x14ac:dyDescent="0.25">
      <c r="A77" s="6">
        <v>39789</v>
      </c>
      <c r="B77" s="4">
        <f t="shared" si="1"/>
        <v>1</v>
      </c>
      <c r="C77" s="5">
        <v>0.75</v>
      </c>
      <c r="D77" s="4">
        <v>1.4723999999999999</v>
      </c>
      <c r="E77" s="4">
        <v>1.4723999999999999</v>
      </c>
      <c r="F77" s="4">
        <v>1.4674</v>
      </c>
      <c r="G77" s="4">
        <v>1.4701500000000001</v>
      </c>
      <c r="H77" s="4">
        <v>1589</v>
      </c>
      <c r="I77">
        <f>MAX(E77:E84)</f>
        <v>1.4840500000000001</v>
      </c>
      <c r="J77">
        <f>MAX(F77:F84)</f>
        <v>1.4736400000000001</v>
      </c>
    </row>
    <row r="78" spans="1:10" x14ac:dyDescent="0.25">
      <c r="A78" s="6">
        <v>39789</v>
      </c>
      <c r="B78" s="4">
        <f t="shared" si="1"/>
        <v>1</v>
      </c>
      <c r="C78" s="5">
        <v>0.79166666666666663</v>
      </c>
      <c r="D78" s="4">
        <v>1.4701500000000001</v>
      </c>
      <c r="E78" s="4">
        <v>1.4734</v>
      </c>
      <c r="F78" s="4">
        <v>1.4693499999999999</v>
      </c>
      <c r="G78" s="4">
        <v>1.4719500000000001</v>
      </c>
      <c r="H78" s="4">
        <v>2659</v>
      </c>
    </row>
    <row r="79" spans="1:10" x14ac:dyDescent="0.25">
      <c r="A79" s="6">
        <v>39789</v>
      </c>
      <c r="B79" s="4">
        <f t="shared" si="1"/>
        <v>1</v>
      </c>
      <c r="C79" s="5">
        <v>0.83333333333333326</v>
      </c>
      <c r="D79" s="4">
        <v>1.4719500000000001</v>
      </c>
      <c r="E79" s="4">
        <v>1.4736499999999999</v>
      </c>
      <c r="F79" s="4">
        <v>1.4717499999999999</v>
      </c>
      <c r="G79" s="4">
        <v>1.47275</v>
      </c>
      <c r="H79" s="4">
        <v>1392</v>
      </c>
    </row>
    <row r="80" spans="1:10" x14ac:dyDescent="0.25">
      <c r="A80" s="6">
        <v>39789</v>
      </c>
      <c r="B80" s="4">
        <f t="shared" si="1"/>
        <v>1</v>
      </c>
      <c r="C80" s="5">
        <v>0.875</v>
      </c>
      <c r="D80" s="4">
        <v>1.4728000000000001</v>
      </c>
      <c r="E80" s="4">
        <v>1.47455</v>
      </c>
      <c r="F80" s="4">
        <v>1.4718</v>
      </c>
      <c r="G80" s="4">
        <v>1.47435</v>
      </c>
      <c r="H80" s="4">
        <v>2620</v>
      </c>
    </row>
    <row r="81" spans="1:8" x14ac:dyDescent="0.25">
      <c r="A81" s="6">
        <v>39789</v>
      </c>
      <c r="B81" s="4">
        <f t="shared" si="1"/>
        <v>1</v>
      </c>
      <c r="C81" s="5">
        <v>0.91666666666666663</v>
      </c>
      <c r="D81" s="4">
        <v>1.4742999999999999</v>
      </c>
      <c r="E81" s="4">
        <v>1.4753499999999999</v>
      </c>
      <c r="F81" s="4">
        <v>1.4736400000000001</v>
      </c>
      <c r="G81" s="4">
        <v>1.4745999999999999</v>
      </c>
      <c r="H81" s="4">
        <v>2899</v>
      </c>
    </row>
    <row r="82" spans="1:8" x14ac:dyDescent="0.25">
      <c r="A82" s="6">
        <v>39789</v>
      </c>
      <c r="B82" s="4">
        <f t="shared" si="1"/>
        <v>1</v>
      </c>
      <c r="C82" s="5">
        <v>0.95833333333333326</v>
      </c>
      <c r="D82" s="4">
        <v>1.47465</v>
      </c>
      <c r="E82" s="4">
        <v>1.47465</v>
      </c>
      <c r="F82" s="4">
        <v>1.4721</v>
      </c>
      <c r="G82" s="4">
        <v>1.47285</v>
      </c>
      <c r="H82" s="4">
        <v>3203</v>
      </c>
    </row>
    <row r="83" spans="1:8" x14ac:dyDescent="0.25">
      <c r="A83" s="6">
        <v>39790</v>
      </c>
      <c r="B83" s="4">
        <f t="shared" si="1"/>
        <v>2</v>
      </c>
      <c r="C83" s="5">
        <v>0</v>
      </c>
      <c r="D83" s="4">
        <v>1.47285</v>
      </c>
      <c r="E83" s="4">
        <v>1.4744900000000001</v>
      </c>
      <c r="F83" s="4">
        <v>1.47183</v>
      </c>
      <c r="G83" s="4">
        <v>1.4736800000000001</v>
      </c>
      <c r="H83" s="4">
        <v>4023</v>
      </c>
    </row>
    <row r="84" spans="1:8" x14ac:dyDescent="0.25">
      <c r="A84" s="6">
        <v>39790</v>
      </c>
      <c r="B84" s="4">
        <f t="shared" si="1"/>
        <v>2</v>
      </c>
      <c r="C84" s="5">
        <v>4.1666666666666657E-2</v>
      </c>
      <c r="D84" s="4">
        <v>1.4737</v>
      </c>
      <c r="E84" s="4">
        <v>1.4840500000000001</v>
      </c>
      <c r="F84" s="4">
        <v>1.4736</v>
      </c>
      <c r="G84" s="4">
        <v>1.4832000000000001</v>
      </c>
      <c r="H84" s="4">
        <v>7365</v>
      </c>
    </row>
    <row r="85" spans="1:8" x14ac:dyDescent="0.25">
      <c r="A85" s="6">
        <v>39790</v>
      </c>
      <c r="B85" s="4">
        <f t="shared" si="1"/>
        <v>2</v>
      </c>
      <c r="C85" s="5">
        <v>8.3333333333333343E-2</v>
      </c>
      <c r="D85" s="4">
        <v>1.4831000000000001</v>
      </c>
      <c r="E85" s="4">
        <v>1.4962500000000001</v>
      </c>
      <c r="F85" s="4">
        <v>1.4802999999999999</v>
      </c>
      <c r="G85" s="4">
        <v>1.49495</v>
      </c>
      <c r="H85" s="4">
        <v>9927</v>
      </c>
    </row>
    <row r="86" spans="1:8" x14ac:dyDescent="0.25">
      <c r="A86" s="6">
        <v>39790</v>
      </c>
      <c r="B86" s="4">
        <f t="shared" si="1"/>
        <v>2</v>
      </c>
      <c r="C86" s="5">
        <v>0.12499999999999997</v>
      </c>
      <c r="D86" s="4">
        <v>1.49495</v>
      </c>
      <c r="E86" s="4">
        <v>1.5011000000000001</v>
      </c>
      <c r="F86" s="4">
        <v>1.4944500000000001</v>
      </c>
      <c r="G86" s="4">
        <v>1.4996</v>
      </c>
      <c r="H86" s="4">
        <v>14457</v>
      </c>
    </row>
    <row r="87" spans="1:8" x14ac:dyDescent="0.25">
      <c r="A87" s="6">
        <v>39790</v>
      </c>
      <c r="B87" s="4">
        <f t="shared" si="1"/>
        <v>2</v>
      </c>
      <c r="C87" s="5">
        <v>0.16666666666666666</v>
      </c>
      <c r="D87" s="4">
        <v>1.4995499999999999</v>
      </c>
      <c r="E87" s="4">
        <v>1.50475</v>
      </c>
      <c r="F87" s="4">
        <v>1.4940500000000001</v>
      </c>
      <c r="G87" s="4">
        <v>1.4964500000000001</v>
      </c>
      <c r="H87" s="4">
        <v>15078</v>
      </c>
    </row>
    <row r="88" spans="1:8" x14ac:dyDescent="0.25">
      <c r="A88" s="6">
        <v>39790</v>
      </c>
      <c r="B88" s="4">
        <f t="shared" si="1"/>
        <v>2</v>
      </c>
      <c r="C88" s="5">
        <v>0.20833333333333334</v>
      </c>
      <c r="D88" s="4">
        <v>1.4964500000000001</v>
      </c>
      <c r="E88" s="4">
        <v>1.4974000000000001</v>
      </c>
      <c r="F88" s="4">
        <v>1.4882</v>
      </c>
      <c r="G88" s="4">
        <v>1.4903500000000001</v>
      </c>
      <c r="H88" s="4">
        <v>11027</v>
      </c>
    </row>
    <row r="89" spans="1:8" x14ac:dyDescent="0.25">
      <c r="A89" s="6">
        <v>39790</v>
      </c>
      <c r="B89" s="4">
        <f t="shared" si="1"/>
        <v>2</v>
      </c>
      <c r="C89" s="5">
        <v>0.24999999999999997</v>
      </c>
      <c r="D89" s="4">
        <v>1.4903</v>
      </c>
      <c r="E89" s="4">
        <v>1.49325</v>
      </c>
      <c r="F89" s="4">
        <v>1.4899500000000001</v>
      </c>
      <c r="G89" s="4">
        <v>1.4912000000000001</v>
      </c>
      <c r="H89" s="4">
        <v>10961</v>
      </c>
    </row>
    <row r="90" spans="1:8" x14ac:dyDescent="0.25">
      <c r="A90" s="6">
        <v>39790</v>
      </c>
      <c r="B90" s="4">
        <f t="shared" si="1"/>
        <v>2</v>
      </c>
      <c r="C90" s="5">
        <v>0.29166666666666663</v>
      </c>
      <c r="D90" s="4">
        <v>1.4912000000000001</v>
      </c>
      <c r="E90" s="4">
        <v>1.4920500000000001</v>
      </c>
      <c r="F90" s="4">
        <v>1.4820500000000001</v>
      </c>
      <c r="G90" s="4">
        <v>1.4851000000000001</v>
      </c>
      <c r="H90" s="4">
        <v>12390</v>
      </c>
    </row>
    <row r="91" spans="1:8" x14ac:dyDescent="0.25">
      <c r="A91" s="6">
        <v>39790</v>
      </c>
      <c r="B91" s="4">
        <f t="shared" si="1"/>
        <v>2</v>
      </c>
      <c r="C91" s="5">
        <v>0.33333333333333326</v>
      </c>
      <c r="D91" s="4">
        <v>1.4851000000000001</v>
      </c>
      <c r="E91" s="4">
        <v>1.4888999999999999</v>
      </c>
      <c r="F91" s="4">
        <v>1.4838499999999999</v>
      </c>
      <c r="G91" s="4">
        <v>1.4882500000000001</v>
      </c>
      <c r="H91" s="4">
        <v>14964</v>
      </c>
    </row>
    <row r="92" spans="1:8" x14ac:dyDescent="0.25">
      <c r="A92" s="6">
        <v>39790</v>
      </c>
      <c r="B92" s="4">
        <f t="shared" si="1"/>
        <v>2</v>
      </c>
      <c r="C92" s="5">
        <v>0.375</v>
      </c>
      <c r="D92" s="4">
        <v>1.4882500000000001</v>
      </c>
      <c r="E92" s="4">
        <v>1.4892000000000001</v>
      </c>
      <c r="F92" s="4">
        <v>1.4781500000000001</v>
      </c>
      <c r="G92" s="4">
        <v>1.48045</v>
      </c>
      <c r="H92" s="4">
        <v>18718</v>
      </c>
    </row>
    <row r="93" spans="1:8" x14ac:dyDescent="0.25">
      <c r="A93" s="6">
        <v>39790</v>
      </c>
      <c r="B93" s="4">
        <f t="shared" si="1"/>
        <v>2</v>
      </c>
      <c r="C93" s="5">
        <v>0.41666666666666663</v>
      </c>
      <c r="D93" s="4">
        <v>1.4804999999999999</v>
      </c>
      <c r="E93" s="4">
        <v>1.48655</v>
      </c>
      <c r="F93" s="4">
        <v>1.4783500000000001</v>
      </c>
      <c r="G93" s="4">
        <v>1.4860500000000001</v>
      </c>
      <c r="H93" s="4">
        <v>14395</v>
      </c>
    </row>
    <row r="94" spans="1:8" x14ac:dyDescent="0.25">
      <c r="A94" s="6">
        <v>39790</v>
      </c>
      <c r="B94" s="4">
        <f t="shared" si="1"/>
        <v>2</v>
      </c>
      <c r="C94" s="5">
        <v>0.45833333333333326</v>
      </c>
      <c r="D94" s="4">
        <v>1.486</v>
      </c>
      <c r="E94" s="4">
        <v>1.4862</v>
      </c>
      <c r="F94" s="4">
        <v>1.4800500000000001</v>
      </c>
      <c r="G94" s="4">
        <v>1.4829000000000001</v>
      </c>
      <c r="H94" s="4">
        <v>10021</v>
      </c>
    </row>
    <row r="95" spans="1:8" x14ac:dyDescent="0.25">
      <c r="A95" s="6">
        <v>39790</v>
      </c>
      <c r="B95" s="4">
        <f t="shared" si="1"/>
        <v>2</v>
      </c>
      <c r="C95" s="5">
        <v>0.5</v>
      </c>
      <c r="D95" s="4">
        <v>1.4830000000000001</v>
      </c>
      <c r="E95" s="4">
        <v>1.4838</v>
      </c>
      <c r="F95" s="4">
        <v>1.4801500000000001</v>
      </c>
      <c r="G95" s="4">
        <v>1.48085</v>
      </c>
      <c r="H95" s="4">
        <v>4657</v>
      </c>
    </row>
    <row r="96" spans="1:8" x14ac:dyDescent="0.25">
      <c r="A96" s="6">
        <v>39790</v>
      </c>
      <c r="B96" s="4">
        <f t="shared" si="1"/>
        <v>2</v>
      </c>
      <c r="C96" s="5">
        <v>0.54166666666666663</v>
      </c>
      <c r="D96" s="4">
        <v>1.48075</v>
      </c>
      <c r="E96" s="4">
        <v>1.4862</v>
      </c>
      <c r="F96" s="4">
        <v>1.4799</v>
      </c>
      <c r="G96" s="4">
        <v>1.4854499999999999</v>
      </c>
      <c r="H96" s="4">
        <v>3745</v>
      </c>
    </row>
    <row r="97" spans="1:10" x14ac:dyDescent="0.25">
      <c r="A97" s="6">
        <v>39790</v>
      </c>
      <c r="B97" s="4">
        <f t="shared" si="1"/>
        <v>2</v>
      </c>
      <c r="C97" s="5">
        <v>0.58333333333333326</v>
      </c>
      <c r="D97" s="4">
        <v>1.4854000000000001</v>
      </c>
      <c r="E97" s="4">
        <v>1.4945999999999999</v>
      </c>
      <c r="F97" s="4">
        <v>1.4847999999999999</v>
      </c>
      <c r="G97" s="4">
        <v>1.4945999999999999</v>
      </c>
      <c r="H97" s="4">
        <v>5672</v>
      </c>
    </row>
    <row r="98" spans="1:10" x14ac:dyDescent="0.25">
      <c r="A98" s="6">
        <v>39790</v>
      </c>
      <c r="B98" s="4">
        <f t="shared" si="1"/>
        <v>2</v>
      </c>
      <c r="C98" s="5">
        <v>0.625</v>
      </c>
      <c r="D98" s="4">
        <v>1.4945999999999999</v>
      </c>
      <c r="E98" s="4">
        <v>1.4956499999999999</v>
      </c>
      <c r="F98" s="4">
        <v>1.4899500000000001</v>
      </c>
      <c r="G98" s="4">
        <v>1.49125</v>
      </c>
      <c r="H98" s="4">
        <v>4137</v>
      </c>
    </row>
    <row r="99" spans="1:10" x14ac:dyDescent="0.25">
      <c r="A99" s="6">
        <v>39790</v>
      </c>
      <c r="B99" s="4">
        <f t="shared" si="1"/>
        <v>2</v>
      </c>
      <c r="C99" s="5">
        <v>0.66666666666666663</v>
      </c>
      <c r="D99" s="4">
        <v>1.49125</v>
      </c>
      <c r="E99" s="4">
        <v>1.4919500000000001</v>
      </c>
      <c r="F99" s="4">
        <v>1.4893000000000001</v>
      </c>
      <c r="G99" s="4">
        <v>1.4911000000000001</v>
      </c>
      <c r="H99" s="4">
        <v>1801</v>
      </c>
    </row>
    <row r="100" spans="1:10" x14ac:dyDescent="0.25">
      <c r="A100" s="6">
        <v>39790</v>
      </c>
      <c r="B100" s="4">
        <f t="shared" si="1"/>
        <v>2</v>
      </c>
      <c r="C100" s="5">
        <v>0.70833333333333326</v>
      </c>
      <c r="D100" s="4">
        <v>1.4912000000000001</v>
      </c>
      <c r="E100" s="4">
        <v>1.4912000000000001</v>
      </c>
      <c r="F100" s="4">
        <v>1.4883500000000001</v>
      </c>
      <c r="G100" s="4">
        <v>1.4886999999999999</v>
      </c>
      <c r="H100" s="4">
        <v>967</v>
      </c>
    </row>
    <row r="101" spans="1:10" x14ac:dyDescent="0.25">
      <c r="A101" s="6">
        <v>39790</v>
      </c>
      <c r="B101" s="4">
        <f t="shared" si="1"/>
        <v>2</v>
      </c>
      <c r="C101" s="5">
        <v>0.75</v>
      </c>
      <c r="D101" s="4">
        <v>1.48875</v>
      </c>
      <c r="E101" s="4">
        <v>1.4899500000000001</v>
      </c>
      <c r="F101" s="4">
        <v>1.48685</v>
      </c>
      <c r="G101" s="4">
        <v>1.4870000000000001</v>
      </c>
      <c r="H101" s="4">
        <v>3600</v>
      </c>
      <c r="I101">
        <f>MAX(E101:E108)</f>
        <v>1.4899500000000001</v>
      </c>
      <c r="J101">
        <f>MAX(F101:F108)</f>
        <v>1.48685</v>
      </c>
    </row>
    <row r="102" spans="1:10" x14ac:dyDescent="0.25">
      <c r="A102" s="6">
        <v>39790</v>
      </c>
      <c r="B102" s="4">
        <f t="shared" si="1"/>
        <v>2</v>
      </c>
      <c r="C102" s="5">
        <v>0.79166666666666663</v>
      </c>
      <c r="D102" s="4">
        <v>1.4870000000000001</v>
      </c>
      <c r="E102" s="4">
        <v>1.4890000000000001</v>
      </c>
      <c r="F102" s="4">
        <v>1.4858</v>
      </c>
      <c r="G102" s="4">
        <v>1.4877</v>
      </c>
      <c r="H102" s="4">
        <v>1828</v>
      </c>
    </row>
    <row r="103" spans="1:10" x14ac:dyDescent="0.25">
      <c r="A103" s="6">
        <v>39790</v>
      </c>
      <c r="B103" s="4">
        <f t="shared" si="1"/>
        <v>2</v>
      </c>
      <c r="C103" s="5">
        <v>0.83333333333333326</v>
      </c>
      <c r="D103" s="4">
        <v>1.4877499999999999</v>
      </c>
      <c r="E103" s="4">
        <v>1.48915</v>
      </c>
      <c r="F103" s="4">
        <v>1.48245</v>
      </c>
      <c r="G103" s="4">
        <v>1.4824999999999999</v>
      </c>
      <c r="H103" s="4">
        <v>2955</v>
      </c>
    </row>
    <row r="104" spans="1:10" x14ac:dyDescent="0.25">
      <c r="A104" s="6">
        <v>39790</v>
      </c>
      <c r="B104" s="4">
        <f t="shared" si="1"/>
        <v>2</v>
      </c>
      <c r="C104" s="5">
        <v>0.875</v>
      </c>
      <c r="D104" s="4">
        <v>1.4824999999999999</v>
      </c>
      <c r="E104" s="4">
        <v>1.4857</v>
      </c>
      <c r="F104" s="4">
        <v>1.4823999999999999</v>
      </c>
      <c r="G104" s="4">
        <v>1.4841500000000001</v>
      </c>
      <c r="H104" s="4">
        <v>2854</v>
      </c>
    </row>
    <row r="105" spans="1:10" x14ac:dyDescent="0.25">
      <c r="A105" s="6">
        <v>39790</v>
      </c>
      <c r="B105" s="4">
        <f t="shared" si="1"/>
        <v>2</v>
      </c>
      <c r="C105" s="5">
        <v>0.91666666666666663</v>
      </c>
      <c r="D105" s="4">
        <v>1.4841500000000001</v>
      </c>
      <c r="E105" s="4">
        <v>1.4849000000000001</v>
      </c>
      <c r="F105" s="4">
        <v>1.4821500000000001</v>
      </c>
      <c r="G105" s="4">
        <v>1.4833000000000001</v>
      </c>
      <c r="H105" s="4">
        <v>3440</v>
      </c>
    </row>
    <row r="106" spans="1:10" x14ac:dyDescent="0.25">
      <c r="A106" s="6">
        <v>39790</v>
      </c>
      <c r="B106" s="4">
        <f t="shared" si="1"/>
        <v>2</v>
      </c>
      <c r="C106" s="5">
        <v>0.95833333333333326</v>
      </c>
      <c r="D106" s="4">
        <v>1.4833000000000001</v>
      </c>
      <c r="E106" s="4">
        <v>1.4853000000000001</v>
      </c>
      <c r="F106" s="4">
        <v>1.48298</v>
      </c>
      <c r="G106" s="4">
        <v>1.48363</v>
      </c>
      <c r="H106" s="4">
        <v>4110</v>
      </c>
    </row>
    <row r="107" spans="1:10" x14ac:dyDescent="0.25">
      <c r="A107" s="6">
        <v>39791</v>
      </c>
      <c r="B107" s="4">
        <f t="shared" si="1"/>
        <v>3</v>
      </c>
      <c r="C107" s="5">
        <v>0</v>
      </c>
      <c r="D107" s="4">
        <v>1.4836400000000001</v>
      </c>
      <c r="E107" s="4">
        <v>1.4847999999999999</v>
      </c>
      <c r="F107" s="4">
        <v>1.4823500000000001</v>
      </c>
      <c r="G107" s="4">
        <v>1.4841500000000001</v>
      </c>
      <c r="H107" s="4">
        <v>5558</v>
      </c>
    </row>
    <row r="108" spans="1:10" x14ac:dyDescent="0.25">
      <c r="A108" s="6">
        <v>39791</v>
      </c>
      <c r="B108" s="4">
        <f t="shared" si="1"/>
        <v>3</v>
      </c>
      <c r="C108" s="5">
        <v>4.1666666666666657E-2</v>
      </c>
      <c r="D108" s="4">
        <v>1.4841500000000001</v>
      </c>
      <c r="E108" s="4">
        <v>1.4851000000000001</v>
      </c>
      <c r="F108" s="4">
        <v>1.4823500000000001</v>
      </c>
      <c r="G108" s="4">
        <v>1.48325</v>
      </c>
      <c r="H108" s="4">
        <v>5765</v>
      </c>
    </row>
    <row r="109" spans="1:10" x14ac:dyDescent="0.25">
      <c r="A109" s="6">
        <v>39791</v>
      </c>
      <c r="B109" s="4">
        <f t="shared" si="1"/>
        <v>3</v>
      </c>
      <c r="C109" s="5">
        <v>8.3333333333333343E-2</v>
      </c>
      <c r="D109" s="4">
        <v>1.4833000000000001</v>
      </c>
      <c r="E109" s="4">
        <v>1.4833000000000001</v>
      </c>
      <c r="F109" s="4">
        <v>1.4777499999999999</v>
      </c>
      <c r="G109" s="4">
        <v>1.4810000000000001</v>
      </c>
      <c r="H109" s="4">
        <v>8062</v>
      </c>
    </row>
    <row r="110" spans="1:10" x14ac:dyDescent="0.25">
      <c r="A110" s="6">
        <v>39791</v>
      </c>
      <c r="B110" s="4">
        <f t="shared" si="1"/>
        <v>3</v>
      </c>
      <c r="C110" s="5">
        <v>0.12499999999999997</v>
      </c>
      <c r="D110" s="4">
        <v>1.4810000000000001</v>
      </c>
      <c r="E110" s="4">
        <v>1.4826999999999999</v>
      </c>
      <c r="F110" s="4">
        <v>1.4756499999999999</v>
      </c>
      <c r="G110" s="4">
        <v>1.4776</v>
      </c>
      <c r="H110" s="4">
        <v>14091</v>
      </c>
    </row>
    <row r="111" spans="1:10" x14ac:dyDescent="0.25">
      <c r="A111" s="6">
        <v>39791</v>
      </c>
      <c r="B111" s="4">
        <f t="shared" si="1"/>
        <v>3</v>
      </c>
      <c r="C111" s="5">
        <v>0.16666666666666666</v>
      </c>
      <c r="D111" s="4">
        <v>1.4776</v>
      </c>
      <c r="E111" s="4">
        <v>1.4798</v>
      </c>
      <c r="F111" s="4">
        <v>1.4738</v>
      </c>
      <c r="G111" s="4">
        <v>1.4778500000000001</v>
      </c>
      <c r="H111" s="4">
        <v>20771</v>
      </c>
    </row>
    <row r="112" spans="1:10" x14ac:dyDescent="0.25">
      <c r="A112" s="6">
        <v>39791</v>
      </c>
      <c r="B112" s="4">
        <f t="shared" si="1"/>
        <v>3</v>
      </c>
      <c r="C112" s="5">
        <v>0.20833333333333334</v>
      </c>
      <c r="D112" s="4">
        <v>1.4778500000000001</v>
      </c>
      <c r="E112" s="4">
        <v>1.4827999999999999</v>
      </c>
      <c r="F112" s="4">
        <v>1.4776</v>
      </c>
      <c r="G112" s="4">
        <v>1.4818</v>
      </c>
      <c r="H112" s="4">
        <v>14794</v>
      </c>
    </row>
    <row r="113" spans="1:10" x14ac:dyDescent="0.25">
      <c r="A113" s="6">
        <v>39791</v>
      </c>
      <c r="B113" s="4">
        <f t="shared" si="1"/>
        <v>3</v>
      </c>
      <c r="C113" s="5">
        <v>0.24999999999999997</v>
      </c>
      <c r="D113" s="4">
        <v>1.4818</v>
      </c>
      <c r="E113" s="4">
        <v>1.4822</v>
      </c>
      <c r="F113" s="4">
        <v>1.4744999999999999</v>
      </c>
      <c r="G113" s="4">
        <v>1.4759500000000001</v>
      </c>
      <c r="H113" s="4">
        <v>12045</v>
      </c>
    </row>
    <row r="114" spans="1:10" x14ac:dyDescent="0.25">
      <c r="A114" s="6">
        <v>39791</v>
      </c>
      <c r="B114" s="4">
        <f t="shared" si="1"/>
        <v>3</v>
      </c>
      <c r="C114" s="5">
        <v>0.29166666666666663</v>
      </c>
      <c r="D114" s="4">
        <v>1.4759500000000001</v>
      </c>
      <c r="E114" s="4">
        <v>1.4777499999999999</v>
      </c>
      <c r="F114" s="4">
        <v>1.4737499999999999</v>
      </c>
      <c r="G114" s="4">
        <v>1.47655</v>
      </c>
      <c r="H114" s="4">
        <v>11199</v>
      </c>
    </row>
    <row r="115" spans="1:10" x14ac:dyDescent="0.25">
      <c r="A115" s="6">
        <v>39791</v>
      </c>
      <c r="B115" s="4">
        <f t="shared" si="1"/>
        <v>3</v>
      </c>
      <c r="C115" s="5">
        <v>0.33333333333333326</v>
      </c>
      <c r="D115" s="4">
        <v>1.47655</v>
      </c>
      <c r="E115" s="4">
        <v>1.4767999999999999</v>
      </c>
      <c r="F115" s="4">
        <v>1.4678</v>
      </c>
      <c r="G115" s="4">
        <v>1.47055</v>
      </c>
      <c r="H115" s="4">
        <v>15438</v>
      </c>
    </row>
    <row r="116" spans="1:10" x14ac:dyDescent="0.25">
      <c r="A116" s="6">
        <v>39791</v>
      </c>
      <c r="B116" s="4">
        <f t="shared" si="1"/>
        <v>3</v>
      </c>
      <c r="C116" s="5">
        <v>0.375</v>
      </c>
      <c r="D116" s="4">
        <v>1.47095</v>
      </c>
      <c r="E116" s="4">
        <v>1.4724999999999999</v>
      </c>
      <c r="F116" s="4">
        <v>1.4679</v>
      </c>
      <c r="G116" s="4">
        <v>1.4683999999999999</v>
      </c>
      <c r="H116" s="4">
        <v>24868</v>
      </c>
    </row>
    <row r="117" spans="1:10" x14ac:dyDescent="0.25">
      <c r="A117" s="6">
        <v>39791</v>
      </c>
      <c r="B117" s="4">
        <f t="shared" si="1"/>
        <v>3</v>
      </c>
      <c r="C117" s="5">
        <v>0.41666666666666663</v>
      </c>
      <c r="D117" s="4">
        <v>1.4684999999999999</v>
      </c>
      <c r="E117" s="4">
        <v>1.4804999999999999</v>
      </c>
      <c r="F117" s="4">
        <v>1.4681500000000001</v>
      </c>
      <c r="G117" s="4">
        <v>1.4798500000000001</v>
      </c>
      <c r="H117" s="4">
        <v>27226</v>
      </c>
    </row>
    <row r="118" spans="1:10" x14ac:dyDescent="0.25">
      <c r="A118" s="6">
        <v>39791</v>
      </c>
      <c r="B118" s="4">
        <f t="shared" si="1"/>
        <v>3</v>
      </c>
      <c r="C118" s="5">
        <v>0.45833333333333326</v>
      </c>
      <c r="D118" s="4">
        <v>1.4798500000000001</v>
      </c>
      <c r="E118" s="4">
        <v>1.48085</v>
      </c>
      <c r="F118" s="4">
        <v>1.476</v>
      </c>
      <c r="G118" s="4">
        <v>1.4775</v>
      </c>
      <c r="H118" s="4">
        <v>23831</v>
      </c>
    </row>
    <row r="119" spans="1:10" x14ac:dyDescent="0.25">
      <c r="A119" s="6">
        <v>39791</v>
      </c>
      <c r="B119" s="4">
        <f t="shared" si="1"/>
        <v>3</v>
      </c>
      <c r="C119" s="5">
        <v>0.5</v>
      </c>
      <c r="D119" s="4">
        <v>1.4774</v>
      </c>
      <c r="E119" s="4">
        <v>1.4840500000000001</v>
      </c>
      <c r="F119" s="4">
        <v>1.4773000000000001</v>
      </c>
      <c r="G119" s="4">
        <v>1.4810000000000001</v>
      </c>
      <c r="H119" s="4">
        <v>16331</v>
      </c>
    </row>
    <row r="120" spans="1:10" x14ac:dyDescent="0.25">
      <c r="A120" s="6">
        <v>39791</v>
      </c>
      <c r="B120" s="4">
        <f t="shared" si="1"/>
        <v>3</v>
      </c>
      <c r="C120" s="5">
        <v>0.54166666666666663</v>
      </c>
      <c r="D120" s="4">
        <v>1.4810000000000001</v>
      </c>
      <c r="E120" s="4">
        <v>1.4825999999999999</v>
      </c>
      <c r="F120" s="4">
        <v>1.4762</v>
      </c>
      <c r="G120" s="4">
        <v>1.4779</v>
      </c>
      <c r="H120" s="4">
        <v>9992</v>
      </c>
    </row>
    <row r="121" spans="1:10" x14ac:dyDescent="0.25">
      <c r="A121" s="6">
        <v>39791</v>
      </c>
      <c r="B121" s="4">
        <f t="shared" si="1"/>
        <v>3</v>
      </c>
      <c r="C121" s="5">
        <v>0.58333333333333326</v>
      </c>
      <c r="D121" s="4">
        <v>1.4779</v>
      </c>
      <c r="E121" s="4">
        <v>1.47915</v>
      </c>
      <c r="F121" s="4">
        <v>1.4731000000000001</v>
      </c>
      <c r="G121" s="4">
        <v>1.4758500000000001</v>
      </c>
      <c r="H121" s="4">
        <v>10837</v>
      </c>
    </row>
    <row r="122" spans="1:10" x14ac:dyDescent="0.25">
      <c r="A122" s="6">
        <v>39791</v>
      </c>
      <c r="B122" s="4">
        <f t="shared" si="1"/>
        <v>3</v>
      </c>
      <c r="C122" s="5">
        <v>0.625</v>
      </c>
      <c r="D122" s="4">
        <v>1.4758</v>
      </c>
      <c r="E122" s="4">
        <v>1.4763500000000001</v>
      </c>
      <c r="F122" s="4">
        <v>1.4735499999999999</v>
      </c>
      <c r="G122" s="4">
        <v>1.47455</v>
      </c>
      <c r="H122" s="4">
        <v>10782</v>
      </c>
    </row>
    <row r="123" spans="1:10" x14ac:dyDescent="0.25">
      <c r="A123" s="6">
        <v>39791</v>
      </c>
      <c r="B123" s="4">
        <f t="shared" si="1"/>
        <v>3</v>
      </c>
      <c r="C123" s="5">
        <v>0.66666666666666663</v>
      </c>
      <c r="D123" s="4">
        <v>1.4745999999999999</v>
      </c>
      <c r="E123" s="4">
        <v>1.4778</v>
      </c>
      <c r="F123" s="4">
        <v>1.4722999999999999</v>
      </c>
      <c r="G123" s="4">
        <v>1.4749000000000001</v>
      </c>
      <c r="H123" s="4">
        <v>3677</v>
      </c>
    </row>
    <row r="124" spans="1:10" x14ac:dyDescent="0.25">
      <c r="A124" s="6">
        <v>39791</v>
      </c>
      <c r="B124" s="4">
        <f t="shared" si="1"/>
        <v>3</v>
      </c>
      <c r="C124" s="5">
        <v>0.70833333333333326</v>
      </c>
      <c r="D124" s="4">
        <v>1.4749000000000001</v>
      </c>
      <c r="E124" s="4">
        <v>1.47655</v>
      </c>
      <c r="F124" s="4">
        <v>1.4741</v>
      </c>
      <c r="G124" s="4">
        <v>1.4753799999999999</v>
      </c>
      <c r="H124" s="4">
        <v>2005</v>
      </c>
    </row>
    <row r="125" spans="1:10" x14ac:dyDescent="0.25">
      <c r="A125" s="6">
        <v>39791</v>
      </c>
      <c r="B125" s="4">
        <f t="shared" si="1"/>
        <v>3</v>
      </c>
      <c r="C125" s="5">
        <v>0.75</v>
      </c>
      <c r="D125" s="4">
        <v>1.4755</v>
      </c>
      <c r="E125" s="4">
        <v>1.4755</v>
      </c>
      <c r="F125" s="4">
        <v>1.47455</v>
      </c>
      <c r="G125" s="4">
        <v>1.4753000000000001</v>
      </c>
      <c r="H125" s="4">
        <v>1550</v>
      </c>
      <c r="I125">
        <f>MAX(E125:E132)</f>
        <v>1.4798500000000001</v>
      </c>
      <c r="J125">
        <f>MAX(F125:F132)</f>
        <v>1.4765999999999999</v>
      </c>
    </row>
    <row r="126" spans="1:10" x14ac:dyDescent="0.25">
      <c r="A126" s="6">
        <v>39791</v>
      </c>
      <c r="B126" s="4">
        <f t="shared" si="1"/>
        <v>3</v>
      </c>
      <c r="C126" s="5">
        <v>0.79166666666666663</v>
      </c>
      <c r="D126" s="4">
        <v>1.4753000000000001</v>
      </c>
      <c r="E126" s="4">
        <v>1.4777</v>
      </c>
      <c r="F126" s="4">
        <v>1.47485</v>
      </c>
      <c r="G126" s="4">
        <v>1.4754</v>
      </c>
      <c r="H126" s="4">
        <v>2569</v>
      </c>
    </row>
    <row r="127" spans="1:10" x14ac:dyDescent="0.25">
      <c r="A127" s="6">
        <v>39791</v>
      </c>
      <c r="B127" s="4">
        <f t="shared" si="1"/>
        <v>3</v>
      </c>
      <c r="C127" s="5">
        <v>0.83333333333333326</v>
      </c>
      <c r="D127" s="4">
        <v>1.4754</v>
      </c>
      <c r="E127" s="4">
        <v>1.4761500000000001</v>
      </c>
      <c r="F127" s="4">
        <v>1.4735</v>
      </c>
      <c r="G127" s="4">
        <v>1.47573</v>
      </c>
      <c r="H127" s="4">
        <v>2629</v>
      </c>
    </row>
    <row r="128" spans="1:10" x14ac:dyDescent="0.25">
      <c r="A128" s="6">
        <v>39791</v>
      </c>
      <c r="B128" s="4">
        <f t="shared" si="1"/>
        <v>3</v>
      </c>
      <c r="C128" s="5">
        <v>0.875</v>
      </c>
      <c r="D128" s="4">
        <v>1.476</v>
      </c>
      <c r="E128" s="4">
        <v>1.4780500000000001</v>
      </c>
      <c r="F128" s="4">
        <v>1.4755</v>
      </c>
      <c r="G128" s="4">
        <v>1.4767999999999999</v>
      </c>
      <c r="H128" s="4">
        <v>2000</v>
      </c>
    </row>
    <row r="129" spans="1:8" x14ac:dyDescent="0.25">
      <c r="A129" s="6">
        <v>39791</v>
      </c>
      <c r="B129" s="4">
        <f t="shared" si="1"/>
        <v>3</v>
      </c>
      <c r="C129" s="5">
        <v>0.91666666666666663</v>
      </c>
      <c r="D129" s="4">
        <v>1.4767999999999999</v>
      </c>
      <c r="E129" s="4">
        <v>1.4783500000000001</v>
      </c>
      <c r="F129" s="4">
        <v>1.47505</v>
      </c>
      <c r="G129" s="4">
        <v>1.4776499999999999</v>
      </c>
      <c r="H129" s="4">
        <v>2928</v>
      </c>
    </row>
    <row r="130" spans="1:8" x14ac:dyDescent="0.25">
      <c r="A130" s="6">
        <v>39791</v>
      </c>
      <c r="B130" s="4">
        <f t="shared" si="1"/>
        <v>3</v>
      </c>
      <c r="C130" s="5">
        <v>0.95833333333333326</v>
      </c>
      <c r="D130" s="4">
        <v>1.4777499999999999</v>
      </c>
      <c r="E130" s="4">
        <v>1.47915</v>
      </c>
      <c r="F130" s="4">
        <v>1.4765999999999999</v>
      </c>
      <c r="G130" s="4">
        <v>1.47895</v>
      </c>
      <c r="H130" s="4">
        <v>3053</v>
      </c>
    </row>
    <row r="131" spans="1:8" x14ac:dyDescent="0.25">
      <c r="A131" s="6">
        <v>39792</v>
      </c>
      <c r="B131" s="4">
        <f t="shared" ref="B131:B156" si="2">WEEKDAY(A131)</f>
        <v>4</v>
      </c>
      <c r="C131" s="5">
        <v>0</v>
      </c>
      <c r="D131" s="4">
        <v>1.47905</v>
      </c>
      <c r="E131" s="4">
        <v>1.47905</v>
      </c>
      <c r="F131" s="4">
        <v>1.4764999999999999</v>
      </c>
      <c r="G131" s="4">
        <v>1.4769000000000001</v>
      </c>
      <c r="H131" s="4">
        <v>3068</v>
      </c>
    </row>
    <row r="132" spans="1:8" x14ac:dyDescent="0.25">
      <c r="A132" s="6">
        <v>39792</v>
      </c>
      <c r="B132" s="4">
        <f t="shared" si="2"/>
        <v>4</v>
      </c>
      <c r="C132" s="5">
        <v>4.1666666666666657E-2</v>
      </c>
      <c r="D132" s="4">
        <v>1.4766999999999999</v>
      </c>
      <c r="E132" s="4">
        <v>1.4798500000000001</v>
      </c>
      <c r="F132" s="4">
        <v>1.4765999999999999</v>
      </c>
      <c r="G132" s="4">
        <v>1.4796</v>
      </c>
      <c r="H132" s="4">
        <v>4320</v>
      </c>
    </row>
    <row r="133" spans="1:8" x14ac:dyDescent="0.25">
      <c r="A133" s="6">
        <v>39792</v>
      </c>
      <c r="B133" s="4">
        <f t="shared" si="2"/>
        <v>4</v>
      </c>
      <c r="C133" s="5">
        <v>8.3333333333333343E-2</v>
      </c>
      <c r="D133" s="4">
        <v>1.4796</v>
      </c>
      <c r="E133" s="4">
        <v>1.48645</v>
      </c>
      <c r="F133" s="4">
        <v>1.4793000000000001</v>
      </c>
      <c r="G133" s="4">
        <v>1.48115</v>
      </c>
      <c r="H133" s="4">
        <v>8763</v>
      </c>
    </row>
    <row r="134" spans="1:8" x14ac:dyDescent="0.25">
      <c r="A134" s="6">
        <v>39792</v>
      </c>
      <c r="B134" s="4">
        <f t="shared" si="2"/>
        <v>4</v>
      </c>
      <c r="C134" s="5">
        <v>0.12499999999999997</v>
      </c>
      <c r="D134" s="4">
        <v>1.48115</v>
      </c>
      <c r="E134" s="4">
        <v>1.4845999999999999</v>
      </c>
      <c r="F134" s="4">
        <v>1.4803999999999999</v>
      </c>
      <c r="G134" s="4">
        <v>1.4826999999999999</v>
      </c>
      <c r="H134" s="4">
        <v>13772</v>
      </c>
    </row>
    <row r="135" spans="1:8" x14ac:dyDescent="0.25">
      <c r="A135" s="6">
        <v>39792</v>
      </c>
      <c r="B135" s="4">
        <f t="shared" si="2"/>
        <v>4</v>
      </c>
      <c r="C135" s="5">
        <v>0.16666666666666666</v>
      </c>
      <c r="D135" s="4">
        <v>1.4826999999999999</v>
      </c>
      <c r="E135" s="4">
        <v>1.48275</v>
      </c>
      <c r="F135" s="4">
        <v>1.4760500000000001</v>
      </c>
      <c r="G135" s="4">
        <v>1.4776</v>
      </c>
      <c r="H135" s="4">
        <v>19602</v>
      </c>
    </row>
    <row r="136" spans="1:8" x14ac:dyDescent="0.25">
      <c r="A136" s="6">
        <v>39792</v>
      </c>
      <c r="B136" s="4">
        <f t="shared" si="2"/>
        <v>4</v>
      </c>
      <c r="C136" s="5">
        <v>0.20833333333333334</v>
      </c>
      <c r="D136" s="4">
        <v>1.4776</v>
      </c>
      <c r="E136" s="4">
        <v>1.4794</v>
      </c>
      <c r="F136" s="4">
        <v>1.4757</v>
      </c>
      <c r="G136" s="4">
        <v>1.4776</v>
      </c>
      <c r="H136" s="4">
        <v>22119</v>
      </c>
    </row>
    <row r="137" spans="1:8" x14ac:dyDescent="0.25">
      <c r="A137" s="6">
        <v>39792</v>
      </c>
      <c r="B137" s="4">
        <f t="shared" si="2"/>
        <v>4</v>
      </c>
      <c r="C137" s="5">
        <v>0.24999999999999997</v>
      </c>
      <c r="D137" s="4">
        <v>1.4776499999999999</v>
      </c>
      <c r="E137" s="4">
        <v>1.4824999999999999</v>
      </c>
      <c r="F137" s="4">
        <v>1.4773499999999999</v>
      </c>
      <c r="G137" s="4">
        <v>1.4816</v>
      </c>
      <c r="H137" s="4">
        <v>24281</v>
      </c>
    </row>
    <row r="138" spans="1:8" x14ac:dyDescent="0.25">
      <c r="A138" s="6">
        <v>39792</v>
      </c>
      <c r="B138" s="4">
        <f t="shared" si="2"/>
        <v>4</v>
      </c>
      <c r="C138" s="5">
        <v>0.29166666666666663</v>
      </c>
      <c r="D138" s="4">
        <v>1.4817</v>
      </c>
      <c r="E138" s="4">
        <v>1.4835</v>
      </c>
      <c r="F138" s="4">
        <v>1.4775</v>
      </c>
      <c r="G138" s="4">
        <v>1.4794</v>
      </c>
      <c r="H138" s="4">
        <v>23329</v>
      </c>
    </row>
    <row r="139" spans="1:8" x14ac:dyDescent="0.25">
      <c r="A139" s="6">
        <v>39792</v>
      </c>
      <c r="B139" s="4">
        <f t="shared" si="2"/>
        <v>4</v>
      </c>
      <c r="C139" s="5">
        <v>0.33333333333333326</v>
      </c>
      <c r="D139" s="4">
        <v>1.4794499999999999</v>
      </c>
      <c r="E139" s="4">
        <v>1.4833000000000001</v>
      </c>
      <c r="F139" s="4">
        <v>1.4781500000000001</v>
      </c>
      <c r="G139" s="4">
        <v>1.4792000000000001</v>
      </c>
      <c r="H139" s="4">
        <v>30918</v>
      </c>
    </row>
    <row r="140" spans="1:8" x14ac:dyDescent="0.25">
      <c r="A140" s="6">
        <v>39792</v>
      </c>
      <c r="B140" s="4">
        <f t="shared" si="2"/>
        <v>4</v>
      </c>
      <c r="C140" s="5">
        <v>0.375</v>
      </c>
      <c r="D140" s="4">
        <v>1.4792000000000001</v>
      </c>
      <c r="E140" s="4">
        <v>1.4819</v>
      </c>
      <c r="F140" s="4">
        <v>1.47665</v>
      </c>
      <c r="G140" s="4">
        <v>1.4789000000000001</v>
      </c>
      <c r="H140" s="4">
        <v>22177</v>
      </c>
    </row>
    <row r="141" spans="1:8" x14ac:dyDescent="0.25">
      <c r="A141" s="6">
        <v>39792</v>
      </c>
      <c r="B141" s="4">
        <f t="shared" si="2"/>
        <v>4</v>
      </c>
      <c r="C141" s="5">
        <v>0.41666666666666663</v>
      </c>
      <c r="D141" s="4">
        <v>1.4789000000000001</v>
      </c>
      <c r="E141" s="4">
        <v>1.4864999999999999</v>
      </c>
      <c r="F141" s="4">
        <v>1.4782999999999999</v>
      </c>
      <c r="G141" s="4">
        <v>1.4818</v>
      </c>
      <c r="H141" s="4">
        <v>27505</v>
      </c>
    </row>
    <row r="142" spans="1:8" x14ac:dyDescent="0.25">
      <c r="A142" s="6">
        <v>39792</v>
      </c>
      <c r="B142" s="4">
        <f t="shared" si="2"/>
        <v>4</v>
      </c>
      <c r="C142" s="5">
        <v>0.45833333333333326</v>
      </c>
      <c r="D142" s="4">
        <v>1.4819</v>
      </c>
      <c r="E142" s="4">
        <v>1.4877</v>
      </c>
      <c r="F142" s="4">
        <v>1.4813499999999999</v>
      </c>
      <c r="G142" s="4">
        <v>1.48275</v>
      </c>
      <c r="H142" s="4">
        <v>18750</v>
      </c>
    </row>
    <row r="143" spans="1:8" x14ac:dyDescent="0.25">
      <c r="A143" s="6">
        <v>39792</v>
      </c>
      <c r="B143" s="4">
        <f t="shared" si="2"/>
        <v>4</v>
      </c>
      <c r="C143" s="5">
        <v>0.5</v>
      </c>
      <c r="D143" s="4">
        <v>1.48275</v>
      </c>
      <c r="E143" s="4">
        <v>1.48645</v>
      </c>
      <c r="F143" s="4">
        <v>1.4814499999999999</v>
      </c>
      <c r="G143" s="4">
        <v>1.4832000000000001</v>
      </c>
      <c r="H143" s="4">
        <v>9189</v>
      </c>
    </row>
    <row r="144" spans="1:8" x14ac:dyDescent="0.25">
      <c r="A144" s="6">
        <v>39792</v>
      </c>
      <c r="B144" s="4">
        <f t="shared" si="2"/>
        <v>4</v>
      </c>
      <c r="C144" s="5">
        <v>0.54166666666666663</v>
      </c>
      <c r="D144" s="4">
        <v>1.4832000000000001</v>
      </c>
      <c r="E144" s="4">
        <v>1.4879500000000001</v>
      </c>
      <c r="F144" s="4">
        <v>1.4774</v>
      </c>
      <c r="G144" s="4">
        <v>1.4796</v>
      </c>
      <c r="H144" s="4">
        <v>8804</v>
      </c>
    </row>
    <row r="145" spans="1:10" x14ac:dyDescent="0.25">
      <c r="A145" s="6">
        <v>39792</v>
      </c>
      <c r="B145" s="4">
        <f t="shared" si="2"/>
        <v>4</v>
      </c>
      <c r="C145" s="5">
        <v>0.58333333333333326</v>
      </c>
      <c r="D145" s="4">
        <v>1.4796</v>
      </c>
      <c r="E145" s="4">
        <v>1.4797499999999999</v>
      </c>
      <c r="F145" s="4">
        <v>1.47495</v>
      </c>
      <c r="G145" s="4">
        <v>1.4775</v>
      </c>
      <c r="H145" s="4">
        <v>7270</v>
      </c>
    </row>
    <row r="146" spans="1:10" x14ac:dyDescent="0.25">
      <c r="A146" s="6">
        <v>39792</v>
      </c>
      <c r="B146" s="4">
        <f t="shared" si="2"/>
        <v>4</v>
      </c>
      <c r="C146" s="5">
        <v>0.625</v>
      </c>
      <c r="D146" s="4">
        <v>1.4775499999999999</v>
      </c>
      <c r="E146" s="4">
        <v>1.4826999999999999</v>
      </c>
      <c r="F146" s="4">
        <v>1.4774499999999999</v>
      </c>
      <c r="G146" s="4">
        <v>1.4801</v>
      </c>
      <c r="H146" s="4">
        <v>6094</v>
      </c>
    </row>
    <row r="147" spans="1:10" x14ac:dyDescent="0.25">
      <c r="A147" s="6">
        <v>39792</v>
      </c>
      <c r="B147" s="4">
        <f t="shared" si="2"/>
        <v>4</v>
      </c>
      <c r="C147" s="5">
        <v>0.66666666666666663</v>
      </c>
      <c r="D147" s="4">
        <v>1.4801</v>
      </c>
      <c r="E147" s="4">
        <v>1.48075</v>
      </c>
      <c r="F147" s="4">
        <v>1.4769000000000001</v>
      </c>
      <c r="G147" s="4">
        <v>1.4779</v>
      </c>
      <c r="H147" s="4">
        <v>3750</v>
      </c>
    </row>
    <row r="148" spans="1:10" x14ac:dyDescent="0.25">
      <c r="A148" s="6">
        <v>39792</v>
      </c>
      <c r="B148" s="4">
        <f t="shared" si="2"/>
        <v>4</v>
      </c>
      <c r="C148" s="5">
        <v>0.70833333333333326</v>
      </c>
      <c r="D148" s="4">
        <v>1.4780500000000001</v>
      </c>
      <c r="E148" s="4">
        <v>1.48065</v>
      </c>
      <c r="F148" s="4">
        <v>1.4773499999999999</v>
      </c>
      <c r="G148" s="4">
        <v>1.4795</v>
      </c>
      <c r="H148" s="4">
        <v>1851</v>
      </c>
    </row>
    <row r="149" spans="1:10" x14ac:dyDescent="0.25">
      <c r="A149" s="6">
        <v>39792</v>
      </c>
      <c r="B149" s="4">
        <f t="shared" si="2"/>
        <v>4</v>
      </c>
      <c r="C149" s="5">
        <v>0.75</v>
      </c>
      <c r="D149" s="4">
        <v>1.4794499999999999</v>
      </c>
      <c r="E149" s="4">
        <v>1.4795499999999999</v>
      </c>
      <c r="F149" s="4">
        <v>1.47705</v>
      </c>
      <c r="G149" s="4">
        <v>1.4794</v>
      </c>
      <c r="H149" s="4">
        <v>2528</v>
      </c>
      <c r="I149">
        <f>MAX(E149:E156)</f>
        <v>1.4984</v>
      </c>
      <c r="J149">
        <f>MAX(F149:F156)</f>
        <v>1.4939</v>
      </c>
    </row>
    <row r="150" spans="1:10" x14ac:dyDescent="0.25">
      <c r="A150" s="6">
        <v>39792</v>
      </c>
      <c r="B150" s="4">
        <f t="shared" si="2"/>
        <v>4</v>
      </c>
      <c r="C150" s="5">
        <v>0.79166666666666663</v>
      </c>
      <c r="D150" s="4">
        <v>1.4794</v>
      </c>
      <c r="E150" s="4">
        <v>1.4816</v>
      </c>
      <c r="F150" s="4">
        <v>1.47925</v>
      </c>
      <c r="G150" s="4">
        <v>1.48105</v>
      </c>
      <c r="H150" s="4">
        <v>3052</v>
      </c>
    </row>
    <row r="151" spans="1:10" x14ac:dyDescent="0.25">
      <c r="A151" s="6">
        <v>39792</v>
      </c>
      <c r="B151" s="4">
        <f t="shared" si="2"/>
        <v>4</v>
      </c>
      <c r="C151" s="5">
        <v>0.83333333333333326</v>
      </c>
      <c r="D151" s="4">
        <v>1.48105</v>
      </c>
      <c r="E151" s="4">
        <v>1.48465</v>
      </c>
      <c r="F151" s="4">
        <v>1.48</v>
      </c>
      <c r="G151" s="4">
        <v>1.4831000000000001</v>
      </c>
      <c r="H151" s="4">
        <v>1813</v>
      </c>
    </row>
    <row r="152" spans="1:10" x14ac:dyDescent="0.25">
      <c r="A152" s="6">
        <v>39792</v>
      </c>
      <c r="B152" s="4">
        <f t="shared" si="2"/>
        <v>4</v>
      </c>
      <c r="C152" s="5">
        <v>0.875</v>
      </c>
      <c r="D152" s="4">
        <v>1.4830000000000001</v>
      </c>
      <c r="E152" s="4">
        <v>1.4875</v>
      </c>
      <c r="F152" s="4">
        <v>1.4813000000000001</v>
      </c>
      <c r="G152" s="4">
        <v>1.48705</v>
      </c>
      <c r="H152" s="4">
        <v>3202</v>
      </c>
    </row>
    <row r="153" spans="1:10" x14ac:dyDescent="0.25">
      <c r="A153" s="6">
        <v>39792</v>
      </c>
      <c r="B153" s="4">
        <f t="shared" si="2"/>
        <v>4</v>
      </c>
      <c r="C153" s="5">
        <v>0.91666666666666663</v>
      </c>
      <c r="D153" s="4">
        <v>1.4870000000000001</v>
      </c>
      <c r="E153" s="4">
        <v>1.4875</v>
      </c>
      <c r="F153" s="4">
        <v>1.4854000000000001</v>
      </c>
      <c r="G153" s="4">
        <v>1.48725</v>
      </c>
      <c r="H153" s="4">
        <v>1993</v>
      </c>
    </row>
    <row r="154" spans="1:10" x14ac:dyDescent="0.25">
      <c r="A154" s="6">
        <v>39792</v>
      </c>
      <c r="B154" s="4">
        <f t="shared" si="2"/>
        <v>4</v>
      </c>
      <c r="C154" s="5">
        <v>0.95833333333333326</v>
      </c>
      <c r="D154" s="4">
        <v>1.4872000000000001</v>
      </c>
      <c r="E154" s="4">
        <v>1.4873499999999999</v>
      </c>
      <c r="F154" s="4">
        <v>1.4855</v>
      </c>
      <c r="G154" s="4">
        <v>1.4866999999999999</v>
      </c>
      <c r="H154" s="4">
        <v>3523</v>
      </c>
    </row>
    <row r="155" spans="1:10" x14ac:dyDescent="0.25">
      <c r="A155" s="6">
        <v>39793</v>
      </c>
      <c r="B155" s="4">
        <f t="shared" si="2"/>
        <v>5</v>
      </c>
      <c r="C155" s="5">
        <v>0</v>
      </c>
      <c r="D155" s="4">
        <v>1.4866999999999999</v>
      </c>
      <c r="E155" s="4">
        <v>1.49485</v>
      </c>
      <c r="F155" s="4">
        <v>1.48655</v>
      </c>
      <c r="G155" s="4">
        <v>1.4946999999999999</v>
      </c>
      <c r="H155" s="4">
        <v>4111</v>
      </c>
    </row>
    <row r="156" spans="1:10" x14ac:dyDescent="0.25">
      <c r="A156" s="6">
        <v>39793</v>
      </c>
      <c r="B156" s="4">
        <f t="shared" si="2"/>
        <v>5</v>
      </c>
      <c r="C156" s="5">
        <v>4.1666666666666657E-2</v>
      </c>
      <c r="D156" s="4">
        <v>1.49475</v>
      </c>
      <c r="E156" s="4">
        <v>1.4984</v>
      </c>
      <c r="F156" s="4">
        <v>1.4939</v>
      </c>
      <c r="G156" s="4">
        <v>1.49465</v>
      </c>
      <c r="H156" s="4">
        <v>4808</v>
      </c>
    </row>
  </sheetData>
  <conditionalFormatting sqref="A2:H156">
    <cfRule type="expression" dxfId="11" priority="1">
      <formula>MOD($C2+0.25,1)&lt;0.34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25119-D22E-4F74-8B9B-334231FB239A}">
  <dimension ref="A1:Q71"/>
  <sheetViews>
    <sheetView tabSelected="1" workbookViewId="0">
      <selection activeCell="L5" sqref="L5"/>
    </sheetView>
  </sheetViews>
  <sheetFormatPr defaultColWidth="11.42578125" defaultRowHeight="15" x14ac:dyDescent="0.25"/>
  <cols>
    <col min="1" max="1" width="11.42578125" style="3"/>
    <col min="2" max="2" width="11.42578125" style="4"/>
    <col min="3" max="3" width="13.42578125" style="4" customWidth="1"/>
    <col min="4" max="4" width="13.85546875" style="4" customWidth="1"/>
    <col min="5" max="5" width="12.7109375" style="4" customWidth="1"/>
    <col min="6" max="6" width="12.140625" style="4" customWidth="1"/>
    <col min="7" max="7" width="12" style="4" customWidth="1"/>
    <col min="8" max="9" width="12.42578125" style="4" customWidth="1"/>
    <col min="10" max="10" width="11.85546875" style="4" customWidth="1"/>
    <col min="11" max="14" width="11.42578125" style="4"/>
    <col min="15" max="15" width="16.7109375" style="4" bestFit="1" customWidth="1"/>
    <col min="16" max="16384" width="11.42578125" style="4"/>
  </cols>
  <sheetData>
    <row r="1" spans="1:17" x14ac:dyDescent="0.25">
      <c r="A1" s="8" t="s">
        <v>0</v>
      </c>
      <c r="B1" s="9" t="s">
        <v>1</v>
      </c>
      <c r="C1" s="9" t="s">
        <v>8</v>
      </c>
      <c r="D1" s="9" t="s">
        <v>9</v>
      </c>
      <c r="E1" s="9" t="s">
        <v>10</v>
      </c>
      <c r="F1" s="9" t="s">
        <v>11</v>
      </c>
      <c r="G1" s="9" t="s">
        <v>12</v>
      </c>
      <c r="H1" s="9" t="s">
        <v>13</v>
      </c>
      <c r="I1" s="9" t="s">
        <v>14</v>
      </c>
      <c r="J1" s="10" t="s">
        <v>15</v>
      </c>
    </row>
    <row r="2" spans="1:17" ht="15.75" x14ac:dyDescent="0.25">
      <c r="A2" s="6">
        <v>39786</v>
      </c>
      <c r="B2" s="4">
        <v>5</v>
      </c>
      <c r="C2" s="4">
        <v>1.4922899999999999</v>
      </c>
      <c r="D2" s="4">
        <v>1.4784200000000001</v>
      </c>
      <c r="E2" s="4">
        <v>1.4935799999999999</v>
      </c>
      <c r="F2" s="4">
        <v>1.4664999999999999</v>
      </c>
      <c r="G2" s="4">
        <v>1.4777499999999999</v>
      </c>
      <c r="H2" s="4">
        <v>1.4685999999999999</v>
      </c>
      <c r="I2" s="4">
        <v>1.4930000000000001</v>
      </c>
      <c r="J2" s="7">
        <v>1.4467000000000001</v>
      </c>
      <c r="L2" s="14" cm="1">
        <f t="array" ref="L2">IFERROR(MAX(_xlfn._xlws.FILTER(Tableau1[High],ABS(Tableau1[Date]+MOD(Tableau1[Heure New York],1)-Tabel1[[#This Row],[Date]]+2/24)&lt;0.1667)),"?")</f>
        <v>1.4792000000000001</v>
      </c>
      <c r="O2" s="16">
        <v>0.75</v>
      </c>
      <c r="P2" s="16">
        <f ca="1">+TODAY()+O2</f>
        <v>45645.75</v>
      </c>
    </row>
    <row r="3" spans="1:17" ht="15.75" x14ac:dyDescent="0.25">
      <c r="A3" s="6">
        <v>39787</v>
      </c>
      <c r="B3" s="4">
        <v>6</v>
      </c>
      <c r="C3" s="4">
        <v>1.4780500000000001</v>
      </c>
      <c r="D3" s="4">
        <v>1.4677500000000001</v>
      </c>
      <c r="E3" s="4">
        <v>1.4815499999999999</v>
      </c>
      <c r="F3" s="4">
        <v>1.4467000000000001</v>
      </c>
      <c r="G3" s="4">
        <v>1.46835</v>
      </c>
      <c r="H3" s="4">
        <v>1.4693000000000001</v>
      </c>
      <c r="I3" s="4">
        <v>1.4821500000000001</v>
      </c>
      <c r="J3" s="7">
        <v>1.4521999999999999</v>
      </c>
      <c r="L3" s="14" cm="1">
        <f t="array" ref="L3">IFERROR(MAX(_xlfn._xlws.FILTER(Tableau1[High],ABS(Tableau1[Date]+MOD(Tableau1[Heure New York],1)-Tabel1[[#This Row],[Date]]+2/24)&lt;0.1667)),"?")</f>
        <v>1.4711000000000001</v>
      </c>
      <c r="O3" s="16">
        <v>8.3333333333333329E-2</v>
      </c>
      <c r="P3" s="16">
        <f ca="1">+TODAY()+O3+1</f>
        <v>45646.083333333336</v>
      </c>
    </row>
    <row r="4" spans="1:17" ht="15.75" x14ac:dyDescent="0.25">
      <c r="A4" s="6">
        <v>39790</v>
      </c>
      <c r="B4" s="4">
        <v>2</v>
      </c>
      <c r="C4" s="4">
        <v>1.4677500000000001</v>
      </c>
      <c r="D4" s="4">
        <v>1.4732400000000001</v>
      </c>
      <c r="E4" s="4">
        <v>1.47715</v>
      </c>
      <c r="F4" s="4">
        <v>1.4521999999999999</v>
      </c>
      <c r="G4" s="4">
        <v>1.4723999999999999</v>
      </c>
      <c r="H4" s="4">
        <v>1.49495</v>
      </c>
      <c r="I4" s="4">
        <v>1.50475</v>
      </c>
      <c r="J4" s="7">
        <v>1.4674</v>
      </c>
      <c r="L4" s="14" cm="1">
        <f t="array" ref="L4">IFERROR(MAX(_xlfn._xlws.FILTER(Tableau1[High],ABS(Tableau1[Date]+MOD(Tableau1[Heure New York],1)-Tabel1[[#This Row],[Date]]+2/24)&lt;0.1667)),"?")</f>
        <v>1.4962500000000001</v>
      </c>
      <c r="O4" s="4">
        <f>AVERAGE(O2:O3)</f>
        <v>0.41666666666666669</v>
      </c>
      <c r="P4" s="17">
        <f ca="1">AVERAGE(P2:P3)</f>
        <v>45645.916666666672</v>
      </c>
      <c r="Q4" s="4">
        <f>4/24</f>
        <v>0.16666666666666666</v>
      </c>
    </row>
    <row r="5" spans="1:17" ht="15.75" x14ac:dyDescent="0.25">
      <c r="A5" s="6">
        <v>39791</v>
      </c>
      <c r="B5" s="4">
        <v>3</v>
      </c>
      <c r="C5" s="4">
        <v>1.4732400000000001</v>
      </c>
      <c r="D5" s="4">
        <v>1.4912000000000001</v>
      </c>
      <c r="E5" s="4">
        <v>1.50475</v>
      </c>
      <c r="F5" s="4">
        <v>1.4674</v>
      </c>
      <c r="G5" s="4">
        <v>1.48875</v>
      </c>
      <c r="H5" s="4">
        <v>1.4810000000000001</v>
      </c>
      <c r="I5" s="4">
        <v>1.4899500000000001</v>
      </c>
      <c r="J5" s="7">
        <v>1.4678</v>
      </c>
      <c r="L5" s="14" cm="1">
        <f t="array" ref="L5">IFERROR(MAX(_xlfn._xlws.FILTER(Tableau1[High],ABS(Tableau1[Date]+MOD(Tableau1[Heure New York],1)-Tabel1[[#This Row],[Date]]+2/24)&lt;0.1667)),"?")</f>
        <v>1.4899500000000001</v>
      </c>
      <c r="Q5" s="4">
        <f>5/24</f>
        <v>0.20833333333333334</v>
      </c>
    </row>
    <row r="6" spans="1:17" ht="15.75" x14ac:dyDescent="0.25">
      <c r="A6" s="6">
        <v>39792</v>
      </c>
      <c r="B6" s="4">
        <v>4</v>
      </c>
      <c r="C6" s="4">
        <v>1.4912000000000001</v>
      </c>
      <c r="D6" s="4">
        <v>1.4749000000000001</v>
      </c>
      <c r="E6" s="4">
        <v>1.4912000000000001</v>
      </c>
      <c r="F6" s="4">
        <v>1.4678</v>
      </c>
      <c r="G6" s="4">
        <v>1.4755</v>
      </c>
      <c r="H6" s="4">
        <v>1.48115</v>
      </c>
      <c r="I6" s="4">
        <v>1.4879500000000001</v>
      </c>
      <c r="J6" s="7">
        <v>1.4735</v>
      </c>
      <c r="L6" s="14" cm="1">
        <f t="array" ref="L6">IFERROR(MAX(_xlfn._xlws.FILTER(Tableau1[High],ABS(Tableau1[Date]+MOD(Tableau1[Heure New York],1)-Tabel1[[#This Row],[Date]]+2/24)&lt;0.1667)),"?")</f>
        <v>1.48645</v>
      </c>
    </row>
    <row r="7" spans="1:17" ht="15.75" x14ac:dyDescent="0.25">
      <c r="A7" s="6">
        <v>39793</v>
      </c>
      <c r="B7" s="4">
        <v>5</v>
      </c>
      <c r="C7" s="4">
        <v>1.4749000000000001</v>
      </c>
      <c r="D7" s="4">
        <v>1.4780500000000001</v>
      </c>
      <c r="E7" s="4">
        <v>1.4879500000000001</v>
      </c>
      <c r="F7" s="4">
        <v>1.4735</v>
      </c>
      <c r="G7" s="4">
        <v>1.4794499999999999</v>
      </c>
      <c r="H7" s="4">
        <v>1.4962</v>
      </c>
      <c r="I7" s="4">
        <v>1.508</v>
      </c>
      <c r="J7" s="7">
        <v>1.47705</v>
      </c>
      <c r="L7" s="14" cm="1">
        <f t="array" ref="L7">IFERROR(MAX(_xlfn._xlws.FILTER(Tableau1[High],ABS(Tableau1[Date]+MOD(Tableau1[Heure New York],1)-Tabel1[[#This Row],[Date]]+2/24)&lt;0.1667)),"?")</f>
        <v>1.4984</v>
      </c>
    </row>
    <row r="8" spans="1:17" ht="15.75" x14ac:dyDescent="0.25">
      <c r="A8" s="6">
        <v>39794</v>
      </c>
      <c r="B8" s="4">
        <v>6</v>
      </c>
      <c r="C8" s="4">
        <v>1.4780500000000001</v>
      </c>
      <c r="D8" s="4">
        <v>1.50285</v>
      </c>
      <c r="E8" s="4">
        <v>1.508</v>
      </c>
      <c r="F8" s="4">
        <v>1.47705</v>
      </c>
      <c r="G8" s="4">
        <v>1.5037</v>
      </c>
      <c r="H8" s="4">
        <v>1.4936</v>
      </c>
      <c r="I8" s="4">
        <v>1.5119</v>
      </c>
      <c r="J8" s="7">
        <v>1.4910000000000001</v>
      </c>
      <c r="L8" s="14" t="str" cm="1">
        <f t="array" ref="L8">IFERROR(MAX(_xlfn._xlws.FILTER(Tableau1[High],ABS(Tableau1[Date]+MOD(Tableau1[Heure New York],1)-Tabel1[[#This Row],[Date]]+2/24)&lt;0.1667)),"?")</f>
        <v>?</v>
      </c>
    </row>
    <row r="9" spans="1:17" ht="15.75" x14ac:dyDescent="0.25">
      <c r="A9" s="6">
        <v>39797</v>
      </c>
      <c r="B9" s="4">
        <v>2</v>
      </c>
      <c r="C9" s="4">
        <v>1.50285</v>
      </c>
      <c r="D9" s="4">
        <v>1.49509</v>
      </c>
      <c r="E9" s="4">
        <v>1.5119</v>
      </c>
      <c r="F9" s="4">
        <v>1.4814000000000001</v>
      </c>
      <c r="G9" s="4">
        <v>1.4959499999999999</v>
      </c>
      <c r="H9" s="4">
        <v>1.5024999999999999</v>
      </c>
      <c r="I9" s="4">
        <v>1.5378000000000001</v>
      </c>
      <c r="J9" s="7">
        <v>1.4955799999999999</v>
      </c>
      <c r="L9" s="14" t="str" cm="1">
        <f t="array" ref="L9">IFERROR(MAX(_xlfn._xlws.FILTER(Tableau1[High],ABS(Tableau1[Date]+MOD(Tableau1[Heure New York],1)-Tabel1[[#This Row],[Date]]+2/24)&lt;0.1667)),"?")</f>
        <v>?</v>
      </c>
    </row>
    <row r="10" spans="1:17" ht="15.75" x14ac:dyDescent="0.25">
      <c r="A10" s="6">
        <v>39798</v>
      </c>
      <c r="B10" s="4">
        <v>3</v>
      </c>
      <c r="C10" s="4">
        <v>1.49509</v>
      </c>
      <c r="D10" s="4">
        <v>1.5301</v>
      </c>
      <c r="E10" s="4">
        <v>1.5378000000000001</v>
      </c>
      <c r="F10" s="4">
        <v>1.492</v>
      </c>
      <c r="G10" s="4">
        <v>1.53085</v>
      </c>
      <c r="H10" s="4">
        <v>1.5294000000000001</v>
      </c>
      <c r="I10" s="4">
        <v>1.5646500000000001</v>
      </c>
      <c r="J10" s="7">
        <v>1.5241</v>
      </c>
      <c r="L10" s="14" t="str" cm="1">
        <f t="array" ref="L10">IFERROR(MAX(_xlfn._xlws.FILTER(Tableau1[High],ABS(Tableau1[Date]+MOD(Tableau1[Heure New York],1)-Tabel1[[#This Row],[Date]]+2/24)&lt;0.1667)),"?")</f>
        <v>?</v>
      </c>
    </row>
    <row r="11" spans="1:17" ht="15.75" x14ac:dyDescent="0.25">
      <c r="A11" s="6">
        <v>39799</v>
      </c>
      <c r="B11" s="4">
        <v>4</v>
      </c>
      <c r="C11" s="4">
        <v>1.5301</v>
      </c>
      <c r="D11" s="4">
        <v>1.5575000000000001</v>
      </c>
      <c r="E11" s="4">
        <v>1.5646500000000001</v>
      </c>
      <c r="F11" s="4">
        <v>1.5203</v>
      </c>
      <c r="G11" s="4">
        <v>1.5580000000000001</v>
      </c>
      <c r="H11" s="4">
        <v>1.5611999999999999</v>
      </c>
      <c r="I11" s="4">
        <v>1.5720499999999999</v>
      </c>
      <c r="J11" s="7">
        <v>1.5559499999999999</v>
      </c>
      <c r="L11" s="14" t="str" cm="1">
        <f t="array" ref="L11">IFERROR(MAX(_xlfn._xlws.FILTER(Tableau1[High],ABS(Tableau1[Date]+MOD(Tableau1[Heure New York],1)-Tabel1[[#This Row],[Date]]+2/24)&lt;0.1667)),"?")</f>
        <v>?</v>
      </c>
    </row>
    <row r="12" spans="1:17" ht="15.75" x14ac:dyDescent="0.25">
      <c r="A12" s="6">
        <v>39800</v>
      </c>
      <c r="B12" s="4">
        <v>5</v>
      </c>
      <c r="C12" s="4">
        <v>1.5575000000000001</v>
      </c>
      <c r="D12" s="4">
        <v>1.55325</v>
      </c>
      <c r="E12" s="4">
        <v>1.5720499999999999</v>
      </c>
      <c r="F12" s="4">
        <v>1.5242500000000001</v>
      </c>
      <c r="G12" s="4">
        <v>1.5509500000000001</v>
      </c>
      <c r="H12" s="4">
        <v>1.5420499999999999</v>
      </c>
      <c r="I12" s="4">
        <v>1.5613999999999999</v>
      </c>
      <c r="J12" s="7">
        <v>1.5370999999999999</v>
      </c>
      <c r="L12" s="14" t="str" cm="1">
        <f t="array" ref="L12">IFERROR(MAX(_xlfn._xlws.FILTER(Tableau1[High],ABS(Tableau1[Date]+MOD(Tableau1[Heure New York],1)-Tabel1[[#This Row],[Date]]+2/24)&lt;0.1667)),"?")</f>
        <v>?</v>
      </c>
    </row>
    <row r="13" spans="1:17" ht="15.75" x14ac:dyDescent="0.25">
      <c r="A13" s="6">
        <v>39801</v>
      </c>
      <c r="B13" s="4">
        <v>6</v>
      </c>
      <c r="C13" s="4">
        <v>1.55325</v>
      </c>
      <c r="D13" s="4">
        <v>1.50125</v>
      </c>
      <c r="E13" s="4">
        <v>1.5613999999999999</v>
      </c>
      <c r="F13" s="4">
        <v>1.4883</v>
      </c>
      <c r="G13" s="4">
        <v>1.5031000000000001</v>
      </c>
      <c r="H13" s="4">
        <v>1.5097499999999999</v>
      </c>
      <c r="I13" s="4">
        <v>1.5185999999999999</v>
      </c>
      <c r="J13" s="7">
        <v>1.5020500000000001</v>
      </c>
      <c r="L13" s="14" t="str" cm="1">
        <f t="array" ref="L13">IFERROR(MAX(_xlfn._xlws.FILTER(Tableau1[High],ABS(Tableau1[Date]+MOD(Tableau1[Heure New York],1)-Tabel1[[#This Row],[Date]]+2/24)&lt;0.1667)),"?")</f>
        <v>?</v>
      </c>
    </row>
    <row r="14" spans="1:17" ht="15.75" x14ac:dyDescent="0.25">
      <c r="A14" s="6">
        <v>39804</v>
      </c>
      <c r="B14" s="4">
        <v>2</v>
      </c>
      <c r="C14" s="4">
        <v>1.50125</v>
      </c>
      <c r="D14" s="4">
        <v>1.4952000000000001</v>
      </c>
      <c r="E14" s="4">
        <v>1.5185999999999999</v>
      </c>
      <c r="F14" s="4">
        <v>1.48115</v>
      </c>
      <c r="G14" s="4">
        <v>1.4939</v>
      </c>
      <c r="H14" s="4">
        <v>1.4907999999999999</v>
      </c>
      <c r="I14" s="4">
        <v>1.4990000000000001</v>
      </c>
      <c r="J14" s="7">
        <v>1.48844</v>
      </c>
      <c r="L14" s="14" t="str" cm="1">
        <f t="array" ref="L14">IFERROR(MAX(_xlfn._xlws.FILTER(Tableau1[High],ABS(Tableau1[Date]+MOD(Tableau1[Heure New York],1)-Tabel1[[#This Row],[Date]]+2/24)&lt;0.1667)),"?")</f>
        <v>?</v>
      </c>
    </row>
    <row r="15" spans="1:17" ht="15.75" x14ac:dyDescent="0.25">
      <c r="A15" s="6">
        <v>39805</v>
      </c>
      <c r="B15" s="4">
        <v>3</v>
      </c>
      <c r="C15" s="4">
        <v>1.4952000000000001</v>
      </c>
      <c r="D15" s="4">
        <v>1.4815499999999999</v>
      </c>
      <c r="E15" s="4">
        <v>1.4990000000000001</v>
      </c>
      <c r="F15" s="4">
        <v>1.4682999999999999</v>
      </c>
      <c r="G15" s="4">
        <v>1.482</v>
      </c>
      <c r="H15" s="4">
        <v>1.4832000000000001</v>
      </c>
      <c r="I15" s="4">
        <v>1.4897</v>
      </c>
      <c r="J15" s="7">
        <v>1.4796</v>
      </c>
      <c r="L15" s="14" t="str" cm="1">
        <f t="array" ref="L15">IFERROR(MAX(_xlfn._xlws.FILTER(Tableau1[High],ABS(Tableau1[Date]+MOD(Tableau1[Heure New York],1)-Tabel1[[#This Row],[Date]]+2/24)&lt;0.1667)),"?")</f>
        <v>?</v>
      </c>
    </row>
    <row r="16" spans="1:17" ht="15.75" x14ac:dyDescent="0.25">
      <c r="A16" s="6">
        <v>39806</v>
      </c>
      <c r="B16" s="4">
        <v>4</v>
      </c>
      <c r="C16" s="4">
        <v>1.4815499999999999</v>
      </c>
      <c r="D16" s="4">
        <v>1.4722500000000001</v>
      </c>
      <c r="E16" s="4">
        <v>1.4897</v>
      </c>
      <c r="F16" s="4">
        <v>1.46695</v>
      </c>
      <c r="G16" s="4">
        <v>1.47255</v>
      </c>
      <c r="H16" s="4">
        <v>1.4783500000000001</v>
      </c>
      <c r="I16" s="4">
        <v>1.48045</v>
      </c>
      <c r="J16" s="7">
        <v>1.47082</v>
      </c>
      <c r="L16" s="14" t="str" cm="1">
        <f t="array" ref="L16">IFERROR(MAX(_xlfn._xlws.FILTER(Tableau1[High],ABS(Tableau1[Date]+MOD(Tableau1[Heure New York],1)-Tabel1[[#This Row],[Date]]+2/24)&lt;0.1667)),"?")</f>
        <v>?</v>
      </c>
    </row>
    <row r="17" spans="1:12" ht="15.75" x14ac:dyDescent="0.25">
      <c r="A17" s="6">
        <v>39807</v>
      </c>
      <c r="B17" s="4">
        <v>5</v>
      </c>
      <c r="C17" s="4">
        <v>1.4722500000000001</v>
      </c>
      <c r="D17" s="4">
        <v>1.47272</v>
      </c>
      <c r="E17" s="4">
        <v>1.48045</v>
      </c>
      <c r="F17" s="4">
        <v>1.4656499999999999</v>
      </c>
      <c r="G17" s="4">
        <v>1.4719100000000001</v>
      </c>
      <c r="H17" s="4">
        <v>1.4725600000000001</v>
      </c>
      <c r="I17" s="4">
        <v>1.49709</v>
      </c>
      <c r="J17" s="7">
        <v>1.47031</v>
      </c>
      <c r="L17" s="14" t="str" cm="1">
        <f t="array" ref="L17">IFERROR(MAX(_xlfn._xlws.FILTER(Tableau1[High],ABS(Tableau1[Date]+MOD(Tableau1[Heure New York],1)-Tabel1[[#This Row],[Date]]+2/24)&lt;0.1667)),"?")</f>
        <v>?</v>
      </c>
    </row>
    <row r="18" spans="1:12" ht="15.75" x14ac:dyDescent="0.25">
      <c r="A18" s="6">
        <v>39808</v>
      </c>
      <c r="B18" s="4">
        <v>6</v>
      </c>
      <c r="C18" s="4">
        <v>1.47272</v>
      </c>
      <c r="D18" s="4">
        <v>1.4738599999999999</v>
      </c>
      <c r="E18" s="4">
        <v>1.49709</v>
      </c>
      <c r="F18" s="4">
        <v>1.4641299999999999</v>
      </c>
      <c r="G18" s="4">
        <v>1.4736499999999999</v>
      </c>
      <c r="H18" s="4">
        <v>1.47695</v>
      </c>
      <c r="I18" s="4">
        <v>1.4799</v>
      </c>
      <c r="J18" s="7">
        <v>1.4713000000000001</v>
      </c>
      <c r="L18" s="14" t="str" cm="1">
        <f t="array" ref="L18">IFERROR(MAX(_xlfn._xlws.FILTER(Tableau1[High],ABS(Tableau1[Date]+MOD(Tableau1[Heure New York],1)-Tabel1[[#This Row],[Date]]+2/24)&lt;0.1667)),"?")</f>
        <v>?</v>
      </c>
    </row>
    <row r="19" spans="1:12" x14ac:dyDescent="0.25">
      <c r="A19" s="6">
        <v>39811</v>
      </c>
      <c r="B19" s="4">
        <v>2</v>
      </c>
      <c r="C19" s="4">
        <v>1.4738599999999999</v>
      </c>
      <c r="D19" s="4">
        <v>1.4656499999999999</v>
      </c>
      <c r="E19" s="4">
        <v>1.49505</v>
      </c>
      <c r="F19" s="4">
        <v>1.4558500000000001</v>
      </c>
      <c r="G19" s="4">
        <v>1.4650000000000001</v>
      </c>
      <c r="H19" s="4">
        <v>1.4762</v>
      </c>
      <c r="I19" s="4">
        <v>1.4770000000000001</v>
      </c>
      <c r="J19" s="7">
        <v>1.4641500000000001</v>
      </c>
    </row>
    <row r="20" spans="1:12" x14ac:dyDescent="0.25">
      <c r="A20" s="6">
        <v>39812</v>
      </c>
      <c r="B20" s="4">
        <v>3</v>
      </c>
      <c r="C20" s="4">
        <v>1.4656499999999999</v>
      </c>
      <c r="D20" s="4">
        <v>1.43875</v>
      </c>
      <c r="E20" s="4">
        <v>1.4770000000000001</v>
      </c>
      <c r="F20" s="4">
        <v>1.4379</v>
      </c>
      <c r="G20" s="4">
        <v>1.4415500000000001</v>
      </c>
      <c r="H20" s="4">
        <v>1.4490000000000001</v>
      </c>
      <c r="I20" s="4">
        <v>1.4551499999999999</v>
      </c>
      <c r="J20" s="7">
        <v>1.44085</v>
      </c>
    </row>
    <row r="21" spans="1:12" x14ac:dyDescent="0.25">
      <c r="A21" s="6">
        <v>39813</v>
      </c>
      <c r="B21" s="4">
        <v>4</v>
      </c>
      <c r="C21" s="4">
        <v>1.43875</v>
      </c>
      <c r="D21" s="4">
        <v>1.4404999999999999</v>
      </c>
      <c r="E21" s="4">
        <v>1.4551499999999999</v>
      </c>
      <c r="F21" s="4">
        <v>1.43875</v>
      </c>
      <c r="G21" s="4">
        <v>1.4430499999999999</v>
      </c>
      <c r="H21" s="4">
        <v>1.4447000000000001</v>
      </c>
      <c r="I21" s="4">
        <v>1.4697</v>
      </c>
      <c r="J21" s="7">
        <v>1.44045</v>
      </c>
    </row>
    <row r="22" spans="1:12" x14ac:dyDescent="0.25">
      <c r="A22" s="6">
        <v>39814</v>
      </c>
      <c r="B22" s="4">
        <v>5</v>
      </c>
      <c r="C22" s="4">
        <v>1.4404999999999999</v>
      </c>
      <c r="D22" s="4">
        <v>1.4622200000000001</v>
      </c>
      <c r="E22" s="4">
        <v>1.4697</v>
      </c>
      <c r="F22" s="4">
        <v>1.4350499999999999</v>
      </c>
      <c r="G22" s="4">
        <v>1.4642200000000001</v>
      </c>
      <c r="H22" s="4">
        <v>1.4610799999999999</v>
      </c>
      <c r="I22" s="4">
        <v>1.48245</v>
      </c>
      <c r="J22" s="7">
        <v>1.46061</v>
      </c>
    </row>
    <row r="23" spans="1:12" x14ac:dyDescent="0.25">
      <c r="A23" s="6">
        <v>39815</v>
      </c>
      <c r="B23" s="4">
        <v>6</v>
      </c>
      <c r="C23" s="4">
        <v>1.4622200000000001</v>
      </c>
      <c r="D23" s="4">
        <v>1.4677199999999999</v>
      </c>
      <c r="E23" s="4">
        <v>1.4670000000000001</v>
      </c>
      <c r="F23" s="4">
        <v>1.45838</v>
      </c>
      <c r="G23" s="4">
        <v>1.4738</v>
      </c>
      <c r="H23" s="4">
        <v>1.4580500000000001</v>
      </c>
      <c r="I23" s="4">
        <v>1.47645</v>
      </c>
      <c r="J23" s="7">
        <v>1.4532</v>
      </c>
    </row>
    <row r="24" spans="1:12" x14ac:dyDescent="0.25">
      <c r="A24" s="6">
        <v>39818</v>
      </c>
      <c r="B24" s="4">
        <v>2</v>
      </c>
      <c r="C24" s="4">
        <v>1.4677199999999999</v>
      </c>
      <c r="D24" s="4">
        <v>1.45356</v>
      </c>
      <c r="E24" s="4">
        <v>1.48245</v>
      </c>
      <c r="F24" s="4">
        <v>1.4377500000000001</v>
      </c>
      <c r="G24" s="4">
        <v>1.4540999999999999</v>
      </c>
      <c r="H24" s="4">
        <v>1.45455</v>
      </c>
      <c r="I24" s="4">
        <v>1.4739500000000001</v>
      </c>
      <c r="J24" s="7">
        <v>1.4424999999999999</v>
      </c>
    </row>
    <row r="25" spans="1:12" x14ac:dyDescent="0.25">
      <c r="A25" s="6">
        <v>39819</v>
      </c>
      <c r="B25" s="4">
        <v>3</v>
      </c>
      <c r="C25" s="4">
        <v>1.45356</v>
      </c>
      <c r="D25" s="4">
        <v>1.47</v>
      </c>
      <c r="E25" s="4">
        <v>1.4739500000000001</v>
      </c>
      <c r="F25" s="4">
        <v>1.4424999999999999</v>
      </c>
      <c r="G25" s="4">
        <v>1.4681</v>
      </c>
      <c r="H25" s="4">
        <v>1.4616</v>
      </c>
      <c r="I25" s="4">
        <v>1.49915</v>
      </c>
      <c r="J25" s="7">
        <v>1.45465</v>
      </c>
    </row>
    <row r="26" spans="1:12" x14ac:dyDescent="0.25">
      <c r="A26" s="6">
        <v>39820</v>
      </c>
      <c r="B26" s="4">
        <v>4</v>
      </c>
      <c r="C26" s="4">
        <v>1.47</v>
      </c>
      <c r="D26" s="4">
        <v>1.4917</v>
      </c>
      <c r="E26" s="4">
        <v>1.49915</v>
      </c>
      <c r="F26" s="4">
        <v>1.4501999999999999</v>
      </c>
      <c r="G26" s="4">
        <v>1.49</v>
      </c>
      <c r="H26" s="4">
        <v>1.4916499999999999</v>
      </c>
      <c r="I26" s="4">
        <v>1.5281499999999999</v>
      </c>
      <c r="J26" s="7">
        <v>1.486</v>
      </c>
    </row>
    <row r="27" spans="1:12" x14ac:dyDescent="0.25">
      <c r="A27" s="6">
        <v>39821</v>
      </c>
      <c r="B27" s="4">
        <v>5</v>
      </c>
      <c r="C27" s="4">
        <v>1.4917</v>
      </c>
      <c r="D27" s="4">
        <v>1.5088999999999999</v>
      </c>
      <c r="E27" s="4">
        <v>1.5281499999999999</v>
      </c>
      <c r="F27" s="4">
        <v>1.4802500000000001</v>
      </c>
      <c r="G27" s="4">
        <v>1.5116000000000001</v>
      </c>
      <c r="H27" s="4">
        <v>1.4999</v>
      </c>
      <c r="I27" s="4">
        <v>1.53735</v>
      </c>
      <c r="J27" s="7">
        <v>1.4980500000000001</v>
      </c>
    </row>
    <row r="28" spans="1:12" x14ac:dyDescent="0.25">
      <c r="A28" s="6">
        <v>39822</v>
      </c>
      <c r="B28" s="4">
        <v>6</v>
      </c>
      <c r="C28" s="4">
        <v>1.5088999999999999</v>
      </c>
      <c r="D28" s="4">
        <v>1.5214000000000001</v>
      </c>
      <c r="E28" s="4">
        <v>1.53735</v>
      </c>
      <c r="F28" s="4">
        <v>1.4980500000000001</v>
      </c>
      <c r="G28" s="4">
        <v>1.5226500000000001</v>
      </c>
      <c r="H28" s="4">
        <v>1.5232000000000001</v>
      </c>
      <c r="I28" s="4">
        <v>1.5347500000000001</v>
      </c>
      <c r="J28" s="7">
        <v>1.5164</v>
      </c>
    </row>
    <row r="29" spans="1:12" x14ac:dyDescent="0.25">
      <c r="A29" s="6">
        <v>39825</v>
      </c>
      <c r="B29" s="4">
        <v>2</v>
      </c>
      <c r="C29" s="4">
        <v>1.5214000000000001</v>
      </c>
      <c r="D29" s="4">
        <v>1.5138400000000001</v>
      </c>
      <c r="E29" s="4">
        <v>1.5347500000000001</v>
      </c>
      <c r="F29" s="4">
        <v>1.5115000000000001</v>
      </c>
      <c r="G29" s="4">
        <v>1.5071000000000001</v>
      </c>
      <c r="H29" s="4">
        <v>1.5102500000000001</v>
      </c>
      <c r="I29" s="4">
        <v>1.51145</v>
      </c>
      <c r="J29" s="7">
        <v>1.5048999999999999</v>
      </c>
    </row>
    <row r="30" spans="1:12" x14ac:dyDescent="0.25">
      <c r="A30" s="6">
        <v>39826</v>
      </c>
      <c r="B30" s="4">
        <v>3</v>
      </c>
      <c r="C30" s="4">
        <v>1.5138400000000001</v>
      </c>
      <c r="D30" s="4">
        <v>1.4820500000000001</v>
      </c>
      <c r="E30" s="4">
        <v>1.51485</v>
      </c>
      <c r="F30" s="4">
        <v>1.48075</v>
      </c>
      <c r="G30" s="4">
        <v>1.4811000000000001</v>
      </c>
      <c r="H30" s="4">
        <v>1.4677500000000001</v>
      </c>
      <c r="I30" s="4">
        <v>1.4827999999999999</v>
      </c>
      <c r="J30" s="7">
        <v>1.46505</v>
      </c>
    </row>
    <row r="31" spans="1:12" x14ac:dyDescent="0.25">
      <c r="A31" s="6">
        <v>39827</v>
      </c>
      <c r="B31" s="4">
        <v>4</v>
      </c>
      <c r="C31" s="4">
        <v>1.4820500000000001</v>
      </c>
      <c r="D31" s="4">
        <v>1.4496500000000001</v>
      </c>
      <c r="E31" s="4">
        <v>1.4827999999999999</v>
      </c>
      <c r="F31" s="4">
        <v>1.4468000000000001</v>
      </c>
      <c r="G31" s="4">
        <v>1.4504999999999999</v>
      </c>
      <c r="H31" s="4">
        <v>1.4630000000000001</v>
      </c>
      <c r="I31" s="4">
        <v>1.4706999999999999</v>
      </c>
      <c r="J31" s="7">
        <v>1.4501500000000001</v>
      </c>
    </row>
    <row r="32" spans="1:12" x14ac:dyDescent="0.25">
      <c r="A32" s="6">
        <v>39828</v>
      </c>
      <c r="B32" s="4">
        <v>5</v>
      </c>
      <c r="C32" s="4">
        <v>1.4496500000000001</v>
      </c>
      <c r="D32" s="4">
        <v>1.4605999999999999</v>
      </c>
      <c r="E32" s="4">
        <v>1.4706999999999999</v>
      </c>
      <c r="F32" s="4">
        <v>1.44895</v>
      </c>
      <c r="G32" s="4">
        <v>1.4587000000000001</v>
      </c>
      <c r="H32" s="4">
        <v>1.4633499999999999</v>
      </c>
      <c r="I32" s="4">
        <v>1.4683999999999999</v>
      </c>
      <c r="J32" s="7">
        <v>1.4556</v>
      </c>
    </row>
    <row r="33" spans="1:10" x14ac:dyDescent="0.25">
      <c r="A33" s="6">
        <v>39829</v>
      </c>
      <c r="B33" s="4">
        <v>6</v>
      </c>
      <c r="C33" s="4">
        <v>1.4605999999999999</v>
      </c>
      <c r="D33" s="4">
        <v>1.4637</v>
      </c>
      <c r="E33" s="4">
        <v>1.4683999999999999</v>
      </c>
      <c r="F33" s="4">
        <v>1.4474</v>
      </c>
      <c r="G33" s="4">
        <v>1.4651000000000001</v>
      </c>
      <c r="H33" s="4">
        <v>1.4838</v>
      </c>
      <c r="I33" s="4">
        <v>1.4979499999999999</v>
      </c>
      <c r="J33" s="7">
        <v>1.4646999999999999</v>
      </c>
    </row>
    <row r="34" spans="1:10" x14ac:dyDescent="0.25">
      <c r="A34" s="6">
        <v>39832</v>
      </c>
      <c r="B34" s="4">
        <v>2</v>
      </c>
      <c r="C34" s="4">
        <v>1.4637</v>
      </c>
      <c r="D34" s="4">
        <v>1.4829699999999999</v>
      </c>
      <c r="E34" s="4">
        <v>1.4979499999999999</v>
      </c>
      <c r="F34" s="4">
        <v>1.46265</v>
      </c>
      <c r="G34" s="4">
        <v>1.4871000000000001</v>
      </c>
      <c r="H34" s="4">
        <v>1.4712000000000001</v>
      </c>
      <c r="I34" s="4">
        <v>1.4907999999999999</v>
      </c>
      <c r="J34" s="7">
        <v>1.4679500000000001</v>
      </c>
    </row>
    <row r="35" spans="1:10" x14ac:dyDescent="0.25">
      <c r="A35" s="6">
        <v>39833</v>
      </c>
      <c r="B35" s="4">
        <v>3</v>
      </c>
      <c r="C35" s="4">
        <v>1.4829699999999999</v>
      </c>
      <c r="D35" s="4">
        <v>1.4419</v>
      </c>
      <c r="E35" s="4">
        <v>1.4907999999999999</v>
      </c>
      <c r="F35" s="4">
        <v>1.4412499999999999</v>
      </c>
      <c r="G35" s="4">
        <v>1.43835</v>
      </c>
      <c r="H35" s="4">
        <v>1.4118999999999999</v>
      </c>
      <c r="I35" s="4">
        <v>1.44425</v>
      </c>
      <c r="J35" s="7">
        <v>1.4109</v>
      </c>
    </row>
    <row r="36" spans="1:10" x14ac:dyDescent="0.25">
      <c r="A36" s="6">
        <v>39834</v>
      </c>
      <c r="B36" s="4">
        <v>4</v>
      </c>
      <c r="C36" s="4">
        <v>1.4419</v>
      </c>
      <c r="D36" s="4">
        <v>1.3923000000000001</v>
      </c>
      <c r="E36" s="4">
        <v>1.44425</v>
      </c>
      <c r="F36" s="4">
        <v>1.3863000000000001</v>
      </c>
      <c r="G36" s="4">
        <v>1.3868</v>
      </c>
      <c r="H36" s="4">
        <v>1.3814500000000001</v>
      </c>
      <c r="I36" s="4">
        <v>1.40265</v>
      </c>
      <c r="J36" s="7">
        <v>1.3809</v>
      </c>
    </row>
    <row r="37" spans="1:10" x14ac:dyDescent="0.25">
      <c r="A37" s="6">
        <v>39835</v>
      </c>
      <c r="B37" s="4">
        <v>5</v>
      </c>
      <c r="C37" s="4">
        <v>1.3923000000000001</v>
      </c>
      <c r="D37" s="4">
        <v>1.3949499999999999</v>
      </c>
      <c r="E37" s="4">
        <v>1.40265</v>
      </c>
      <c r="F37" s="4">
        <v>1.36195</v>
      </c>
      <c r="G37" s="4">
        <v>1.40205</v>
      </c>
      <c r="H37" s="4">
        <v>1.3908499999999999</v>
      </c>
      <c r="I37" s="4">
        <v>1.40205</v>
      </c>
      <c r="J37" s="7">
        <v>1.3816999999999999</v>
      </c>
    </row>
    <row r="38" spans="1:10" x14ac:dyDescent="0.25">
      <c r="A38" s="6">
        <v>39836</v>
      </c>
      <c r="B38" s="4">
        <v>6</v>
      </c>
      <c r="C38" s="4">
        <v>1.3949499999999999</v>
      </c>
      <c r="D38" s="4">
        <v>1.3875</v>
      </c>
      <c r="E38" s="4">
        <v>1.4021999999999999</v>
      </c>
      <c r="F38" s="4">
        <v>1.3688</v>
      </c>
      <c r="G38" s="4">
        <v>1.38845</v>
      </c>
      <c r="H38" s="4">
        <v>1.36975</v>
      </c>
      <c r="I38" s="4">
        <v>1.3889499999999999</v>
      </c>
      <c r="J38" s="7">
        <v>1.3684499999999999</v>
      </c>
    </row>
    <row r="39" spans="1:10" x14ac:dyDescent="0.25">
      <c r="A39" s="6">
        <v>39839</v>
      </c>
      <c r="B39" s="4">
        <v>2</v>
      </c>
      <c r="C39" s="4">
        <v>1.3875</v>
      </c>
      <c r="D39" s="4">
        <v>1.37283</v>
      </c>
      <c r="E39" s="4">
        <v>1.38975</v>
      </c>
      <c r="F39" s="4">
        <v>1.3502000000000001</v>
      </c>
      <c r="G39" s="4">
        <v>1.36835</v>
      </c>
      <c r="H39" s="4">
        <v>1.3624000000000001</v>
      </c>
      <c r="I39" s="4">
        <v>1.4064000000000001</v>
      </c>
      <c r="J39" s="7">
        <v>1.3547</v>
      </c>
    </row>
    <row r="40" spans="1:10" x14ac:dyDescent="0.25">
      <c r="A40" s="6">
        <v>39840</v>
      </c>
      <c r="B40" s="4">
        <v>3</v>
      </c>
      <c r="C40" s="4">
        <v>1.37283</v>
      </c>
      <c r="D40" s="4">
        <v>1.3991</v>
      </c>
      <c r="E40" s="4">
        <v>1.3994500000000001</v>
      </c>
      <c r="F40" s="4">
        <v>1.3547</v>
      </c>
      <c r="G40" s="4">
        <v>1.4008</v>
      </c>
      <c r="H40" s="4">
        <v>1.4169499999999999</v>
      </c>
      <c r="I40" s="4">
        <v>1.4241999999999999</v>
      </c>
      <c r="J40" s="7">
        <v>1.3927</v>
      </c>
    </row>
    <row r="41" spans="1:10" x14ac:dyDescent="0.25">
      <c r="A41" s="6">
        <v>39841</v>
      </c>
      <c r="B41" s="4">
        <v>4</v>
      </c>
      <c r="C41" s="4">
        <v>1.3991</v>
      </c>
      <c r="D41" s="4">
        <v>1.4129</v>
      </c>
      <c r="E41" s="4">
        <v>1.4241999999999999</v>
      </c>
      <c r="F41" s="4">
        <v>1.3927</v>
      </c>
      <c r="G41" s="4">
        <v>1.4154500000000001</v>
      </c>
      <c r="H41" s="4">
        <v>1.4240999999999999</v>
      </c>
      <c r="I41" s="4">
        <v>1.4374</v>
      </c>
      <c r="J41" s="7">
        <v>1.4124000000000001</v>
      </c>
    </row>
    <row r="42" spans="1:10" x14ac:dyDescent="0.25">
      <c r="A42" s="6">
        <v>39842</v>
      </c>
      <c r="B42" s="4">
        <v>5</v>
      </c>
      <c r="C42" s="4">
        <v>1.4129</v>
      </c>
      <c r="D42" s="4">
        <v>1.4238999999999999</v>
      </c>
      <c r="E42" s="4">
        <v>1.4374</v>
      </c>
      <c r="F42" s="4">
        <v>1.4124000000000001</v>
      </c>
      <c r="G42" s="4">
        <v>1.42405</v>
      </c>
      <c r="H42" s="4">
        <v>1.4108000000000001</v>
      </c>
      <c r="I42" s="4">
        <v>1.4411</v>
      </c>
      <c r="J42" s="7">
        <v>1.4071499999999999</v>
      </c>
    </row>
    <row r="43" spans="1:10" x14ac:dyDescent="0.25">
      <c r="A43" s="6">
        <v>39843</v>
      </c>
      <c r="B43" s="4">
        <v>6</v>
      </c>
      <c r="C43" s="4">
        <v>1.4238999999999999</v>
      </c>
      <c r="D43" s="4">
        <v>1.4297500000000001</v>
      </c>
      <c r="E43" s="4">
        <v>1.4411</v>
      </c>
      <c r="F43" s="4">
        <v>1.4071499999999999</v>
      </c>
      <c r="G43" s="4">
        <v>1.4285000000000001</v>
      </c>
      <c r="H43" s="4">
        <v>1.4235500000000001</v>
      </c>
      <c r="I43" s="4">
        <v>1.4542999999999999</v>
      </c>
      <c r="J43" s="7">
        <v>1.4185000000000001</v>
      </c>
    </row>
    <row r="44" spans="1:10" x14ac:dyDescent="0.25">
      <c r="A44" s="6">
        <v>39846</v>
      </c>
      <c r="B44" s="4">
        <v>2</v>
      </c>
      <c r="C44" s="4">
        <v>1.4297500000000001</v>
      </c>
      <c r="D44" s="4">
        <v>1.4467000000000001</v>
      </c>
      <c r="E44" s="4">
        <v>1.4542999999999999</v>
      </c>
      <c r="F44" s="4">
        <v>1.4185000000000001</v>
      </c>
      <c r="G44" s="4">
        <v>1.4434</v>
      </c>
      <c r="H44" s="4">
        <v>1.42825</v>
      </c>
      <c r="I44" s="4">
        <v>1.4471000000000001</v>
      </c>
      <c r="J44" s="7">
        <v>1.42825</v>
      </c>
    </row>
    <row r="45" spans="1:10" x14ac:dyDescent="0.25">
      <c r="A45" s="6">
        <v>39847</v>
      </c>
      <c r="B45" s="4">
        <v>3</v>
      </c>
      <c r="C45" s="4">
        <v>1.4467000000000001</v>
      </c>
      <c r="D45" s="4">
        <v>1.42635</v>
      </c>
      <c r="E45" s="4">
        <v>1.4487000000000001</v>
      </c>
      <c r="F45" s="4">
        <v>1.4051499999999999</v>
      </c>
      <c r="G45" s="4">
        <v>1.4231</v>
      </c>
      <c r="H45" s="4">
        <v>1.4248499999999999</v>
      </c>
      <c r="I45" s="4">
        <v>1.44835</v>
      </c>
      <c r="J45" s="7">
        <v>1.4168499999999999</v>
      </c>
    </row>
    <row r="46" spans="1:10" x14ac:dyDescent="0.25">
      <c r="A46" s="6">
        <v>39848</v>
      </c>
      <c r="B46" s="4">
        <v>4</v>
      </c>
      <c r="C46" s="4">
        <v>1.42635</v>
      </c>
      <c r="D46" s="4">
        <v>1.4450499999999999</v>
      </c>
      <c r="E46" s="4">
        <v>1.44835</v>
      </c>
      <c r="F46" s="4">
        <v>1.4153500000000001</v>
      </c>
      <c r="G46" s="4">
        <v>1.4430000000000001</v>
      </c>
      <c r="H46" s="4">
        <v>1.4359500000000001</v>
      </c>
      <c r="I46" s="4">
        <v>1.4577</v>
      </c>
      <c r="J46" s="7">
        <v>1.43235</v>
      </c>
    </row>
    <row r="47" spans="1:10" x14ac:dyDescent="0.25">
      <c r="A47" s="6">
        <v>39849</v>
      </c>
      <c r="B47" s="4">
        <v>5</v>
      </c>
      <c r="C47" s="4">
        <v>1.4450499999999999</v>
      </c>
      <c r="D47" s="4">
        <v>1.4464999999999999</v>
      </c>
      <c r="E47" s="4">
        <v>1.4577</v>
      </c>
      <c r="F47" s="4">
        <v>1.43235</v>
      </c>
      <c r="G47" s="4">
        <v>1.4438500000000001</v>
      </c>
      <c r="H47" s="4">
        <v>1.4406000000000001</v>
      </c>
      <c r="I47" s="4">
        <v>1.4702999999999999</v>
      </c>
      <c r="J47" s="7">
        <v>1.4363999999999999</v>
      </c>
    </row>
    <row r="48" spans="1:10" x14ac:dyDescent="0.25">
      <c r="A48" s="6">
        <v>39850</v>
      </c>
      <c r="B48" s="4">
        <v>6</v>
      </c>
      <c r="C48" s="4">
        <v>1.4464999999999999</v>
      </c>
      <c r="D48" s="4">
        <v>1.4610000000000001</v>
      </c>
      <c r="E48" s="4">
        <v>1.4702999999999999</v>
      </c>
      <c r="F48" s="4">
        <v>1.4363999999999999</v>
      </c>
      <c r="G48" s="4">
        <v>1.46245</v>
      </c>
      <c r="H48" s="4">
        <v>1.4732000000000001</v>
      </c>
      <c r="I48" s="4">
        <v>1.48445</v>
      </c>
      <c r="J48" s="7">
        <v>1.4588000000000001</v>
      </c>
    </row>
    <row r="49" spans="1:10" x14ac:dyDescent="0.25">
      <c r="A49" s="6">
        <v>39853</v>
      </c>
      <c r="B49" s="4">
        <v>2</v>
      </c>
      <c r="C49" s="4">
        <v>1.4610000000000001</v>
      </c>
      <c r="D49" s="4">
        <v>1.4784999999999999</v>
      </c>
      <c r="E49" s="4">
        <v>1.48445</v>
      </c>
      <c r="F49" s="4">
        <v>1.4588000000000001</v>
      </c>
      <c r="G49" s="4">
        <v>1.4811000000000001</v>
      </c>
      <c r="H49" s="4">
        <v>1.4724999999999999</v>
      </c>
      <c r="I49" s="4">
        <v>1.49855</v>
      </c>
      <c r="J49" s="7">
        <v>1.4701500000000001</v>
      </c>
    </row>
    <row r="50" spans="1:10" x14ac:dyDescent="0.25">
      <c r="A50" s="6">
        <v>39854</v>
      </c>
      <c r="B50" s="4">
        <v>3</v>
      </c>
      <c r="C50" s="4">
        <v>1.4784999999999999</v>
      </c>
      <c r="D50" s="4">
        <v>1.4895</v>
      </c>
      <c r="E50" s="4">
        <v>1.49855</v>
      </c>
      <c r="F50" s="4">
        <v>1.4701500000000001</v>
      </c>
      <c r="G50" s="4">
        <v>1.4887999999999999</v>
      </c>
      <c r="H50" s="4">
        <v>1.4860500000000001</v>
      </c>
      <c r="I50" s="4">
        <v>1.4912000000000001</v>
      </c>
      <c r="J50" s="7">
        <v>1.47715</v>
      </c>
    </row>
    <row r="51" spans="1:10" x14ac:dyDescent="0.25">
      <c r="A51" s="6">
        <v>39855</v>
      </c>
      <c r="B51" s="4">
        <v>4</v>
      </c>
      <c r="C51" s="4">
        <v>1.4895</v>
      </c>
      <c r="D51" s="4">
        <v>1.4539500000000001</v>
      </c>
      <c r="E51" s="4">
        <v>1.4913000000000001</v>
      </c>
      <c r="F51" s="4">
        <v>1.4454</v>
      </c>
      <c r="G51" s="4">
        <v>1.4538500000000001</v>
      </c>
      <c r="H51" s="4">
        <v>1.4417500000000001</v>
      </c>
      <c r="I51" s="4">
        <v>1.45645</v>
      </c>
      <c r="J51" s="7">
        <v>1.4396500000000001</v>
      </c>
    </row>
    <row r="52" spans="1:10" x14ac:dyDescent="0.25">
      <c r="A52" s="6">
        <v>39856</v>
      </c>
      <c r="B52" s="4">
        <v>5</v>
      </c>
      <c r="C52" s="4">
        <v>1.4539500000000001</v>
      </c>
      <c r="D52" s="4">
        <v>1.4393499999999999</v>
      </c>
      <c r="E52" s="4">
        <v>1.45645</v>
      </c>
      <c r="F52" s="4">
        <v>1.4314</v>
      </c>
      <c r="G52" s="4">
        <v>1.4366000000000001</v>
      </c>
      <c r="H52" s="4">
        <v>1.4351499999999999</v>
      </c>
      <c r="I52" s="4">
        <v>1.4413</v>
      </c>
      <c r="J52" s="7">
        <v>1.4339</v>
      </c>
    </row>
    <row r="53" spans="1:10" x14ac:dyDescent="0.25">
      <c r="A53" s="6">
        <v>39857</v>
      </c>
      <c r="B53" s="4">
        <v>6</v>
      </c>
      <c r="C53" s="4">
        <v>1.4393499999999999</v>
      </c>
      <c r="D53" s="4">
        <v>1.4267000000000001</v>
      </c>
      <c r="E53" s="4">
        <v>1.4413</v>
      </c>
      <c r="F53" s="4">
        <v>1.4135500000000001</v>
      </c>
      <c r="G53" s="4">
        <v>1.42865</v>
      </c>
      <c r="H53" s="4">
        <v>1.4458500000000001</v>
      </c>
      <c r="I53" s="4">
        <v>1.46045</v>
      </c>
      <c r="J53" s="7">
        <v>1.4252499999999999</v>
      </c>
    </row>
    <row r="54" spans="1:10" x14ac:dyDescent="0.25">
      <c r="A54" s="6">
        <v>39860</v>
      </c>
      <c r="B54" s="4">
        <v>2</v>
      </c>
      <c r="C54" s="4">
        <v>1.4267000000000001</v>
      </c>
      <c r="D54" s="4">
        <v>1.4207399999999999</v>
      </c>
      <c r="E54" s="4">
        <v>1.46045</v>
      </c>
      <c r="F54" s="4">
        <v>1.4252499999999999</v>
      </c>
      <c r="G54" s="4">
        <v>1.4211499999999999</v>
      </c>
      <c r="H54" s="4">
        <v>1.42195</v>
      </c>
      <c r="I54" s="4">
        <v>1.4318</v>
      </c>
      <c r="J54" s="7">
        <v>1.4150499999999999</v>
      </c>
    </row>
    <row r="55" spans="1:10" x14ac:dyDescent="0.25">
      <c r="A55" s="6">
        <v>39861</v>
      </c>
      <c r="B55" s="4">
        <v>3</v>
      </c>
      <c r="C55" s="4">
        <v>1.4207399999999999</v>
      </c>
      <c r="D55" s="4">
        <v>1.4295500000000001</v>
      </c>
      <c r="E55" s="4">
        <v>1.4318</v>
      </c>
      <c r="F55" s="4">
        <v>1.4150499999999999</v>
      </c>
      <c r="G55" s="4">
        <v>1.42845</v>
      </c>
      <c r="H55" s="4">
        <v>1.4144000000000001</v>
      </c>
      <c r="I55" s="4">
        <v>1.4311</v>
      </c>
      <c r="J55" s="7">
        <v>1.4123000000000001</v>
      </c>
    </row>
    <row r="56" spans="1:10" x14ac:dyDescent="0.25">
      <c r="A56" s="6">
        <v>39862</v>
      </c>
      <c r="B56" s="4">
        <v>4</v>
      </c>
      <c r="C56" s="4">
        <v>1.4295500000000001</v>
      </c>
      <c r="D56" s="4">
        <v>1.4235</v>
      </c>
      <c r="E56" s="4">
        <v>1.4311</v>
      </c>
      <c r="F56" s="4">
        <v>1.4123000000000001</v>
      </c>
      <c r="G56" s="4">
        <v>1.4234</v>
      </c>
      <c r="H56" s="4">
        <v>1.4271</v>
      </c>
      <c r="I56" s="4">
        <v>1.4299500000000001</v>
      </c>
      <c r="J56" s="7">
        <v>1.4213499999999999</v>
      </c>
    </row>
    <row r="57" spans="1:10" x14ac:dyDescent="0.25">
      <c r="A57" s="6">
        <v>39863</v>
      </c>
      <c r="B57" s="4">
        <v>5</v>
      </c>
      <c r="C57" s="4">
        <v>1.4235</v>
      </c>
      <c r="D57" s="4">
        <v>1.4209000000000001</v>
      </c>
      <c r="E57" s="4">
        <v>1.4299500000000001</v>
      </c>
      <c r="F57" s="4">
        <v>1.4092499999999999</v>
      </c>
      <c r="G57" s="4">
        <v>1.4238500000000001</v>
      </c>
      <c r="H57" s="4">
        <v>1.4333499999999999</v>
      </c>
      <c r="I57" s="4">
        <v>1.4447000000000001</v>
      </c>
      <c r="J57" s="7">
        <v>1.4218</v>
      </c>
    </row>
    <row r="58" spans="1:10" x14ac:dyDescent="0.25">
      <c r="A58" s="6">
        <v>39864</v>
      </c>
      <c r="B58" s="4">
        <v>6</v>
      </c>
      <c r="C58" s="4">
        <v>1.4209000000000001</v>
      </c>
      <c r="D58" s="4">
        <v>1.4291499999999999</v>
      </c>
      <c r="E58" s="4">
        <v>1.4447000000000001</v>
      </c>
      <c r="F58" s="4">
        <v>1.42045</v>
      </c>
      <c r="G58" s="4">
        <v>1.4293</v>
      </c>
      <c r="H58" s="4">
        <v>1.4206000000000001</v>
      </c>
      <c r="I58" s="4">
        <v>1.4481999999999999</v>
      </c>
      <c r="J58" s="7">
        <v>1.41875</v>
      </c>
    </row>
    <row r="59" spans="1:10" x14ac:dyDescent="0.25">
      <c r="A59" s="6">
        <v>39867</v>
      </c>
      <c r="B59" s="4">
        <v>2</v>
      </c>
      <c r="C59" s="4">
        <v>1.4291499999999999</v>
      </c>
      <c r="D59" s="4">
        <v>1.4396500000000001</v>
      </c>
      <c r="E59" s="4">
        <v>1.4481999999999999</v>
      </c>
      <c r="F59" s="4">
        <v>1.4150499999999999</v>
      </c>
      <c r="G59" s="4">
        <v>1.4399500000000001</v>
      </c>
      <c r="H59" s="4">
        <v>1.45675</v>
      </c>
      <c r="I59" s="4">
        <v>1.4660500000000001</v>
      </c>
      <c r="J59" s="7">
        <v>1.4362999999999999</v>
      </c>
    </row>
    <row r="60" spans="1:10" x14ac:dyDescent="0.25">
      <c r="A60" s="6">
        <v>39868</v>
      </c>
      <c r="B60" s="4">
        <v>3</v>
      </c>
      <c r="C60" s="4">
        <v>1.4396500000000001</v>
      </c>
      <c r="D60" s="4">
        <v>1.4486000000000001</v>
      </c>
      <c r="E60" s="4">
        <v>1.4660500000000001</v>
      </c>
      <c r="F60" s="4">
        <v>1.4362999999999999</v>
      </c>
      <c r="G60" s="4">
        <v>1.4494</v>
      </c>
      <c r="H60" s="4">
        <v>1.4525999999999999</v>
      </c>
      <c r="I60" s="4">
        <v>1.4579</v>
      </c>
      <c r="J60" s="7">
        <v>1.4449000000000001</v>
      </c>
    </row>
    <row r="61" spans="1:10" x14ac:dyDescent="0.25">
      <c r="A61" s="6">
        <v>39869</v>
      </c>
      <c r="B61" s="4">
        <v>4</v>
      </c>
      <c r="C61" s="4">
        <v>1.4486000000000001</v>
      </c>
      <c r="D61" s="4">
        <v>1.4479500000000001</v>
      </c>
      <c r="E61" s="4">
        <v>1.4579</v>
      </c>
      <c r="F61" s="4">
        <v>1.4375</v>
      </c>
      <c r="G61" s="4">
        <v>1.45235</v>
      </c>
      <c r="H61" s="4">
        <v>1.4556500000000001</v>
      </c>
      <c r="I61" s="4">
        <v>1.4605999999999999</v>
      </c>
      <c r="J61" s="7">
        <v>1.4499</v>
      </c>
    </row>
    <row r="62" spans="1:10" x14ac:dyDescent="0.25">
      <c r="A62" s="6">
        <v>39870</v>
      </c>
      <c r="B62" s="4">
        <v>5</v>
      </c>
      <c r="C62" s="4">
        <v>1.4479500000000001</v>
      </c>
      <c r="D62" s="4">
        <v>1.4193</v>
      </c>
      <c r="E62" s="4">
        <v>1.4605999999999999</v>
      </c>
      <c r="F62" s="4">
        <v>1.4173500000000001</v>
      </c>
      <c r="G62" s="4">
        <v>1.4209000000000001</v>
      </c>
      <c r="H62" s="4">
        <v>1.41655</v>
      </c>
      <c r="I62" s="4">
        <v>1.4383999999999999</v>
      </c>
      <c r="J62" s="7">
        <v>1.41605</v>
      </c>
    </row>
    <row r="63" spans="1:10" x14ac:dyDescent="0.25">
      <c r="A63" s="6">
        <v>39871</v>
      </c>
      <c r="B63" s="4">
        <v>6</v>
      </c>
      <c r="C63" s="4">
        <v>1.4193</v>
      </c>
      <c r="D63" s="4">
        <v>1.4315</v>
      </c>
      <c r="E63" s="4">
        <v>1.4383999999999999</v>
      </c>
      <c r="F63" s="4">
        <v>1.41605</v>
      </c>
      <c r="G63" s="4">
        <v>1.4307000000000001</v>
      </c>
      <c r="H63" s="4">
        <v>1.42395</v>
      </c>
      <c r="I63" s="4">
        <v>1.4365000000000001</v>
      </c>
      <c r="J63" s="7">
        <v>1.423</v>
      </c>
    </row>
    <row r="64" spans="1:10" x14ac:dyDescent="0.25">
      <c r="A64" s="6">
        <v>39874</v>
      </c>
      <c r="B64" s="4">
        <v>2</v>
      </c>
      <c r="C64" s="4">
        <v>1.4315</v>
      </c>
      <c r="D64" s="4">
        <v>1.42885</v>
      </c>
      <c r="E64" s="4">
        <v>1.4365000000000001</v>
      </c>
      <c r="F64" s="4">
        <v>1.411</v>
      </c>
      <c r="G64" s="4">
        <v>1.42675</v>
      </c>
      <c r="H64" s="4">
        <v>1.4259999999999999</v>
      </c>
      <c r="I64" s="4">
        <v>1.42885</v>
      </c>
      <c r="J64" s="7">
        <v>1.4177500000000001</v>
      </c>
    </row>
    <row r="65" spans="1:10" x14ac:dyDescent="0.25">
      <c r="A65" s="6">
        <v>39875</v>
      </c>
      <c r="B65" s="4">
        <v>3</v>
      </c>
      <c r="C65" s="4">
        <v>1.42885</v>
      </c>
      <c r="D65" s="4">
        <v>1.4053500000000001</v>
      </c>
      <c r="E65" s="4">
        <v>1.4294500000000001</v>
      </c>
      <c r="F65" s="4">
        <v>1.3956999999999999</v>
      </c>
      <c r="G65" s="4">
        <v>1.4034</v>
      </c>
      <c r="H65" s="4">
        <v>1.4108000000000001</v>
      </c>
      <c r="I65" s="4">
        <v>1.4228499999999999</v>
      </c>
      <c r="J65" s="7">
        <v>1.3992500000000001</v>
      </c>
    </row>
    <row r="66" spans="1:10" x14ac:dyDescent="0.25">
      <c r="A66" s="6">
        <v>39876</v>
      </c>
      <c r="B66" s="4">
        <v>4</v>
      </c>
      <c r="C66" s="4">
        <v>1.4053500000000001</v>
      </c>
      <c r="D66" s="4">
        <v>1.4047499999999999</v>
      </c>
      <c r="E66" s="4">
        <v>1.4228499999999999</v>
      </c>
      <c r="F66" s="4">
        <v>1.39835</v>
      </c>
      <c r="G66" s="4">
        <v>1.403</v>
      </c>
      <c r="H66" s="4">
        <v>1.4051499999999999</v>
      </c>
      <c r="I66" s="4">
        <v>1.4198999999999999</v>
      </c>
      <c r="J66" s="7">
        <v>1.3984000000000001</v>
      </c>
    </row>
    <row r="67" spans="1:10" x14ac:dyDescent="0.25">
      <c r="A67" s="6">
        <v>39877</v>
      </c>
      <c r="B67" s="4">
        <v>5</v>
      </c>
      <c r="C67" s="4">
        <v>1.4047499999999999</v>
      </c>
      <c r="D67" s="4">
        <v>1.4191499999999999</v>
      </c>
      <c r="E67" s="4">
        <v>1.4198500000000001</v>
      </c>
      <c r="F67" s="4">
        <v>1.3984000000000001</v>
      </c>
      <c r="G67" s="4">
        <v>1.4185000000000001</v>
      </c>
      <c r="H67" s="4">
        <v>1.41795</v>
      </c>
      <c r="I67" s="4">
        <v>1.4232499999999999</v>
      </c>
      <c r="J67" s="7">
        <v>1.4128499999999999</v>
      </c>
    </row>
    <row r="68" spans="1:10" x14ac:dyDescent="0.25">
      <c r="A68" s="6">
        <v>39878</v>
      </c>
      <c r="B68" s="4">
        <v>6</v>
      </c>
      <c r="C68" s="4">
        <v>1.4191499999999999</v>
      </c>
      <c r="D68" s="4">
        <v>1.4110499999999999</v>
      </c>
      <c r="E68" s="4">
        <v>1.4232499999999999</v>
      </c>
      <c r="F68" s="4">
        <v>1.4036</v>
      </c>
      <c r="G68" s="4">
        <v>1.4121999999999999</v>
      </c>
      <c r="H68" s="4">
        <v>1.4251499999999999</v>
      </c>
      <c r="I68" s="4">
        <v>1.4306000000000001</v>
      </c>
      <c r="J68" s="7">
        <v>1.4107499999999999</v>
      </c>
    </row>
    <row r="69" spans="1:10" x14ac:dyDescent="0.25">
      <c r="A69" s="6">
        <v>39881</v>
      </c>
      <c r="B69" s="4">
        <v>2</v>
      </c>
      <c r="C69" s="4">
        <v>1.4110499999999999</v>
      </c>
      <c r="D69" s="4">
        <v>1.40821</v>
      </c>
      <c r="E69" s="4">
        <v>1.4306000000000001</v>
      </c>
      <c r="F69" s="4">
        <v>1.40385</v>
      </c>
      <c r="G69" s="4">
        <v>1.4133</v>
      </c>
      <c r="H69" s="4">
        <v>1.4092</v>
      </c>
      <c r="I69" s="4">
        <v>1.4180999999999999</v>
      </c>
      <c r="J69" s="7">
        <v>1.4079999999999999</v>
      </c>
    </row>
    <row r="70" spans="1:10" x14ac:dyDescent="0.25">
      <c r="A70" s="6">
        <v>39882</v>
      </c>
      <c r="B70" s="4">
        <v>3</v>
      </c>
      <c r="C70" s="4">
        <v>1.40821</v>
      </c>
      <c r="D70" s="4">
        <v>1.3774999999999999</v>
      </c>
      <c r="E70" s="4">
        <v>1.4180999999999999</v>
      </c>
      <c r="F70" s="4">
        <v>1.37415</v>
      </c>
      <c r="G70" s="4">
        <v>1.3771</v>
      </c>
      <c r="H70" s="4">
        <v>1.38165</v>
      </c>
      <c r="I70" s="4">
        <v>1.39055</v>
      </c>
      <c r="J70" s="7">
        <v>1.3759999999999999</v>
      </c>
    </row>
    <row r="71" spans="1:10" x14ac:dyDescent="0.25">
      <c r="A71" s="11">
        <v>39883</v>
      </c>
      <c r="B71" s="12">
        <v>4</v>
      </c>
      <c r="C71" s="12">
        <v>1.3774999999999999</v>
      </c>
      <c r="D71" s="12">
        <v>1.3750500000000001</v>
      </c>
      <c r="E71" s="12">
        <v>1.39055</v>
      </c>
      <c r="F71" s="12">
        <v>1.3689</v>
      </c>
      <c r="G71" s="12">
        <v>1.3745499999999999</v>
      </c>
      <c r="H71" s="12">
        <v>1.3707499999999999</v>
      </c>
      <c r="I71" s="12">
        <v>1.3888499999999999</v>
      </c>
      <c r="J71" s="13">
        <v>1.3653999999999999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hanniet</dc:creator>
  <cp:lastModifiedBy>Bart Strubbe</cp:lastModifiedBy>
  <dcterms:created xsi:type="dcterms:W3CDTF">2024-12-18T19:33:06Z</dcterms:created>
  <dcterms:modified xsi:type="dcterms:W3CDTF">2024-12-19T13:23:29Z</dcterms:modified>
</cp:coreProperties>
</file>