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F41813BF-B94D-48C7-B315-EE76806E0A61}" xr6:coauthVersionLast="47" xr6:coauthVersionMax="47" xr10:uidLastSave="{00000000-0000-0000-0000-000000000000}"/>
  <bookViews>
    <workbookView xWindow="-120" yWindow="-120" windowWidth="29040" windowHeight="15990" xr2:uid="{78E68914-9BA4-4B2D-A110-D780631667C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2" i="1" l="1"/>
  <c r="C3" i="1"/>
  <c r="C4" i="1"/>
  <c r="C5" i="1"/>
  <c r="C6" i="1"/>
  <c r="C8" i="1"/>
  <c r="C9" i="1"/>
  <c r="C10" i="1"/>
  <c r="C12" i="1"/>
  <c r="C13" i="1"/>
  <c r="C14" i="1"/>
  <c r="C15" i="1"/>
  <c r="C2" i="1"/>
  <c r="B3" i="1"/>
  <c r="B4" i="1"/>
  <c r="B5" i="1"/>
  <c r="B6" i="1"/>
  <c r="B8" i="1"/>
  <c r="B9" i="1"/>
  <c r="B10" i="1"/>
  <c r="B12" i="1"/>
  <c r="B13" i="1"/>
  <c r="B14" i="1"/>
  <c r="B15" i="1"/>
  <c r="D3" i="1"/>
  <c r="D4" i="1"/>
  <c r="D5" i="1"/>
  <c r="D6" i="1"/>
  <c r="D8" i="1"/>
  <c r="D9" i="1"/>
  <c r="D10" i="1"/>
  <c r="D12" i="1"/>
  <c r="D13" i="1"/>
  <c r="D14" i="1"/>
  <c r="D15" i="1"/>
  <c r="E3" i="1"/>
  <c r="E4" i="1"/>
  <c r="E5" i="1"/>
  <c r="E6" i="1"/>
  <c r="E8" i="1"/>
  <c r="E9" i="1"/>
  <c r="E10" i="1"/>
  <c r="E12" i="1"/>
  <c r="E13" i="1"/>
  <c r="E14" i="1"/>
  <c r="E15" i="1"/>
  <c r="F3" i="1"/>
  <c r="F4" i="1"/>
  <c r="F5" i="1"/>
  <c r="F6" i="1"/>
  <c r="F8" i="1"/>
  <c r="F9" i="1"/>
  <c r="F10" i="1"/>
  <c r="F12" i="1"/>
  <c r="F13" i="1"/>
  <c r="F14" i="1"/>
  <c r="F15" i="1"/>
  <c r="G3" i="1"/>
  <c r="G4" i="1"/>
  <c r="G5" i="1"/>
  <c r="G6" i="1"/>
  <c r="G7" i="1"/>
  <c r="F7" i="1" s="1"/>
  <c r="G8" i="1"/>
  <c r="G9" i="1"/>
  <c r="G10" i="1"/>
  <c r="G11" i="1"/>
  <c r="E11" i="1" s="1"/>
  <c r="G12" i="1"/>
  <c r="G13" i="1"/>
  <c r="G14" i="1"/>
  <c r="G15" i="1"/>
  <c r="E2" i="1"/>
  <c r="D2" i="1"/>
  <c r="F2" i="1"/>
  <c r="G2" i="1"/>
  <c r="F11" i="1" l="1"/>
  <c r="C11" i="1"/>
  <c r="D11" i="1"/>
  <c r="B11" i="1"/>
  <c r="D7" i="1"/>
  <c r="E7" i="1"/>
  <c r="C7" i="1"/>
  <c r="B7" i="1"/>
</calcChain>
</file>

<file path=xl/sharedStrings.xml><?xml version="1.0" encoding="utf-8"?>
<sst xmlns="http://schemas.openxmlformats.org/spreadsheetml/2006/main" count="10" uniqueCount="10">
  <si>
    <t>Vérif quantités demandé /quantités requises</t>
  </si>
  <si>
    <t>Date de plannif activité</t>
  </si>
  <si>
    <t>Anticipation traitement Activité entre
S-20 à S-9</t>
  </si>
  <si>
    <t xml:space="preserve">Début de traitement Activité 
entre S-9 et S-4
</t>
  </si>
  <si>
    <t>Alerte 1 :  S-6</t>
  </si>
  <si>
    <t>Alerte 2 : S-4</t>
  </si>
  <si>
    <t>Demande renfort entre S-3 et S-1</t>
  </si>
  <si>
    <r>
      <rPr>
        <b/>
        <sz val="11"/>
        <color theme="1"/>
        <rFont val="Calibri"/>
        <family val="2"/>
        <scheme val="minor"/>
      </rPr>
      <t>Date de plannif activité converti en SEM</t>
    </r>
    <r>
      <rPr>
        <sz val="11"/>
        <color theme="1"/>
        <rFont val="Calibri"/>
        <family val="2"/>
        <scheme val="minor"/>
      </rPr>
      <t xml:space="preserve">
</t>
    </r>
  </si>
  <si>
    <t>Alerte Activités en DOUBLONS 
avec 3 critères (N° activité,N° de matériel, Nom de matériel)</t>
  </si>
  <si>
    <t xml:space="preserve">Vérif quantité demandé/stock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</si>
</sst>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4" borderId="1" xfId="0" applyFill="1" applyBorder="1" applyAlignment="1">
      <alignment horizontal="left" vertical="top" wrapText="1"/>
    </xf>
    <xf numFmtId="0" fontId="0" fillId="0" borderId="0" xfId="0" applyAlignment="1">
      <alignment horizontal="left" vertical="top"/>
    </xf>
    <xf numFmtId="0" fontId="1" fillId="3" borderId="1" xfId="0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16" fontId="0" fillId="0" borderId="0" xfId="0" applyNumberFormat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14" fontId="0" fillId="0" borderId="0" xfId="0" applyNumberFormat="1" applyAlignment="1">
      <alignment horizontal="center" vertical="center"/>
    </xf>
    <xf numFmtId="0" fontId="0" fillId="5" borderId="0" xfId="0" applyFill="1" applyAlignment="1">
      <alignment horizontal="center" vertical="center"/>
    </xf>
    <xf numFmtId="16" fontId="0" fillId="5" borderId="0" xfId="0" applyNumberFormat="1" applyFill="1" applyAlignment="1">
      <alignment horizontal="center" vertical="center"/>
    </xf>
    <xf numFmtId="14" fontId="0" fillId="5" borderId="0" xfId="0" applyNumberFormat="1" applyFill="1" applyAlignment="1">
      <alignment horizontal="center" vertical="center"/>
    </xf>
    <xf numFmtId="0" fontId="0" fillId="6" borderId="0" xfId="0" applyFill="1" applyAlignment="1">
      <alignment horizontal="center" vertical="center"/>
    </xf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a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7A2DC4-7346-401D-B098-27ECE41889FE}">
  <sheetPr codeName="Blad1"/>
  <dimension ref="A1:J15"/>
  <sheetViews>
    <sheetView tabSelected="1" workbookViewId="0">
      <selection activeCell="B2" sqref="B2"/>
    </sheetView>
  </sheetViews>
  <sheetFormatPr defaultColWidth="11.42578125" defaultRowHeight="15" x14ac:dyDescent="0.25"/>
  <cols>
    <col min="1" max="2" width="15.28515625" style="5" customWidth="1"/>
    <col min="3" max="3" width="20.85546875" style="5" customWidth="1"/>
    <col min="4" max="4" width="18.28515625" style="5" customWidth="1"/>
    <col min="5" max="5" width="19.140625" style="5" customWidth="1"/>
    <col min="6" max="7" width="20.85546875" style="5" customWidth="1"/>
    <col min="8" max="8" width="33.7109375" customWidth="1"/>
    <col min="9" max="10" width="16.140625" customWidth="1"/>
  </cols>
  <sheetData>
    <row r="1" spans="1:10" s="2" customFormat="1" ht="77.25" customHeight="1" x14ac:dyDescent="0.25">
      <c r="A1" s="7" t="s">
        <v>1</v>
      </c>
      <c r="B1" s="3" t="s">
        <v>2</v>
      </c>
      <c r="C1" s="3" t="s">
        <v>3</v>
      </c>
      <c r="D1" s="3" t="s">
        <v>4</v>
      </c>
      <c r="E1" s="3" t="s">
        <v>5</v>
      </c>
      <c r="F1" s="3" t="s">
        <v>6</v>
      </c>
      <c r="G1" s="4" t="s">
        <v>7</v>
      </c>
      <c r="H1" s="1" t="s">
        <v>8</v>
      </c>
      <c r="I1" s="1" t="s">
        <v>0</v>
      </c>
      <c r="J1" s="1" t="s">
        <v>9</v>
      </c>
    </row>
    <row r="2" spans="1:10" x14ac:dyDescent="0.25">
      <c r="A2" s="8">
        <v>45355</v>
      </c>
      <c r="B2" s="12" t="str">
        <f>IF(A2="","","S"&amp;(_xlfn.ISOWEEKNUM(A2-20*7)&amp;"    "&amp;"S"&amp;(_xlfn.ISOWEEKNUM(A2-9*7))))</f>
        <v>S42    S1</v>
      </c>
      <c r="C2" s="5" t="str">
        <f>IF(G2="","","S"&amp;(G2-9)&amp;"    "&amp;"S"&amp;(G2-4))</f>
        <v>S1    S6</v>
      </c>
      <c r="D2" s="5" t="str">
        <f>IF(G2="","","S"&amp;SUM(G2-6))</f>
        <v>S4</v>
      </c>
      <c r="E2" s="5" t="str">
        <f>IF(G2="","","S"&amp;SUM(G2-4))</f>
        <v>S6</v>
      </c>
      <c r="F2" s="6" t="str">
        <f>IF(G2="","","S"&amp;(G2-3)&amp;"    "&amp;"S"&amp;(G2-1))</f>
        <v>S7    S9</v>
      </c>
      <c r="G2" s="5">
        <f>IF(A2="","",_xlfn.ISOWEEKNUM(A2))</f>
        <v>10</v>
      </c>
    </row>
    <row r="3" spans="1:10" x14ac:dyDescent="0.25">
      <c r="A3" s="8">
        <v>45372</v>
      </c>
      <c r="B3" s="9" t="str">
        <f t="shared" ref="B3:B15" si="0">IF(G3="","","S"&amp;(G3-20)&amp;"    "&amp;"S"&amp;(G3-9))</f>
        <v>S-8    S3</v>
      </c>
      <c r="C3" s="5" t="str">
        <f t="shared" ref="C3:C15" si="1">IF(G3="","","S"&amp;(G3-9)&amp;"    "&amp;"S"&amp;(G3-4))</f>
        <v>S3    S8</v>
      </c>
      <c r="D3" s="5" t="str">
        <f t="shared" ref="D3:D15" si="2">IF(G3="","","S"&amp;SUM(G3-6))</f>
        <v>S6</v>
      </c>
      <c r="E3" s="5" t="str">
        <f t="shared" ref="E3:E15" si="3">IF(G3="","","S"&amp;SUM(G3-4))</f>
        <v>S8</v>
      </c>
      <c r="F3" s="6" t="str">
        <f t="shared" ref="F3:F15" si="4">IF(G3="","","S"&amp;(G3-3)&amp;"    "&amp;"S"&amp;(G3-1))</f>
        <v>S9    S11</v>
      </c>
      <c r="G3" s="5">
        <f t="shared" ref="G3:G15" si="5">IF(A3="","",_xlfn.ISOWEEKNUM(A3))</f>
        <v>12</v>
      </c>
    </row>
    <row r="4" spans="1:10" x14ac:dyDescent="0.25">
      <c r="A4" s="8">
        <v>45390</v>
      </c>
      <c r="B4" s="9" t="str">
        <f t="shared" si="0"/>
        <v>S-5    S6</v>
      </c>
      <c r="C4" s="5" t="str">
        <f t="shared" si="1"/>
        <v>S6    S11</v>
      </c>
      <c r="D4" s="5" t="str">
        <f t="shared" si="2"/>
        <v>S9</v>
      </c>
      <c r="E4" s="5" t="str">
        <f t="shared" si="3"/>
        <v>S11</v>
      </c>
      <c r="F4" s="6" t="str">
        <f t="shared" si="4"/>
        <v>S12    S14</v>
      </c>
      <c r="G4" s="5">
        <f t="shared" si="5"/>
        <v>15</v>
      </c>
    </row>
    <row r="5" spans="1:10" x14ac:dyDescent="0.25">
      <c r="A5" s="8">
        <v>45425</v>
      </c>
      <c r="B5" s="5" t="str">
        <f t="shared" si="0"/>
        <v>S0    S11</v>
      </c>
      <c r="C5" s="5" t="str">
        <f t="shared" si="1"/>
        <v>S11    S16</v>
      </c>
      <c r="D5" s="5" t="str">
        <f t="shared" si="2"/>
        <v>S14</v>
      </c>
      <c r="E5" s="5" t="str">
        <f t="shared" si="3"/>
        <v>S16</v>
      </c>
      <c r="F5" s="6" t="str">
        <f t="shared" si="4"/>
        <v>S17    S19</v>
      </c>
      <c r="G5" s="5">
        <f t="shared" si="5"/>
        <v>20</v>
      </c>
    </row>
    <row r="6" spans="1:10" x14ac:dyDescent="0.25">
      <c r="A6" s="8">
        <v>45446</v>
      </c>
      <c r="B6" s="5" t="str">
        <f t="shared" si="0"/>
        <v>S3    S14</v>
      </c>
      <c r="C6" s="5" t="str">
        <f t="shared" si="1"/>
        <v>S14    S19</v>
      </c>
      <c r="D6" s="5" t="str">
        <f t="shared" si="2"/>
        <v>S17</v>
      </c>
      <c r="E6" s="5" t="str">
        <f t="shared" si="3"/>
        <v>S19</v>
      </c>
      <c r="F6" s="6" t="str">
        <f t="shared" si="4"/>
        <v>S20    S22</v>
      </c>
      <c r="G6" s="5">
        <f t="shared" si="5"/>
        <v>23</v>
      </c>
    </row>
    <row r="7" spans="1:10" x14ac:dyDescent="0.25">
      <c r="A7" s="8">
        <v>45301</v>
      </c>
      <c r="B7" s="9" t="str">
        <f t="shared" si="0"/>
        <v>S-18    S-7</v>
      </c>
      <c r="C7" s="9" t="str">
        <f t="shared" si="1"/>
        <v>S-7    S-2</v>
      </c>
      <c r="D7" s="9" t="str">
        <f t="shared" si="2"/>
        <v>S-4</v>
      </c>
      <c r="E7" s="9" t="str">
        <f t="shared" si="3"/>
        <v>S-2</v>
      </c>
      <c r="F7" s="10" t="str">
        <f t="shared" si="4"/>
        <v>S-1    S1</v>
      </c>
      <c r="G7" s="5">
        <f t="shared" si="5"/>
        <v>2</v>
      </c>
    </row>
    <row r="8" spans="1:10" x14ac:dyDescent="0.25">
      <c r="A8" s="8">
        <v>45541</v>
      </c>
      <c r="B8" s="5" t="str">
        <f t="shared" si="0"/>
        <v>S16    S27</v>
      </c>
      <c r="C8" s="5" t="str">
        <f t="shared" si="1"/>
        <v>S27    S32</v>
      </c>
      <c r="D8" s="5" t="str">
        <f t="shared" si="2"/>
        <v>S30</v>
      </c>
      <c r="E8" s="5" t="str">
        <f t="shared" si="3"/>
        <v>S32</v>
      </c>
      <c r="F8" s="6" t="str">
        <f t="shared" si="4"/>
        <v>S33    S35</v>
      </c>
      <c r="G8" s="5">
        <f t="shared" si="5"/>
        <v>36</v>
      </c>
    </row>
    <row r="9" spans="1:10" x14ac:dyDescent="0.25">
      <c r="A9" s="8">
        <v>45558</v>
      </c>
      <c r="B9" s="5" t="str">
        <f t="shared" si="0"/>
        <v>S19    S30</v>
      </c>
      <c r="C9" s="5" t="str">
        <f t="shared" si="1"/>
        <v>S30    S35</v>
      </c>
      <c r="D9" s="5" t="str">
        <f t="shared" si="2"/>
        <v>S33</v>
      </c>
      <c r="E9" s="5" t="str">
        <f t="shared" si="3"/>
        <v>S35</v>
      </c>
      <c r="F9" s="6" t="str">
        <f t="shared" si="4"/>
        <v>S36    S38</v>
      </c>
      <c r="G9" s="5">
        <f t="shared" si="5"/>
        <v>39</v>
      </c>
    </row>
    <row r="10" spans="1:10" x14ac:dyDescent="0.25">
      <c r="A10" s="8">
        <v>45649</v>
      </c>
      <c r="B10" s="5" t="str">
        <f t="shared" si="0"/>
        <v>S32    S43</v>
      </c>
      <c r="C10" s="5" t="str">
        <f t="shared" si="1"/>
        <v>S43    S48</v>
      </c>
      <c r="D10" s="5" t="str">
        <f t="shared" si="2"/>
        <v>S46</v>
      </c>
      <c r="E10" s="5" t="str">
        <f t="shared" si="3"/>
        <v>S48</v>
      </c>
      <c r="F10" s="6" t="str">
        <f t="shared" si="4"/>
        <v>S49    S51</v>
      </c>
      <c r="G10" s="5">
        <f t="shared" si="5"/>
        <v>52</v>
      </c>
    </row>
    <row r="11" spans="1:10" x14ac:dyDescent="0.25">
      <c r="A11" s="11">
        <v>45311</v>
      </c>
      <c r="B11" s="9" t="str">
        <f t="shared" si="0"/>
        <v>S-17    S-6</v>
      </c>
      <c r="C11" s="9" t="str">
        <f t="shared" si="1"/>
        <v>S-6    S-1</v>
      </c>
      <c r="D11" s="9" t="str">
        <f t="shared" si="2"/>
        <v>S-3</v>
      </c>
      <c r="E11" s="9" t="str">
        <f t="shared" si="3"/>
        <v>S-1</v>
      </c>
      <c r="F11" s="6" t="str">
        <f t="shared" si="4"/>
        <v>S0    S2</v>
      </c>
      <c r="G11" s="5">
        <f t="shared" si="5"/>
        <v>3</v>
      </c>
    </row>
    <row r="12" spans="1:10" x14ac:dyDescent="0.25">
      <c r="A12" s="8">
        <v>45646</v>
      </c>
      <c r="B12" s="5" t="str">
        <f t="shared" si="0"/>
        <v>S31    S42</v>
      </c>
      <c r="C12" s="5" t="str">
        <f t="shared" si="1"/>
        <v>S42    S47</v>
      </c>
      <c r="D12" s="5" t="str">
        <f t="shared" si="2"/>
        <v>S45</v>
      </c>
      <c r="E12" s="5" t="str">
        <f t="shared" si="3"/>
        <v>S47</v>
      </c>
      <c r="F12" s="6" t="str">
        <f t="shared" si="4"/>
        <v>S48    S50</v>
      </c>
      <c r="G12" s="5">
        <f t="shared" si="5"/>
        <v>51</v>
      </c>
    </row>
    <row r="13" spans="1:10" x14ac:dyDescent="0.25">
      <c r="A13" s="8">
        <v>45615</v>
      </c>
      <c r="B13" s="5" t="str">
        <f t="shared" si="0"/>
        <v>S27    S38</v>
      </c>
      <c r="C13" s="5" t="str">
        <f t="shared" si="1"/>
        <v>S38    S43</v>
      </c>
      <c r="D13" s="5" t="str">
        <f t="shared" si="2"/>
        <v>S41</v>
      </c>
      <c r="E13" s="5" t="str">
        <f t="shared" si="3"/>
        <v>S43</v>
      </c>
      <c r="F13" s="6" t="str">
        <f t="shared" si="4"/>
        <v>S44    S46</v>
      </c>
      <c r="G13" s="5">
        <f t="shared" si="5"/>
        <v>47</v>
      </c>
    </row>
    <row r="14" spans="1:10" x14ac:dyDescent="0.25">
      <c r="A14" s="8">
        <v>45586</v>
      </c>
      <c r="B14" s="5" t="str">
        <f t="shared" si="0"/>
        <v>S23    S34</v>
      </c>
      <c r="C14" s="5" t="str">
        <f t="shared" si="1"/>
        <v>S34    S39</v>
      </c>
      <c r="D14" s="5" t="str">
        <f t="shared" si="2"/>
        <v>S37</v>
      </c>
      <c r="E14" s="5" t="str">
        <f t="shared" si="3"/>
        <v>S39</v>
      </c>
      <c r="F14" s="6" t="str">
        <f t="shared" si="4"/>
        <v>S40    S42</v>
      </c>
      <c r="G14" s="5">
        <f t="shared" si="5"/>
        <v>43</v>
      </c>
    </row>
    <row r="15" spans="1:10" x14ac:dyDescent="0.25">
      <c r="A15" s="8">
        <v>45650</v>
      </c>
      <c r="B15" s="5" t="str">
        <f t="shared" si="0"/>
        <v>S32    S43</v>
      </c>
      <c r="C15" s="5" t="str">
        <f t="shared" si="1"/>
        <v>S43    S48</v>
      </c>
      <c r="D15" s="5" t="str">
        <f t="shared" si="2"/>
        <v>S46</v>
      </c>
      <c r="E15" s="5" t="str">
        <f t="shared" si="3"/>
        <v>S48</v>
      </c>
      <c r="F15" s="6" t="str">
        <f t="shared" si="4"/>
        <v>S49    S51</v>
      </c>
      <c r="G15" s="5">
        <f t="shared" si="5"/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Feuil1</vt:lpstr>
    </vt:vector>
  </TitlesOfParts>
  <Company>EDF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RACAN Marie Odile</dc:creator>
  <cp:lastModifiedBy>Bart Strubbe</cp:lastModifiedBy>
  <dcterms:created xsi:type="dcterms:W3CDTF">2024-12-18T11:37:26Z</dcterms:created>
  <dcterms:modified xsi:type="dcterms:W3CDTF">2024-12-18T12:53:54Z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d26f538-337a-4593-a7e6-123667b1a538_Enabled">
    <vt:lpwstr>true</vt:lpwstr>
  </property>
  <property fmtid="{D5CDD505-2E9C-101B-9397-08002B2CF9AE}" pid="3" name="MSIP_Label_2d26f538-337a-4593-a7e6-123667b1a538_SetDate">
    <vt:lpwstr>2024-12-18T11:41:57Z</vt:lpwstr>
  </property>
  <property fmtid="{D5CDD505-2E9C-101B-9397-08002B2CF9AE}" pid="4" name="MSIP_Label_2d26f538-337a-4593-a7e6-123667b1a538_Method">
    <vt:lpwstr>Standard</vt:lpwstr>
  </property>
  <property fmtid="{D5CDD505-2E9C-101B-9397-08002B2CF9AE}" pid="5" name="MSIP_Label_2d26f538-337a-4593-a7e6-123667b1a538_Name">
    <vt:lpwstr>C1 Interne</vt:lpwstr>
  </property>
  <property fmtid="{D5CDD505-2E9C-101B-9397-08002B2CF9AE}" pid="6" name="MSIP_Label_2d26f538-337a-4593-a7e6-123667b1a538_SiteId">
    <vt:lpwstr>e242425b-70fc-44dc-9ddf-c21e304e6c80</vt:lpwstr>
  </property>
  <property fmtid="{D5CDD505-2E9C-101B-9397-08002B2CF9AE}" pid="7" name="MSIP_Label_2d26f538-337a-4593-a7e6-123667b1a538_ActionId">
    <vt:lpwstr>662a4f83-014d-49a8-9908-f6e4e38dffd1</vt:lpwstr>
  </property>
  <property fmtid="{D5CDD505-2E9C-101B-9397-08002B2CF9AE}" pid="8" name="MSIP_Label_2d26f538-337a-4593-a7e6-123667b1a538_ContentBits">
    <vt:lpwstr>0</vt:lpwstr>
  </property>
</Properties>
</file>