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072D4A2-84A5-456B-9CF4-2905609FE92F}" xr6:coauthVersionLast="47" xr6:coauthVersionMax="47" xr10:uidLastSave="{00000000-0000-0000-0000-000000000000}"/>
  <bookViews>
    <workbookView xWindow="-120" yWindow="-120" windowWidth="29040" windowHeight="15990" activeTab="6" xr2:uid="{00000000-000D-0000-FFFF-FFFF00000000}"/>
  </bookViews>
  <sheets>
    <sheet name="SEP" sheetId="11" r:id="rId1"/>
    <sheet name="NOV" sheetId="12" r:id="rId2"/>
    <sheet name="JANV" sheetId="13" r:id="rId3"/>
    <sheet name="MARS" sheetId="14" r:id="rId4"/>
    <sheet name="MAI" sheetId="15" r:id="rId5"/>
    <sheet name="JUIL" sheetId="16" r:id="rId6"/>
    <sheet name="Rub" sheetId="3" r:id="rId7"/>
  </sheets>
  <functionGroups builtInGroupCount="19"/>
  <definedNames>
    <definedName name="Feries">Rub!$Q$4:$V$16</definedName>
    <definedName name="MOIS_MAJ">Rub!$N$4:$N$9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3" i="3" l="1"/>
  <c r="T3" i="3" s="1"/>
  <c r="S4" i="3"/>
  <c r="S5" i="3"/>
  <c r="S6" i="3" s="1"/>
  <c r="S7" i="3"/>
  <c r="S8" i="3"/>
  <c r="S12" i="3"/>
  <c r="S13" i="3"/>
  <c r="S14" i="3"/>
  <c r="S15" i="3"/>
  <c r="S16" i="3"/>
  <c r="R4" i="3"/>
  <c r="R5" i="3"/>
  <c r="R9" i="3" s="1"/>
  <c r="R7" i="3"/>
  <c r="R8" i="3"/>
  <c r="R12" i="3"/>
  <c r="R13" i="3"/>
  <c r="R14" i="3"/>
  <c r="R15" i="3"/>
  <c r="R16" i="3"/>
  <c r="R3" i="3"/>
  <c r="Q16" i="3"/>
  <c r="Q15" i="3"/>
  <c r="Q14" i="3"/>
  <c r="Q13" i="3"/>
  <c r="Q12" i="3"/>
  <c r="Q8" i="3"/>
  <c r="Q7" i="3"/>
  <c r="Q5" i="3"/>
  <c r="Q11" i="3" s="1"/>
  <c r="Q4" i="3"/>
  <c r="T4" i="3" l="1"/>
  <c r="T5" i="3"/>
  <c r="T7" i="3"/>
  <c r="T8" i="3"/>
  <c r="T12" i="3"/>
  <c r="T13" i="3"/>
  <c r="T14" i="3"/>
  <c r="T15" i="3"/>
  <c r="T16" i="3"/>
  <c r="U3" i="3"/>
  <c r="S11" i="3"/>
  <c r="S10" i="3"/>
  <c r="S9" i="3"/>
  <c r="R11" i="3"/>
  <c r="R10" i="3"/>
  <c r="R6" i="3"/>
  <c r="Q6" i="3"/>
  <c r="Q10" i="3"/>
  <c r="Q9" i="3"/>
  <c r="U4" i="3" l="1"/>
  <c r="U5" i="3"/>
  <c r="U7" i="3"/>
  <c r="U8" i="3"/>
  <c r="U12" i="3"/>
  <c r="U13" i="3"/>
  <c r="U14" i="3"/>
  <c r="U15" i="3"/>
  <c r="U16" i="3"/>
  <c r="V3" i="3"/>
  <c r="T6" i="3"/>
  <c r="T9" i="3"/>
  <c r="T10" i="3"/>
  <c r="T11" i="3"/>
  <c r="U6" i="3" l="1"/>
  <c r="U9" i="3"/>
  <c r="U10" i="3"/>
  <c r="U11" i="3"/>
  <c r="V4" i="3"/>
  <c r="V5" i="3"/>
  <c r="V7" i="3"/>
  <c r="V8" i="3"/>
  <c r="V12" i="3"/>
  <c r="V13" i="3"/>
  <c r="V14" i="3"/>
  <c r="V15" i="3"/>
  <c r="V16" i="3"/>
  <c r="V6" i="3" l="1"/>
  <c r="V9" i="3"/>
  <c r="V10" i="3"/>
  <c r="V11" i="3"/>
</calcChain>
</file>

<file path=xl/sharedStrings.xml><?xml version="1.0" encoding="utf-8"?>
<sst xmlns="http://schemas.openxmlformats.org/spreadsheetml/2006/main" count="151" uniqueCount="112">
  <si>
    <t>DATE</t>
  </si>
  <si>
    <t>CBD</t>
  </si>
  <si>
    <t>CATEGORIE</t>
  </si>
  <si>
    <t>NB</t>
  </si>
  <si>
    <t>LIEU</t>
  </si>
  <si>
    <t>Alençon</t>
  </si>
  <si>
    <t>Argentan</t>
  </si>
  <si>
    <t>Bosroumois</t>
  </si>
  <si>
    <t>Caen Venoix</t>
  </si>
  <si>
    <t>Canteleu</t>
  </si>
  <si>
    <t>Carteret</t>
  </si>
  <si>
    <t>Coutances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</si>
  <si>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</si>
  <si>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</si>
  <si>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</si>
  <si>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</si>
  <si>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</si>
  <si>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</si>
  <si>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</si>
  <si>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</si>
  <si>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</si>
  <si>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</si>
  <si>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</si>
  <si>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U.B. Caen</t>
  </si>
  <si>
    <t>14/50</t>
  </si>
  <si>
    <t>27/61</t>
  </si>
  <si>
    <t>CAT</t>
  </si>
  <si>
    <t>Promotion</t>
  </si>
  <si>
    <t>Propagande</t>
  </si>
  <si>
    <t>Eliminatoires</t>
  </si>
  <si>
    <t>Championnat</t>
  </si>
  <si>
    <t>Loisir</t>
  </si>
  <si>
    <t>CDF</t>
  </si>
  <si>
    <t>Ligue M3</t>
  </si>
  <si>
    <t>DIV</t>
  </si>
  <si>
    <t>TD</t>
  </si>
  <si>
    <t>Mixte jeune</t>
  </si>
  <si>
    <t>Mixte féminine</t>
  </si>
  <si>
    <t>M4</t>
  </si>
  <si>
    <t>M3</t>
  </si>
  <si>
    <t>M3/M4</t>
  </si>
  <si>
    <t>CDF Simple</t>
  </si>
  <si>
    <t>CDF Double</t>
  </si>
  <si>
    <t>CDF Mixte</t>
  </si>
  <si>
    <t>CDF AS</t>
  </si>
  <si>
    <t>CDF AS Vétérans</t>
  </si>
  <si>
    <t>LBR</t>
  </si>
  <si>
    <t>Régional</t>
  </si>
  <si>
    <t>Vétérans</t>
  </si>
  <si>
    <t>Vétérans M4</t>
  </si>
  <si>
    <t>Vétérans TD</t>
  </si>
  <si>
    <t>CDF Quad. Tri. Fém. Jeunes</t>
  </si>
  <si>
    <t>8 D</t>
  </si>
  <si>
    <t>8 T</t>
  </si>
  <si>
    <t>8 Q</t>
  </si>
  <si>
    <t>12 D</t>
  </si>
  <si>
    <t>12 T</t>
  </si>
  <si>
    <t>12 Q</t>
  </si>
  <si>
    <t>16 D</t>
  </si>
  <si>
    <t>16 T</t>
  </si>
  <si>
    <t>16 Q</t>
  </si>
  <si>
    <t>24 D</t>
  </si>
  <si>
    <t xml:space="preserve">24 T </t>
  </si>
  <si>
    <t>24 Q</t>
  </si>
  <si>
    <t>32 D</t>
  </si>
  <si>
    <t>32 T</t>
  </si>
  <si>
    <t>32 Q</t>
  </si>
  <si>
    <t>S</t>
  </si>
  <si>
    <t>D</t>
  </si>
  <si>
    <t>Q</t>
  </si>
  <si>
    <t>FFSB</t>
  </si>
  <si>
    <t>Assemblée générale</t>
  </si>
  <si>
    <t>A Dives</t>
  </si>
  <si>
    <t>St Denis les Bourg</t>
  </si>
  <si>
    <t>St Chef</t>
  </si>
  <si>
    <t>Chambéry</t>
  </si>
  <si>
    <t>Valence</t>
  </si>
  <si>
    <t>Lyon</t>
  </si>
  <si>
    <t>Nyons</t>
  </si>
  <si>
    <t>A.S Première phase</t>
  </si>
  <si>
    <t>A.S Deuxième phase</t>
  </si>
  <si>
    <t>Interrégional</t>
  </si>
  <si>
    <t>DIVISION / DIVERS</t>
  </si>
  <si>
    <t>Dives sur Mer</t>
  </si>
  <si>
    <t>TD Poules</t>
  </si>
  <si>
    <t>Interrégional Simple</t>
  </si>
  <si>
    <t>2 3 4 + jeunes</t>
  </si>
  <si>
    <t>D Mixte</t>
  </si>
  <si>
    <t>SEPTEMBRE/OCTOBRE</t>
  </si>
  <si>
    <t>6 Q</t>
  </si>
  <si>
    <t>ANNEES</t>
  </si>
  <si>
    <t>ORGAN./LIEU</t>
  </si>
  <si>
    <t>MOIS</t>
  </si>
  <si>
    <t>MARS/AVRIL</t>
  </si>
  <si>
    <t>MAI/JUIN</t>
  </si>
  <si>
    <t>NOVEMBRE/DÉCEMBRE</t>
  </si>
  <si>
    <t>JANVIER/FÉVRIER</t>
  </si>
  <si>
    <t>JUILLET/AOÛT</t>
  </si>
  <si>
    <t>CDF Quad. + Vendredi</t>
  </si>
  <si>
    <t>Jour de l'An</t>
  </si>
  <si>
    <t>Pâques</t>
  </si>
  <si>
    <t>Lundi de Pâques</t>
  </si>
  <si>
    <t>Fête du Travail</t>
  </si>
  <si>
    <t>Victoire des Alliés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</si>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</sst>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6" formatCode="ddd\ dd/mm/yy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i/>
      <u/>
      <sz val="13"/>
      <color theme="1"/>
      <name val="Calibri"/>
      <family val="2"/>
      <scheme val="minor"/>
    </font>
    <font>
      <b/>
      <i/>
      <u/>
      <sz val="13"/>
      <color rgb="FFFF0000"/>
      <name val="Calibri"/>
      <family val="2"/>
      <scheme val="minor"/>
    </font>
    <font>
      <sz val="14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/>
    <xf numFmtId="0" fontId="0" fillId="0" borderId="2" xfId="0" applyBorder="1"/>
    <xf numFmtId="0" fontId="0" fillId="3" borderId="3" xfId="0" applyFill="1" applyBorder="1"/>
    <xf numFmtId="0" fontId="0" fillId="3" borderId="1" xfId="0" applyFill="1" applyBorder="1" applyAlignment="1">
      <alignment horizontal="left"/>
    </xf>
    <xf numFmtId="0" fontId="0" fillId="0" borderId="3" xfId="0" applyBorder="1"/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4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4" xfId="0" applyBorder="1"/>
    <xf numFmtId="0" fontId="5" fillId="5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 wrapText="1"/>
    </xf>
    <xf numFmtId="14" fontId="0" fillId="0" borderId="0" xfId="0" applyNumberFormat="1"/>
    <xf numFmtId="0" fontId="4" fillId="5" borderId="5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 applyProtection="1">
      <alignment horizontal="center" vertical="center"/>
      <protection hidden="1"/>
    </xf>
    <xf numFmtId="166" fontId="0" fillId="6" borderId="0" xfId="0" applyNumberFormat="1" applyFont="1" applyFill="1" applyBorder="1" applyAlignment="1" applyProtection="1">
      <alignment horizontal="center" vertical="center" shrinkToFit="1"/>
      <protection hidden="1"/>
    </xf>
    <xf numFmtId="0" fontId="7" fillId="0" borderId="0" xfId="0" applyFont="1" applyFill="1" applyBorder="1" applyAlignment="1" applyProtection="1">
      <alignment vertical="center"/>
      <protection hidden="1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" fontId="7" fillId="0" borderId="0" xfId="0" applyNumberFormat="1" applyFont="1" applyFill="1" applyBorder="1" applyAlignment="1" applyProtection="1">
      <alignment horizontal="center" vertical="center" shrinkToFit="1"/>
      <protection locked="0"/>
    </xf>
    <xf numFmtId="1" fontId="7" fillId="0" borderId="0" xfId="0" applyNumberFormat="1" applyFont="1" applyAlignment="1">
      <alignment horizontal="center" shrinkToFit="1"/>
    </xf>
  </cellXfs>
  <cellStyles count="1">
    <cellStyle name="Standaard" xfId="0" builtinId="0"/>
  </cellStyles>
  <dxfs count="141">
    <dxf>
      <font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9966FF"/>
        </patternFill>
      </fill>
    </dxf>
    <dxf>
      <fill>
        <patternFill>
          <bgColor rgb="FFCCCC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C84E5"/>
        </patternFill>
      </fill>
    </dxf>
    <dxf>
      <fill>
        <patternFill>
          <bgColor rgb="FF00FF99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ont>
        <b/>
        <i val="0"/>
      </font>
      <fill>
        <patternFill>
          <bgColor rgb="FFFFFF00"/>
        </patternFill>
      </fill>
    </dxf>
    <dxf>
      <fill>
        <patternFill>
          <bgColor rgb="FF9966FF"/>
        </patternFill>
      </fill>
    </dxf>
    <dxf>
      <font>
        <b/>
        <i val="0"/>
        <color rgb="FFFF0000"/>
      </font>
      <fill>
        <patternFill>
          <bgColor rgb="FFB686DA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colors>
    <mruColors>
      <color rgb="FFCCCC00"/>
      <color rgb="FFB686DA"/>
      <color rgb="FF9966FF"/>
      <color rgb="FF00FF99"/>
      <color rgb="FFFC84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25400</xdr:colOff>
      <xdr:row>2</xdr:row>
      <xdr:rowOff>22225</xdr:rowOff>
    </xdr:from>
    <xdr:to>
      <xdr:col>5</xdr:col>
      <xdr:colOff>180975</xdr:colOff>
      <xdr:row>11</xdr:row>
      <xdr:rowOff>50800</xdr:rowOff>
    </xdr:to>
    <xdr:grpSp>
      <xdr:nvGrpSpPr>
        <xdr:cNvPr id="225" name="MSCalend_Groupe">
          <a:extLst>
            <a:ext uri="{FF2B5EF4-FFF2-40B4-BE49-F238E27FC236}">
              <a16:creationId xmlns:a16="http://schemas.microsoft.com/office/drawing/2014/main" id="{9D86F288-415E-D0C2-BB5D-5BF08DE662A5}"/>
            </a:ext>
          </a:extLst>
        </xdr:cNvPr>
        <xdr:cNvGrpSpPr/>
      </xdr:nvGrpSpPr>
      <xdr:grpSpPr>
        <a:xfrm>
          <a:off x="2159000" y="431800"/>
          <a:ext cx="2641600" cy="1828800"/>
          <a:chOff x="2159000" y="431800"/>
          <a:chExt cx="2641600" cy="1828800"/>
        </a:xfrm>
      </xdr:grpSpPr>
      <xdr:sp macro="" textlink="">
        <xdr:nvSpPr>
          <xdr:cNvPr id="170" name="MSCalend">
            <a:extLst>
              <a:ext uri="{FF2B5EF4-FFF2-40B4-BE49-F238E27FC236}">
                <a16:creationId xmlns:a16="http://schemas.microsoft.com/office/drawing/2014/main" id="{15462523-06A4-48B2-941C-2AE39558C635}"/>
              </a:ext>
            </a:extLst>
          </xdr:cNvPr>
          <xdr:cNvSpPr/>
        </xdr:nvSpPr>
        <xdr:spPr>
          <a:xfrm>
            <a:off x="2159000" y="431800"/>
            <a:ext cx="2641600" cy="1828800"/>
          </a:xfrm>
          <a:prstGeom prst="rect">
            <a:avLst/>
          </a:prstGeom>
          <a:solidFill>
            <a:srgbClr val="C0C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nl-BE" sz="1100"/>
          </a:p>
        </xdr:txBody>
      </xdr:sp>
      <xdr:sp macro="'affichercalendrier(45644)'" textlink="">
        <xdr:nvSpPr>
          <xdr:cNvPr id="171" name="MSCalend_J">
            <a:extLst>
              <a:ext uri="{FF2B5EF4-FFF2-40B4-BE49-F238E27FC236}">
                <a16:creationId xmlns:a16="http://schemas.microsoft.com/office/drawing/2014/main" id="{DB1E47E7-668E-94FE-6CAE-7431606879D8}"/>
              </a:ext>
            </a:extLst>
          </xdr:cNvPr>
          <xdr:cNvSpPr/>
        </xdr:nvSpPr>
        <xdr:spPr>
          <a:xfrm>
            <a:off x="2247900" y="508000"/>
            <a:ext cx="3302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F000F0"/>
                </a:solidFill>
              </a:rPr>
              <a:t>J</a:t>
            </a:r>
          </a:p>
        </xdr:txBody>
      </xdr:sp>
      <xdr:sp macro="'affichercalendrier(45383)'" textlink="">
        <xdr:nvSpPr>
          <xdr:cNvPr id="172" name="MSCalend_Moins">
            <a:extLst>
              <a:ext uri="{FF2B5EF4-FFF2-40B4-BE49-F238E27FC236}">
                <a16:creationId xmlns:a16="http://schemas.microsoft.com/office/drawing/2014/main" id="{FD905689-349A-EFE6-1C07-2DD763662C6C}"/>
              </a:ext>
            </a:extLst>
          </xdr:cNvPr>
          <xdr:cNvSpPr/>
        </xdr:nvSpPr>
        <xdr:spPr>
          <a:xfrm>
            <a:off x="2603500" y="508000"/>
            <a:ext cx="3302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&lt;&lt;</a:t>
            </a:r>
          </a:p>
        </xdr:txBody>
      </xdr:sp>
      <xdr:sp macro="'MsgBox &quot;Mike Steelson&quot;'" textlink="">
        <xdr:nvSpPr>
          <xdr:cNvPr id="173" name="MSCalend_Mois">
            <a:extLst>
              <a:ext uri="{FF2B5EF4-FFF2-40B4-BE49-F238E27FC236}">
                <a16:creationId xmlns:a16="http://schemas.microsoft.com/office/drawing/2014/main" id="{2A6D9EF7-72E7-C778-41C0-54EA96FB3F5D}"/>
              </a:ext>
            </a:extLst>
          </xdr:cNvPr>
          <xdr:cNvSpPr/>
        </xdr:nvSpPr>
        <xdr:spPr>
          <a:xfrm>
            <a:off x="2959100" y="508000"/>
            <a:ext cx="10414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F000F0"/>
                </a:solidFill>
              </a:rPr>
              <a:t>mei-2024</a:t>
            </a:r>
          </a:p>
        </xdr:txBody>
      </xdr:sp>
      <xdr:sp macro="'affichercalendrier(45444)'" textlink="">
        <xdr:nvSpPr>
          <xdr:cNvPr id="174" name="MSCalend_Plus">
            <a:extLst>
              <a:ext uri="{FF2B5EF4-FFF2-40B4-BE49-F238E27FC236}">
                <a16:creationId xmlns:a16="http://schemas.microsoft.com/office/drawing/2014/main" id="{BF256884-EE00-16B7-C6A7-194BF292171D}"/>
              </a:ext>
            </a:extLst>
          </xdr:cNvPr>
          <xdr:cNvSpPr/>
        </xdr:nvSpPr>
        <xdr:spPr>
          <a:xfrm>
            <a:off x="4025900" y="508000"/>
            <a:ext cx="3302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&gt;&gt;</a:t>
            </a:r>
          </a:p>
        </xdr:txBody>
      </xdr:sp>
      <xdr:sp macro="fermercalendrier" textlink="">
        <xdr:nvSpPr>
          <xdr:cNvPr id="175" name="MSCalend_X">
            <a:extLst>
              <a:ext uri="{FF2B5EF4-FFF2-40B4-BE49-F238E27FC236}">
                <a16:creationId xmlns:a16="http://schemas.microsoft.com/office/drawing/2014/main" id="{5C722A6C-2174-5D9F-A3D7-847343827904}"/>
              </a:ext>
            </a:extLst>
          </xdr:cNvPr>
          <xdr:cNvSpPr/>
        </xdr:nvSpPr>
        <xdr:spPr>
          <a:xfrm>
            <a:off x="4381500" y="508000"/>
            <a:ext cx="3302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F00000"/>
                </a:solidFill>
              </a:rPr>
              <a:t>X</a:t>
            </a:r>
          </a:p>
        </xdr:txBody>
      </xdr:sp>
      <xdr:sp macro="" textlink="">
        <xdr:nvSpPr>
          <xdr:cNvPr id="176" name="MSCalend_J1">
            <a:extLst>
              <a:ext uri="{FF2B5EF4-FFF2-40B4-BE49-F238E27FC236}">
                <a16:creationId xmlns:a16="http://schemas.microsoft.com/office/drawing/2014/main" id="{A2F44368-3806-B459-C1BC-AF09FFA856AC}"/>
              </a:ext>
            </a:extLst>
          </xdr:cNvPr>
          <xdr:cNvSpPr/>
        </xdr:nvSpPr>
        <xdr:spPr>
          <a:xfrm>
            <a:off x="2235200" y="762000"/>
            <a:ext cx="355600" cy="203200"/>
          </a:xfrm>
          <a:prstGeom prst="roundRect">
            <a:avLst/>
          </a:prstGeom>
          <a:solidFill>
            <a:srgbClr val="C0C0F0"/>
          </a:solidFill>
          <a:ln w="12700" cap="flat" cmpd="sng" algn="ctr">
            <a:noFill/>
            <a:prstDash val="solid"/>
            <a:miter lim="800000"/>
          </a:ln>
          <a:effectLst/>
          <a:extLst>
            <a:ext uri="{91240B29-F687-4F45-9708-019B960494DF}">
              <a14:hiddenLine xmlns:a14="http://schemas.microsoft.com/office/drawing/2010/main" w="12700" cap="flat" cmpd="sng" algn="ctr">
                <a:solidFill>
                  <a:schemeClr val="accent1">
                    <a:shade val="15000"/>
                  </a:schemeClr>
                </a:solidFill>
                <a:prstDash val="solid"/>
                <a:miter lim="800000"/>
              </a14:hiddenLine>
            </a:ext>
          </a:ex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808080"/>
                </a:solidFill>
              </a:rPr>
              <a:t>ma1</a:t>
            </a:r>
          </a:p>
        </xdr:txBody>
      </xdr:sp>
      <xdr:sp macro="'ChoixDate(45411)'" textlink="">
        <xdr:nvSpPr>
          <xdr:cNvPr id="177" name="MSCalend45411">
            <a:extLst>
              <a:ext uri="{FF2B5EF4-FFF2-40B4-BE49-F238E27FC236}">
                <a16:creationId xmlns:a16="http://schemas.microsoft.com/office/drawing/2014/main" id="{9C36E99A-D232-609E-4655-415EAC43E49B}"/>
              </a:ext>
            </a:extLst>
          </xdr:cNvPr>
          <xdr:cNvSpPr/>
        </xdr:nvSpPr>
        <xdr:spPr>
          <a:xfrm>
            <a:off x="2235200" y="965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29</a:t>
            </a:r>
          </a:p>
        </xdr:txBody>
      </xdr:sp>
      <xdr:sp macro="'ChoixDate(45418)'" textlink="">
        <xdr:nvSpPr>
          <xdr:cNvPr id="178" name="MSCalend45418">
            <a:extLst>
              <a:ext uri="{FF2B5EF4-FFF2-40B4-BE49-F238E27FC236}">
                <a16:creationId xmlns:a16="http://schemas.microsoft.com/office/drawing/2014/main" id="{A12BFC31-AE3C-9876-F79D-7B1970AEF273}"/>
              </a:ext>
            </a:extLst>
          </xdr:cNvPr>
          <xdr:cNvSpPr/>
        </xdr:nvSpPr>
        <xdr:spPr>
          <a:xfrm>
            <a:off x="2235200" y="11684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6</a:t>
            </a:r>
          </a:p>
        </xdr:txBody>
      </xdr:sp>
      <xdr:sp macro="'ChoixDate(45425)'" textlink="">
        <xdr:nvSpPr>
          <xdr:cNvPr id="179" name="MSCalend45425">
            <a:extLst>
              <a:ext uri="{FF2B5EF4-FFF2-40B4-BE49-F238E27FC236}">
                <a16:creationId xmlns:a16="http://schemas.microsoft.com/office/drawing/2014/main" id="{39E2F26F-4606-9E47-A224-E2D35AD0A750}"/>
              </a:ext>
            </a:extLst>
          </xdr:cNvPr>
          <xdr:cNvSpPr/>
        </xdr:nvSpPr>
        <xdr:spPr>
          <a:xfrm>
            <a:off x="2235200" y="13716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13</a:t>
            </a:r>
          </a:p>
        </xdr:txBody>
      </xdr:sp>
      <xdr:sp macro="'ChoixDate(45432)'" textlink="">
        <xdr:nvSpPr>
          <xdr:cNvPr id="180" name="MSCalend45432">
            <a:extLst>
              <a:ext uri="{FF2B5EF4-FFF2-40B4-BE49-F238E27FC236}">
                <a16:creationId xmlns:a16="http://schemas.microsoft.com/office/drawing/2014/main" id="{F3E7760D-E7D7-FC4E-BFB3-64370BB1E47B}"/>
              </a:ext>
            </a:extLst>
          </xdr:cNvPr>
          <xdr:cNvSpPr/>
        </xdr:nvSpPr>
        <xdr:spPr>
          <a:xfrm>
            <a:off x="2235200" y="15748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F00000"/>
                </a:solidFill>
              </a:rPr>
              <a:t>20</a:t>
            </a:r>
          </a:p>
        </xdr:txBody>
      </xdr:sp>
      <xdr:sp macro="'ChoixDate(45439)'" textlink="">
        <xdr:nvSpPr>
          <xdr:cNvPr id="181" name="MSCalend45439">
            <a:extLst>
              <a:ext uri="{FF2B5EF4-FFF2-40B4-BE49-F238E27FC236}">
                <a16:creationId xmlns:a16="http://schemas.microsoft.com/office/drawing/2014/main" id="{5EC73FB9-0849-6524-19D0-0B656C48C1B4}"/>
              </a:ext>
            </a:extLst>
          </xdr:cNvPr>
          <xdr:cNvSpPr/>
        </xdr:nvSpPr>
        <xdr:spPr>
          <a:xfrm>
            <a:off x="2235200" y="17780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27</a:t>
            </a:r>
          </a:p>
        </xdr:txBody>
      </xdr:sp>
      <xdr:sp macro="'ChoixDate(45446)'" textlink="">
        <xdr:nvSpPr>
          <xdr:cNvPr id="182" name="MSCalend45446">
            <a:extLst>
              <a:ext uri="{FF2B5EF4-FFF2-40B4-BE49-F238E27FC236}">
                <a16:creationId xmlns:a16="http://schemas.microsoft.com/office/drawing/2014/main" id="{2616B346-E63C-6473-CFFB-C304DFF1020A}"/>
              </a:ext>
            </a:extLst>
          </xdr:cNvPr>
          <xdr:cNvSpPr/>
        </xdr:nvSpPr>
        <xdr:spPr>
          <a:xfrm>
            <a:off x="2235200" y="1981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3</a:t>
            </a:r>
          </a:p>
        </xdr:txBody>
      </xdr:sp>
      <xdr:sp macro="" textlink="">
        <xdr:nvSpPr>
          <xdr:cNvPr id="183" name="MSCalend_J2">
            <a:extLst>
              <a:ext uri="{FF2B5EF4-FFF2-40B4-BE49-F238E27FC236}">
                <a16:creationId xmlns:a16="http://schemas.microsoft.com/office/drawing/2014/main" id="{9071AFC2-E281-6C07-6C0B-D82CBCD1AF76}"/>
              </a:ext>
            </a:extLst>
          </xdr:cNvPr>
          <xdr:cNvSpPr/>
        </xdr:nvSpPr>
        <xdr:spPr>
          <a:xfrm>
            <a:off x="2590800" y="762000"/>
            <a:ext cx="355600" cy="203200"/>
          </a:xfrm>
          <a:prstGeom prst="roundRect">
            <a:avLst/>
          </a:prstGeom>
          <a:solidFill>
            <a:srgbClr val="C0C0F0"/>
          </a:solidFill>
          <a:ln w="12700" cap="flat" cmpd="sng" algn="ctr">
            <a:noFill/>
            <a:prstDash val="solid"/>
            <a:miter lim="800000"/>
          </a:ln>
          <a:effectLst/>
          <a:extLst>
            <a:ext uri="{91240B29-F687-4F45-9708-019B960494DF}">
              <a14:hiddenLine xmlns:a14="http://schemas.microsoft.com/office/drawing/2010/main" w="12700" cap="flat" cmpd="sng" algn="ctr">
                <a:solidFill>
                  <a:schemeClr val="accent1">
                    <a:shade val="15000"/>
                  </a:schemeClr>
                </a:solidFill>
                <a:prstDash val="solid"/>
                <a:miter lim="800000"/>
              </a14:hiddenLine>
            </a:ext>
          </a:ex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808080"/>
                </a:solidFill>
              </a:rPr>
              <a:t>di2</a:t>
            </a:r>
          </a:p>
        </xdr:txBody>
      </xdr:sp>
      <xdr:sp macro="'ChoixDate(45412)'" textlink="">
        <xdr:nvSpPr>
          <xdr:cNvPr id="184" name="MSCalend45412">
            <a:extLst>
              <a:ext uri="{FF2B5EF4-FFF2-40B4-BE49-F238E27FC236}">
                <a16:creationId xmlns:a16="http://schemas.microsoft.com/office/drawing/2014/main" id="{8ECB7FEF-A09D-97BF-2FE5-15D77862ACBE}"/>
              </a:ext>
            </a:extLst>
          </xdr:cNvPr>
          <xdr:cNvSpPr/>
        </xdr:nvSpPr>
        <xdr:spPr>
          <a:xfrm>
            <a:off x="2590800" y="965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30</a:t>
            </a:r>
          </a:p>
        </xdr:txBody>
      </xdr:sp>
      <xdr:sp macro="'ChoixDate(45419)'" textlink="">
        <xdr:nvSpPr>
          <xdr:cNvPr id="185" name="MSCalend45419">
            <a:extLst>
              <a:ext uri="{FF2B5EF4-FFF2-40B4-BE49-F238E27FC236}">
                <a16:creationId xmlns:a16="http://schemas.microsoft.com/office/drawing/2014/main" id="{AC70B464-BD37-9212-59B8-39531232B1DB}"/>
              </a:ext>
            </a:extLst>
          </xdr:cNvPr>
          <xdr:cNvSpPr/>
        </xdr:nvSpPr>
        <xdr:spPr>
          <a:xfrm>
            <a:off x="2590800" y="11684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7</a:t>
            </a:r>
          </a:p>
        </xdr:txBody>
      </xdr:sp>
      <xdr:sp macro="'ChoixDate(45426)'" textlink="">
        <xdr:nvSpPr>
          <xdr:cNvPr id="186" name="MSCalend45426">
            <a:extLst>
              <a:ext uri="{FF2B5EF4-FFF2-40B4-BE49-F238E27FC236}">
                <a16:creationId xmlns:a16="http://schemas.microsoft.com/office/drawing/2014/main" id="{90A25E6A-06DA-F030-776B-1B709D4EA471}"/>
              </a:ext>
            </a:extLst>
          </xdr:cNvPr>
          <xdr:cNvSpPr/>
        </xdr:nvSpPr>
        <xdr:spPr>
          <a:xfrm>
            <a:off x="2590800" y="13716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14</a:t>
            </a:r>
          </a:p>
        </xdr:txBody>
      </xdr:sp>
      <xdr:sp macro="'ChoixDate(45433)'" textlink="">
        <xdr:nvSpPr>
          <xdr:cNvPr id="187" name="MSCalend45433">
            <a:extLst>
              <a:ext uri="{FF2B5EF4-FFF2-40B4-BE49-F238E27FC236}">
                <a16:creationId xmlns:a16="http://schemas.microsoft.com/office/drawing/2014/main" id="{0EB42B79-DE37-4578-1BDC-4B5863B86391}"/>
              </a:ext>
            </a:extLst>
          </xdr:cNvPr>
          <xdr:cNvSpPr/>
        </xdr:nvSpPr>
        <xdr:spPr>
          <a:xfrm>
            <a:off x="2590800" y="15748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21</a:t>
            </a:r>
          </a:p>
        </xdr:txBody>
      </xdr:sp>
      <xdr:sp macro="'ChoixDate(45440)'" textlink="">
        <xdr:nvSpPr>
          <xdr:cNvPr id="188" name="MSCalend45440">
            <a:extLst>
              <a:ext uri="{FF2B5EF4-FFF2-40B4-BE49-F238E27FC236}">
                <a16:creationId xmlns:a16="http://schemas.microsoft.com/office/drawing/2014/main" id="{46333CF2-ABE1-ABD3-EC4C-478AED406531}"/>
              </a:ext>
            </a:extLst>
          </xdr:cNvPr>
          <xdr:cNvSpPr/>
        </xdr:nvSpPr>
        <xdr:spPr>
          <a:xfrm>
            <a:off x="2590800" y="17780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28</a:t>
            </a:r>
          </a:p>
        </xdr:txBody>
      </xdr:sp>
      <xdr:sp macro="'ChoixDate(45447)'" textlink="">
        <xdr:nvSpPr>
          <xdr:cNvPr id="189" name="MSCalend45447">
            <a:extLst>
              <a:ext uri="{FF2B5EF4-FFF2-40B4-BE49-F238E27FC236}">
                <a16:creationId xmlns:a16="http://schemas.microsoft.com/office/drawing/2014/main" id="{7FDF82A0-AA6D-17FA-75E0-93302240F36D}"/>
              </a:ext>
            </a:extLst>
          </xdr:cNvPr>
          <xdr:cNvSpPr/>
        </xdr:nvSpPr>
        <xdr:spPr>
          <a:xfrm>
            <a:off x="2590800" y="1981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4</a:t>
            </a:r>
          </a:p>
        </xdr:txBody>
      </xdr:sp>
      <xdr:sp macro="" textlink="">
        <xdr:nvSpPr>
          <xdr:cNvPr id="190" name="MSCalend_J3">
            <a:extLst>
              <a:ext uri="{FF2B5EF4-FFF2-40B4-BE49-F238E27FC236}">
                <a16:creationId xmlns:a16="http://schemas.microsoft.com/office/drawing/2014/main" id="{4EAD91FE-DECD-4CDA-BE69-A31541408ADE}"/>
              </a:ext>
            </a:extLst>
          </xdr:cNvPr>
          <xdr:cNvSpPr/>
        </xdr:nvSpPr>
        <xdr:spPr>
          <a:xfrm>
            <a:off x="2946400" y="762000"/>
            <a:ext cx="355600" cy="203200"/>
          </a:xfrm>
          <a:prstGeom prst="roundRect">
            <a:avLst/>
          </a:prstGeom>
          <a:solidFill>
            <a:srgbClr val="C0C0F0"/>
          </a:solidFill>
          <a:ln w="12700" cap="flat" cmpd="sng" algn="ctr">
            <a:noFill/>
            <a:prstDash val="solid"/>
            <a:miter lim="800000"/>
          </a:ln>
          <a:effectLst/>
          <a:extLst>
            <a:ext uri="{91240B29-F687-4F45-9708-019B960494DF}">
              <a14:hiddenLine xmlns:a14="http://schemas.microsoft.com/office/drawing/2010/main" w="12700" cap="flat" cmpd="sng" algn="ctr">
                <a:solidFill>
                  <a:schemeClr val="accent1">
                    <a:shade val="15000"/>
                  </a:schemeClr>
                </a:solidFill>
                <a:prstDash val="solid"/>
                <a:miter lim="800000"/>
              </a14:hiddenLine>
            </a:ext>
          </a:ex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808080"/>
                </a:solidFill>
              </a:rPr>
              <a:t>wo3</a:t>
            </a:r>
          </a:p>
        </xdr:txBody>
      </xdr:sp>
      <xdr:sp macro="'ChoixDate(45413)'" textlink="">
        <xdr:nvSpPr>
          <xdr:cNvPr id="191" name="MSCalend45413">
            <a:extLst>
              <a:ext uri="{FF2B5EF4-FFF2-40B4-BE49-F238E27FC236}">
                <a16:creationId xmlns:a16="http://schemas.microsoft.com/office/drawing/2014/main" id="{CBE015D3-80EF-5641-9A37-4ECD6C1D92BB}"/>
              </a:ext>
            </a:extLst>
          </xdr:cNvPr>
          <xdr:cNvSpPr/>
        </xdr:nvSpPr>
        <xdr:spPr>
          <a:xfrm>
            <a:off x="2946400" y="9652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F00000"/>
                </a:solidFill>
              </a:rPr>
              <a:t>1</a:t>
            </a:r>
          </a:p>
        </xdr:txBody>
      </xdr:sp>
      <xdr:sp macro="'ChoixDate(45420)'" textlink="">
        <xdr:nvSpPr>
          <xdr:cNvPr id="192" name="MSCalend45420">
            <a:extLst>
              <a:ext uri="{FF2B5EF4-FFF2-40B4-BE49-F238E27FC236}">
                <a16:creationId xmlns:a16="http://schemas.microsoft.com/office/drawing/2014/main" id="{200B2F5F-0F71-584E-5D08-62DEA65A1EF0}"/>
              </a:ext>
            </a:extLst>
          </xdr:cNvPr>
          <xdr:cNvSpPr/>
        </xdr:nvSpPr>
        <xdr:spPr>
          <a:xfrm>
            <a:off x="2946400" y="11684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F00000"/>
                </a:solidFill>
              </a:rPr>
              <a:t>8</a:t>
            </a:r>
          </a:p>
        </xdr:txBody>
      </xdr:sp>
      <xdr:sp macro="'ChoixDate(45427)'" textlink="">
        <xdr:nvSpPr>
          <xdr:cNvPr id="193" name="MSCalend45427">
            <a:extLst>
              <a:ext uri="{FF2B5EF4-FFF2-40B4-BE49-F238E27FC236}">
                <a16:creationId xmlns:a16="http://schemas.microsoft.com/office/drawing/2014/main" id="{B22746A3-F6A5-BCB4-5F1D-E9FE630A5D4F}"/>
              </a:ext>
            </a:extLst>
          </xdr:cNvPr>
          <xdr:cNvSpPr/>
        </xdr:nvSpPr>
        <xdr:spPr>
          <a:xfrm>
            <a:off x="2946400" y="13716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15</a:t>
            </a:r>
          </a:p>
        </xdr:txBody>
      </xdr:sp>
      <xdr:sp macro="'ChoixDate(45434)'" textlink="">
        <xdr:nvSpPr>
          <xdr:cNvPr id="194" name="MSCalend45434">
            <a:extLst>
              <a:ext uri="{FF2B5EF4-FFF2-40B4-BE49-F238E27FC236}">
                <a16:creationId xmlns:a16="http://schemas.microsoft.com/office/drawing/2014/main" id="{2AF5B6E8-0605-0D79-D2D2-94347DEF7011}"/>
              </a:ext>
            </a:extLst>
          </xdr:cNvPr>
          <xdr:cNvSpPr/>
        </xdr:nvSpPr>
        <xdr:spPr>
          <a:xfrm>
            <a:off x="2946400" y="15748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22</a:t>
            </a:r>
          </a:p>
        </xdr:txBody>
      </xdr:sp>
      <xdr:sp macro="'ChoixDate(45441)'" textlink="">
        <xdr:nvSpPr>
          <xdr:cNvPr id="195" name="MSCalend45441">
            <a:extLst>
              <a:ext uri="{FF2B5EF4-FFF2-40B4-BE49-F238E27FC236}">
                <a16:creationId xmlns:a16="http://schemas.microsoft.com/office/drawing/2014/main" id="{9FB16BBB-C755-CC03-84D9-E8A89677E701}"/>
              </a:ext>
            </a:extLst>
          </xdr:cNvPr>
          <xdr:cNvSpPr/>
        </xdr:nvSpPr>
        <xdr:spPr>
          <a:xfrm>
            <a:off x="2946400" y="17780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29</a:t>
            </a:r>
          </a:p>
        </xdr:txBody>
      </xdr:sp>
      <xdr:sp macro="'ChoixDate(45448)'" textlink="">
        <xdr:nvSpPr>
          <xdr:cNvPr id="196" name="MSCalend45448">
            <a:extLst>
              <a:ext uri="{FF2B5EF4-FFF2-40B4-BE49-F238E27FC236}">
                <a16:creationId xmlns:a16="http://schemas.microsoft.com/office/drawing/2014/main" id="{C93F8C5A-1AFC-B632-8521-73D099A33F36}"/>
              </a:ext>
            </a:extLst>
          </xdr:cNvPr>
          <xdr:cNvSpPr/>
        </xdr:nvSpPr>
        <xdr:spPr>
          <a:xfrm>
            <a:off x="2946400" y="1981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5</a:t>
            </a:r>
          </a:p>
        </xdr:txBody>
      </xdr:sp>
      <xdr:sp macro="" textlink="">
        <xdr:nvSpPr>
          <xdr:cNvPr id="197" name="MSCalend_J4">
            <a:extLst>
              <a:ext uri="{FF2B5EF4-FFF2-40B4-BE49-F238E27FC236}">
                <a16:creationId xmlns:a16="http://schemas.microsoft.com/office/drawing/2014/main" id="{2A085174-C6C5-EF91-60BF-E788C39B4384}"/>
              </a:ext>
            </a:extLst>
          </xdr:cNvPr>
          <xdr:cNvSpPr/>
        </xdr:nvSpPr>
        <xdr:spPr>
          <a:xfrm>
            <a:off x="3302000" y="762000"/>
            <a:ext cx="355600" cy="203200"/>
          </a:xfrm>
          <a:prstGeom prst="roundRect">
            <a:avLst/>
          </a:prstGeom>
          <a:solidFill>
            <a:srgbClr val="C0C0F0"/>
          </a:solidFill>
          <a:ln w="12700" cap="flat" cmpd="sng" algn="ctr">
            <a:noFill/>
            <a:prstDash val="solid"/>
            <a:miter lim="800000"/>
          </a:ln>
          <a:effectLst/>
          <a:extLst>
            <a:ext uri="{91240B29-F687-4F45-9708-019B960494DF}">
              <a14:hiddenLine xmlns:a14="http://schemas.microsoft.com/office/drawing/2010/main" w="12700" cap="flat" cmpd="sng" algn="ctr">
                <a:solidFill>
                  <a:schemeClr val="accent1">
                    <a:shade val="15000"/>
                  </a:schemeClr>
                </a:solidFill>
                <a:prstDash val="solid"/>
                <a:miter lim="800000"/>
              </a14:hiddenLine>
            </a:ext>
          </a:ex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808080"/>
                </a:solidFill>
              </a:rPr>
              <a:t>do4</a:t>
            </a:r>
          </a:p>
        </xdr:txBody>
      </xdr:sp>
      <xdr:sp macro="'ChoixDate(45414)'" textlink="">
        <xdr:nvSpPr>
          <xdr:cNvPr id="198" name="MSCalend45414">
            <a:extLst>
              <a:ext uri="{FF2B5EF4-FFF2-40B4-BE49-F238E27FC236}">
                <a16:creationId xmlns:a16="http://schemas.microsoft.com/office/drawing/2014/main" id="{875E768D-2604-2086-3EAD-D114ED1CC61E}"/>
              </a:ext>
            </a:extLst>
          </xdr:cNvPr>
          <xdr:cNvSpPr/>
        </xdr:nvSpPr>
        <xdr:spPr>
          <a:xfrm>
            <a:off x="3302000" y="9652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</a:t>
            </a:r>
          </a:p>
        </xdr:txBody>
      </xdr:sp>
      <xdr:sp macro="'ChoixDate(45421)'" textlink="">
        <xdr:nvSpPr>
          <xdr:cNvPr id="199" name="MSCalend45421">
            <a:extLst>
              <a:ext uri="{FF2B5EF4-FFF2-40B4-BE49-F238E27FC236}">
                <a16:creationId xmlns:a16="http://schemas.microsoft.com/office/drawing/2014/main" id="{0A48674C-38AE-D5DD-62A3-7A2F19A033FC}"/>
              </a:ext>
            </a:extLst>
          </xdr:cNvPr>
          <xdr:cNvSpPr/>
        </xdr:nvSpPr>
        <xdr:spPr>
          <a:xfrm>
            <a:off x="3302000" y="11684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F00000"/>
                </a:solidFill>
              </a:rPr>
              <a:t>9</a:t>
            </a:r>
          </a:p>
        </xdr:txBody>
      </xdr:sp>
      <xdr:sp macro="'ChoixDate(45428)'" textlink="">
        <xdr:nvSpPr>
          <xdr:cNvPr id="200" name="MSCalend45428">
            <a:extLst>
              <a:ext uri="{FF2B5EF4-FFF2-40B4-BE49-F238E27FC236}">
                <a16:creationId xmlns:a16="http://schemas.microsoft.com/office/drawing/2014/main" id="{9816FE79-6348-DCF1-010E-85CACA94FBB4}"/>
              </a:ext>
            </a:extLst>
          </xdr:cNvPr>
          <xdr:cNvSpPr/>
        </xdr:nvSpPr>
        <xdr:spPr>
          <a:xfrm>
            <a:off x="3302000" y="13716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16</a:t>
            </a:r>
          </a:p>
        </xdr:txBody>
      </xdr:sp>
      <xdr:sp macro="'ChoixDate(45435)'" textlink="">
        <xdr:nvSpPr>
          <xdr:cNvPr id="201" name="MSCalend45435">
            <a:extLst>
              <a:ext uri="{FF2B5EF4-FFF2-40B4-BE49-F238E27FC236}">
                <a16:creationId xmlns:a16="http://schemas.microsoft.com/office/drawing/2014/main" id="{EF40077E-24F2-823F-2B8F-EF804FC133FB}"/>
              </a:ext>
            </a:extLst>
          </xdr:cNvPr>
          <xdr:cNvSpPr/>
        </xdr:nvSpPr>
        <xdr:spPr>
          <a:xfrm>
            <a:off x="3302000" y="15748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23</a:t>
            </a:r>
          </a:p>
        </xdr:txBody>
      </xdr:sp>
      <xdr:sp macro="'ChoixDate(45442)'" textlink="">
        <xdr:nvSpPr>
          <xdr:cNvPr id="202" name="MSCalend45442">
            <a:extLst>
              <a:ext uri="{FF2B5EF4-FFF2-40B4-BE49-F238E27FC236}">
                <a16:creationId xmlns:a16="http://schemas.microsoft.com/office/drawing/2014/main" id="{79BCE50B-D95E-D407-A007-B304FF7D59A9}"/>
              </a:ext>
            </a:extLst>
          </xdr:cNvPr>
          <xdr:cNvSpPr/>
        </xdr:nvSpPr>
        <xdr:spPr>
          <a:xfrm>
            <a:off x="3302000" y="17780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30</a:t>
            </a:r>
          </a:p>
        </xdr:txBody>
      </xdr:sp>
      <xdr:sp macro="'ChoixDate(45449)'" textlink="">
        <xdr:nvSpPr>
          <xdr:cNvPr id="203" name="MSCalend45449">
            <a:extLst>
              <a:ext uri="{FF2B5EF4-FFF2-40B4-BE49-F238E27FC236}">
                <a16:creationId xmlns:a16="http://schemas.microsoft.com/office/drawing/2014/main" id="{DD2AF20C-11A9-2D70-03D7-DC339AB5ACE1}"/>
              </a:ext>
            </a:extLst>
          </xdr:cNvPr>
          <xdr:cNvSpPr/>
        </xdr:nvSpPr>
        <xdr:spPr>
          <a:xfrm>
            <a:off x="3302000" y="1981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6</a:t>
            </a:r>
          </a:p>
        </xdr:txBody>
      </xdr:sp>
      <xdr:sp macro="" textlink="">
        <xdr:nvSpPr>
          <xdr:cNvPr id="204" name="MSCalend_J5">
            <a:extLst>
              <a:ext uri="{FF2B5EF4-FFF2-40B4-BE49-F238E27FC236}">
                <a16:creationId xmlns:a16="http://schemas.microsoft.com/office/drawing/2014/main" id="{0779833A-7568-44DF-B8BC-87E4128AE016}"/>
              </a:ext>
            </a:extLst>
          </xdr:cNvPr>
          <xdr:cNvSpPr/>
        </xdr:nvSpPr>
        <xdr:spPr>
          <a:xfrm>
            <a:off x="3657600" y="762000"/>
            <a:ext cx="355600" cy="203200"/>
          </a:xfrm>
          <a:prstGeom prst="roundRect">
            <a:avLst/>
          </a:prstGeom>
          <a:solidFill>
            <a:srgbClr val="C0C0F0"/>
          </a:solidFill>
          <a:ln w="12700" cap="flat" cmpd="sng" algn="ctr">
            <a:noFill/>
            <a:prstDash val="solid"/>
            <a:miter lim="800000"/>
          </a:ln>
          <a:effectLst/>
          <a:extLst>
            <a:ext uri="{91240B29-F687-4F45-9708-019B960494DF}">
              <a14:hiddenLine xmlns:a14="http://schemas.microsoft.com/office/drawing/2010/main" w="12700" cap="flat" cmpd="sng" algn="ctr">
                <a:solidFill>
                  <a:schemeClr val="accent1">
                    <a:shade val="15000"/>
                  </a:schemeClr>
                </a:solidFill>
                <a:prstDash val="solid"/>
                <a:miter lim="800000"/>
              </a14:hiddenLine>
            </a:ext>
          </a:ex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808080"/>
                </a:solidFill>
              </a:rPr>
              <a:t>vr5</a:t>
            </a:r>
          </a:p>
        </xdr:txBody>
      </xdr:sp>
      <xdr:sp macro="'ChoixDate(45415)'" textlink="">
        <xdr:nvSpPr>
          <xdr:cNvPr id="205" name="MSCalend45415">
            <a:extLst>
              <a:ext uri="{FF2B5EF4-FFF2-40B4-BE49-F238E27FC236}">
                <a16:creationId xmlns:a16="http://schemas.microsoft.com/office/drawing/2014/main" id="{2510805E-DDC4-7D7E-4C8A-2461E368A917}"/>
              </a:ext>
            </a:extLst>
          </xdr:cNvPr>
          <xdr:cNvSpPr/>
        </xdr:nvSpPr>
        <xdr:spPr>
          <a:xfrm>
            <a:off x="3657600" y="9652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3</a:t>
            </a:r>
          </a:p>
        </xdr:txBody>
      </xdr:sp>
      <xdr:sp macro="'ChoixDate(45422)'" textlink="">
        <xdr:nvSpPr>
          <xdr:cNvPr id="206" name="MSCalend45422">
            <a:extLst>
              <a:ext uri="{FF2B5EF4-FFF2-40B4-BE49-F238E27FC236}">
                <a16:creationId xmlns:a16="http://schemas.microsoft.com/office/drawing/2014/main" id="{599EC4C4-AD81-A2BA-4BCB-7C8126ED2BD3}"/>
              </a:ext>
            </a:extLst>
          </xdr:cNvPr>
          <xdr:cNvSpPr/>
        </xdr:nvSpPr>
        <xdr:spPr>
          <a:xfrm>
            <a:off x="3657600" y="11684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10</a:t>
            </a:r>
          </a:p>
        </xdr:txBody>
      </xdr:sp>
      <xdr:sp macro="'ChoixDate(45429)'" textlink="">
        <xdr:nvSpPr>
          <xdr:cNvPr id="207" name="MSCalend45429">
            <a:extLst>
              <a:ext uri="{FF2B5EF4-FFF2-40B4-BE49-F238E27FC236}">
                <a16:creationId xmlns:a16="http://schemas.microsoft.com/office/drawing/2014/main" id="{92C6A980-89AA-3758-D2B9-ABB8241A1585}"/>
              </a:ext>
            </a:extLst>
          </xdr:cNvPr>
          <xdr:cNvSpPr/>
        </xdr:nvSpPr>
        <xdr:spPr>
          <a:xfrm>
            <a:off x="3657600" y="13716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17</a:t>
            </a:r>
          </a:p>
        </xdr:txBody>
      </xdr:sp>
      <xdr:sp macro="'ChoixDate(45436)'" textlink="">
        <xdr:nvSpPr>
          <xdr:cNvPr id="208" name="MSCalend45436">
            <a:extLst>
              <a:ext uri="{FF2B5EF4-FFF2-40B4-BE49-F238E27FC236}">
                <a16:creationId xmlns:a16="http://schemas.microsoft.com/office/drawing/2014/main" id="{3A3D73AE-EADC-B01D-1E34-297DC2C86BB3}"/>
              </a:ext>
            </a:extLst>
          </xdr:cNvPr>
          <xdr:cNvSpPr/>
        </xdr:nvSpPr>
        <xdr:spPr>
          <a:xfrm>
            <a:off x="3657600" y="15748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24</a:t>
            </a:r>
          </a:p>
        </xdr:txBody>
      </xdr:sp>
      <xdr:sp macro="'ChoixDate(45443)'" textlink="">
        <xdr:nvSpPr>
          <xdr:cNvPr id="209" name="MSCalend45443">
            <a:extLst>
              <a:ext uri="{FF2B5EF4-FFF2-40B4-BE49-F238E27FC236}">
                <a16:creationId xmlns:a16="http://schemas.microsoft.com/office/drawing/2014/main" id="{F0C2FB9D-1EC8-90AB-C3DB-2F6632B97A00}"/>
              </a:ext>
            </a:extLst>
          </xdr:cNvPr>
          <xdr:cNvSpPr/>
        </xdr:nvSpPr>
        <xdr:spPr>
          <a:xfrm>
            <a:off x="3657600" y="17780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31</a:t>
            </a:r>
          </a:p>
        </xdr:txBody>
      </xdr:sp>
      <xdr:sp macro="'ChoixDate(45450)'" textlink="">
        <xdr:nvSpPr>
          <xdr:cNvPr id="210" name="MSCalend45450">
            <a:extLst>
              <a:ext uri="{FF2B5EF4-FFF2-40B4-BE49-F238E27FC236}">
                <a16:creationId xmlns:a16="http://schemas.microsoft.com/office/drawing/2014/main" id="{9AFDF002-80A9-AF8B-93FD-8C34DC85DDC3}"/>
              </a:ext>
            </a:extLst>
          </xdr:cNvPr>
          <xdr:cNvSpPr/>
        </xdr:nvSpPr>
        <xdr:spPr>
          <a:xfrm>
            <a:off x="3657600" y="1981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00"/>
                </a:solidFill>
              </a:rPr>
              <a:t>7</a:t>
            </a:r>
          </a:p>
        </xdr:txBody>
      </xdr:sp>
      <xdr:sp macro="" textlink="">
        <xdr:nvSpPr>
          <xdr:cNvPr id="211" name="MSCalend_J6">
            <a:extLst>
              <a:ext uri="{FF2B5EF4-FFF2-40B4-BE49-F238E27FC236}">
                <a16:creationId xmlns:a16="http://schemas.microsoft.com/office/drawing/2014/main" id="{0BCF7842-4C8F-8A41-0CB6-CEFF83C53295}"/>
              </a:ext>
            </a:extLst>
          </xdr:cNvPr>
          <xdr:cNvSpPr/>
        </xdr:nvSpPr>
        <xdr:spPr>
          <a:xfrm>
            <a:off x="4013200" y="762000"/>
            <a:ext cx="355600" cy="203200"/>
          </a:xfrm>
          <a:prstGeom prst="roundRect">
            <a:avLst/>
          </a:prstGeom>
          <a:solidFill>
            <a:srgbClr val="C0C0F0"/>
          </a:solidFill>
          <a:ln w="12700" cap="flat" cmpd="sng" algn="ctr">
            <a:noFill/>
            <a:prstDash val="solid"/>
            <a:miter lim="800000"/>
          </a:ln>
          <a:effectLst/>
          <a:extLst>
            <a:ext uri="{91240B29-F687-4F45-9708-019B960494DF}">
              <a14:hiddenLine xmlns:a14="http://schemas.microsoft.com/office/drawing/2010/main" w="12700" cap="flat" cmpd="sng" algn="ctr">
                <a:solidFill>
                  <a:schemeClr val="accent1">
                    <a:shade val="15000"/>
                  </a:schemeClr>
                </a:solidFill>
                <a:prstDash val="solid"/>
                <a:miter lim="800000"/>
              </a14:hiddenLine>
            </a:ext>
          </a:ex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808080"/>
                </a:solidFill>
              </a:rPr>
              <a:t>za6</a:t>
            </a:r>
          </a:p>
        </xdr:txBody>
      </xdr:sp>
      <xdr:sp macro="'ChoixDate(45416)'" textlink="">
        <xdr:nvSpPr>
          <xdr:cNvPr id="212" name="MSCalend45416">
            <a:extLst>
              <a:ext uri="{FF2B5EF4-FFF2-40B4-BE49-F238E27FC236}">
                <a16:creationId xmlns:a16="http://schemas.microsoft.com/office/drawing/2014/main" id="{721B19AA-4DA2-5288-7272-EB1329FD20CD}"/>
              </a:ext>
            </a:extLst>
          </xdr:cNvPr>
          <xdr:cNvSpPr/>
        </xdr:nvSpPr>
        <xdr:spPr>
          <a:xfrm>
            <a:off x="4013200" y="9652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4</a:t>
            </a:r>
          </a:p>
        </xdr:txBody>
      </xdr:sp>
      <xdr:sp macro="'ChoixDate(45423)'" textlink="">
        <xdr:nvSpPr>
          <xdr:cNvPr id="213" name="MSCalend45423">
            <a:extLst>
              <a:ext uri="{FF2B5EF4-FFF2-40B4-BE49-F238E27FC236}">
                <a16:creationId xmlns:a16="http://schemas.microsoft.com/office/drawing/2014/main" id="{B31B06B9-B028-034C-7E6E-DF617FE35454}"/>
              </a:ext>
            </a:extLst>
          </xdr:cNvPr>
          <xdr:cNvSpPr/>
        </xdr:nvSpPr>
        <xdr:spPr>
          <a:xfrm>
            <a:off x="4013200" y="11684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11</a:t>
            </a:r>
          </a:p>
        </xdr:txBody>
      </xdr:sp>
      <xdr:sp macro="'ChoixDate(45430)'" textlink="">
        <xdr:nvSpPr>
          <xdr:cNvPr id="214" name="MSCalend45430">
            <a:extLst>
              <a:ext uri="{FF2B5EF4-FFF2-40B4-BE49-F238E27FC236}">
                <a16:creationId xmlns:a16="http://schemas.microsoft.com/office/drawing/2014/main" id="{25EA5AF5-8543-7AD7-883A-B45B06EE2102}"/>
              </a:ext>
            </a:extLst>
          </xdr:cNvPr>
          <xdr:cNvSpPr/>
        </xdr:nvSpPr>
        <xdr:spPr>
          <a:xfrm>
            <a:off x="4013200" y="13716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18</a:t>
            </a:r>
          </a:p>
        </xdr:txBody>
      </xdr:sp>
      <xdr:sp macro="'ChoixDate(45437)'" textlink="">
        <xdr:nvSpPr>
          <xdr:cNvPr id="215" name="MSCalend45437">
            <a:extLst>
              <a:ext uri="{FF2B5EF4-FFF2-40B4-BE49-F238E27FC236}">
                <a16:creationId xmlns:a16="http://schemas.microsoft.com/office/drawing/2014/main" id="{42F7BD10-4233-5E15-87E6-AD81203B4323}"/>
              </a:ext>
            </a:extLst>
          </xdr:cNvPr>
          <xdr:cNvSpPr/>
        </xdr:nvSpPr>
        <xdr:spPr>
          <a:xfrm>
            <a:off x="4013200" y="15748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25</a:t>
            </a:r>
          </a:p>
        </xdr:txBody>
      </xdr:sp>
      <xdr:sp macro="'ChoixDate(45444)'" textlink="">
        <xdr:nvSpPr>
          <xdr:cNvPr id="216" name="MSCalend45444">
            <a:extLst>
              <a:ext uri="{FF2B5EF4-FFF2-40B4-BE49-F238E27FC236}">
                <a16:creationId xmlns:a16="http://schemas.microsoft.com/office/drawing/2014/main" id="{146EE29E-146F-03FB-6EA2-345E153B9FC5}"/>
              </a:ext>
            </a:extLst>
          </xdr:cNvPr>
          <xdr:cNvSpPr/>
        </xdr:nvSpPr>
        <xdr:spPr>
          <a:xfrm>
            <a:off x="4013200" y="17780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1</a:t>
            </a:r>
          </a:p>
        </xdr:txBody>
      </xdr:sp>
      <xdr:sp macro="'ChoixDate(45451)'" textlink="">
        <xdr:nvSpPr>
          <xdr:cNvPr id="217" name="MSCalend45451">
            <a:extLst>
              <a:ext uri="{FF2B5EF4-FFF2-40B4-BE49-F238E27FC236}">
                <a16:creationId xmlns:a16="http://schemas.microsoft.com/office/drawing/2014/main" id="{EA9231A4-7696-E7B0-D72B-1692AFF63BDE}"/>
              </a:ext>
            </a:extLst>
          </xdr:cNvPr>
          <xdr:cNvSpPr/>
        </xdr:nvSpPr>
        <xdr:spPr>
          <a:xfrm>
            <a:off x="4013200" y="1981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8</a:t>
            </a:r>
          </a:p>
        </xdr:txBody>
      </xdr:sp>
      <xdr:sp macro="" textlink="">
        <xdr:nvSpPr>
          <xdr:cNvPr id="218" name="MSCalend_J7">
            <a:extLst>
              <a:ext uri="{FF2B5EF4-FFF2-40B4-BE49-F238E27FC236}">
                <a16:creationId xmlns:a16="http://schemas.microsoft.com/office/drawing/2014/main" id="{4D9EE01B-4713-F494-2B01-82D2171B88A8}"/>
              </a:ext>
            </a:extLst>
          </xdr:cNvPr>
          <xdr:cNvSpPr/>
        </xdr:nvSpPr>
        <xdr:spPr>
          <a:xfrm>
            <a:off x="4368800" y="762000"/>
            <a:ext cx="355600" cy="203200"/>
          </a:xfrm>
          <a:prstGeom prst="roundRect">
            <a:avLst/>
          </a:prstGeom>
          <a:solidFill>
            <a:srgbClr val="C0C0F0"/>
          </a:solidFill>
          <a:ln w="12700" cap="flat" cmpd="sng" algn="ctr">
            <a:noFill/>
            <a:prstDash val="solid"/>
            <a:miter lim="800000"/>
          </a:ln>
          <a:effectLst/>
          <a:extLst>
            <a:ext uri="{91240B29-F687-4F45-9708-019B960494DF}">
              <a14:hiddenLine xmlns:a14="http://schemas.microsoft.com/office/drawing/2010/main" w="12700" cap="flat" cmpd="sng" algn="ctr">
                <a:solidFill>
                  <a:schemeClr val="accent1">
                    <a:shade val="15000"/>
                  </a:schemeClr>
                </a:solidFill>
                <a:prstDash val="solid"/>
                <a:miter lim="800000"/>
              </a14:hiddenLine>
            </a:ext>
          </a:ex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808080"/>
                </a:solidFill>
              </a:rPr>
              <a:t>zo7</a:t>
            </a:r>
          </a:p>
        </xdr:txBody>
      </xdr:sp>
      <xdr:sp macro="'ChoixDate(45417)'" textlink="">
        <xdr:nvSpPr>
          <xdr:cNvPr id="219" name="MSCalend45417">
            <a:extLst>
              <a:ext uri="{FF2B5EF4-FFF2-40B4-BE49-F238E27FC236}">
                <a16:creationId xmlns:a16="http://schemas.microsoft.com/office/drawing/2014/main" id="{F0E172C3-435B-737B-5442-E408B81700B6}"/>
              </a:ext>
            </a:extLst>
          </xdr:cNvPr>
          <xdr:cNvSpPr/>
        </xdr:nvSpPr>
        <xdr:spPr>
          <a:xfrm>
            <a:off x="4368800" y="9652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5</a:t>
            </a:r>
          </a:p>
        </xdr:txBody>
      </xdr:sp>
      <xdr:sp macro="'ChoixDate(45424)'" textlink="">
        <xdr:nvSpPr>
          <xdr:cNvPr id="220" name="MSCalend45424">
            <a:extLst>
              <a:ext uri="{FF2B5EF4-FFF2-40B4-BE49-F238E27FC236}">
                <a16:creationId xmlns:a16="http://schemas.microsoft.com/office/drawing/2014/main" id="{838CFFA4-D771-10C2-C0C9-54765D54D342}"/>
              </a:ext>
            </a:extLst>
          </xdr:cNvPr>
          <xdr:cNvSpPr/>
        </xdr:nvSpPr>
        <xdr:spPr>
          <a:xfrm>
            <a:off x="4368800" y="11684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12</a:t>
            </a:r>
          </a:p>
        </xdr:txBody>
      </xdr:sp>
      <xdr:sp macro="'ChoixDate(45431)'" textlink="">
        <xdr:nvSpPr>
          <xdr:cNvPr id="221" name="MSCalend45431">
            <a:extLst>
              <a:ext uri="{FF2B5EF4-FFF2-40B4-BE49-F238E27FC236}">
                <a16:creationId xmlns:a16="http://schemas.microsoft.com/office/drawing/2014/main" id="{EE9CDFD4-E701-535B-A6D4-3986D491CD1E}"/>
              </a:ext>
            </a:extLst>
          </xdr:cNvPr>
          <xdr:cNvSpPr/>
        </xdr:nvSpPr>
        <xdr:spPr>
          <a:xfrm>
            <a:off x="4368800" y="13716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19</a:t>
            </a:r>
          </a:p>
        </xdr:txBody>
      </xdr:sp>
      <xdr:sp macro="'ChoixDate(45438)'" textlink="">
        <xdr:nvSpPr>
          <xdr:cNvPr id="222" name="MSCalend45438">
            <a:extLst>
              <a:ext uri="{FF2B5EF4-FFF2-40B4-BE49-F238E27FC236}">
                <a16:creationId xmlns:a16="http://schemas.microsoft.com/office/drawing/2014/main" id="{A286024D-27D7-F4E3-8E4A-718B76BB90D2}"/>
              </a:ext>
            </a:extLst>
          </xdr:cNvPr>
          <xdr:cNvSpPr/>
        </xdr:nvSpPr>
        <xdr:spPr>
          <a:xfrm>
            <a:off x="4368800" y="1574800"/>
            <a:ext cx="355600" cy="203200"/>
          </a:xfrm>
          <a:prstGeom prst="roundRect">
            <a:avLst/>
          </a:prstGeom>
          <a:solidFill>
            <a:srgbClr val="F0F0F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26</a:t>
            </a:r>
          </a:p>
        </xdr:txBody>
      </xdr:sp>
      <xdr:sp macro="'ChoixDate(45445)'" textlink="">
        <xdr:nvSpPr>
          <xdr:cNvPr id="223" name="MSCalend45445">
            <a:extLst>
              <a:ext uri="{FF2B5EF4-FFF2-40B4-BE49-F238E27FC236}">
                <a16:creationId xmlns:a16="http://schemas.microsoft.com/office/drawing/2014/main" id="{B7DF9319-47D0-9987-EA93-C35A3D52EA63}"/>
              </a:ext>
            </a:extLst>
          </xdr:cNvPr>
          <xdr:cNvSpPr/>
        </xdr:nvSpPr>
        <xdr:spPr>
          <a:xfrm>
            <a:off x="4368800" y="17780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2</a:t>
            </a:r>
          </a:p>
        </xdr:txBody>
      </xdr:sp>
      <xdr:sp macro="'ChoixDate(45452)'" textlink="">
        <xdr:nvSpPr>
          <xdr:cNvPr id="224" name="MSCalend45452">
            <a:extLst>
              <a:ext uri="{FF2B5EF4-FFF2-40B4-BE49-F238E27FC236}">
                <a16:creationId xmlns:a16="http://schemas.microsoft.com/office/drawing/2014/main" id="{C3E06BF6-4D2E-CBB1-0B67-9BEC6BB945F1}"/>
              </a:ext>
            </a:extLst>
          </xdr:cNvPr>
          <xdr:cNvSpPr/>
        </xdr:nvSpPr>
        <xdr:spPr>
          <a:xfrm>
            <a:off x="4368800" y="1981200"/>
            <a:ext cx="355600" cy="203200"/>
          </a:xfrm>
          <a:prstGeom prst="roundRect">
            <a:avLst/>
          </a:prstGeom>
          <a:solidFill>
            <a:srgbClr val="C0C0C0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nl-BE" sz="900">
                <a:solidFill>
                  <a:srgbClr val="0000F0"/>
                </a:solidFill>
              </a:rPr>
              <a:t>9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I37"/>
  <sheetViews>
    <sheetView workbookViewId="0">
      <selection activeCell="B1" sqref="B1:F1"/>
    </sheetView>
  </sheetViews>
  <sheetFormatPr defaultColWidth="11.42578125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  <col min="9" max="9" width="10.7109375" customWidth="1"/>
  </cols>
  <sheetData>
    <row r="1" spans="1:9" ht="18.75" customHeight="1" x14ac:dyDescent="0.25">
      <c r="A1" s="13"/>
      <c r="B1" s="17" t="s">
        <v>88</v>
      </c>
      <c r="C1" s="18"/>
      <c r="D1" s="18"/>
      <c r="E1" s="18"/>
      <c r="F1" s="19"/>
      <c r="G1" s="14">
        <v>2024</v>
      </c>
    </row>
    <row r="2" spans="1:9" ht="18.75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  <c r="I2" s="15"/>
    </row>
    <row r="3" spans="1:9" ht="15.95" customHeight="1" x14ac:dyDescent="0.25">
      <c r="B3" s="8">
        <v>45536</v>
      </c>
      <c r="C3" s="9"/>
      <c r="D3" s="9"/>
      <c r="E3" s="9"/>
      <c r="F3" s="9"/>
      <c r="G3" s="9"/>
      <c r="I3" s="15"/>
    </row>
    <row r="4" spans="1:9" ht="15.95" customHeight="1" x14ac:dyDescent="0.25">
      <c r="B4" s="8">
        <v>45540</v>
      </c>
      <c r="C4" s="9"/>
      <c r="D4" s="9"/>
      <c r="E4" s="9"/>
      <c r="F4" s="9"/>
      <c r="G4" s="9"/>
      <c r="I4" s="15"/>
    </row>
    <row r="5" spans="1:9" ht="15.95" customHeight="1" x14ac:dyDescent="0.25">
      <c r="B5" s="8">
        <v>45542</v>
      </c>
      <c r="C5" s="9"/>
      <c r="D5" s="9"/>
      <c r="E5" s="9"/>
      <c r="F5" s="9"/>
      <c r="G5" s="9"/>
      <c r="I5" s="15"/>
    </row>
    <row r="6" spans="1:9" ht="15.95" customHeight="1" x14ac:dyDescent="0.25">
      <c r="B6" s="8">
        <v>45543</v>
      </c>
      <c r="C6" s="9"/>
      <c r="D6" s="9"/>
      <c r="E6" s="9"/>
      <c r="F6" s="9"/>
      <c r="G6" s="9"/>
    </row>
    <row r="7" spans="1:9" ht="15.95" customHeight="1" x14ac:dyDescent="0.25">
      <c r="B7" s="8">
        <v>45547</v>
      </c>
      <c r="C7" s="9"/>
      <c r="D7" s="9"/>
      <c r="E7" s="9"/>
      <c r="F7" s="9"/>
      <c r="G7" s="9"/>
    </row>
    <row r="8" spans="1:9" ht="15.95" customHeight="1" x14ac:dyDescent="0.25">
      <c r="B8" s="8">
        <v>45549</v>
      </c>
      <c r="C8" s="9"/>
      <c r="D8" s="9"/>
      <c r="E8" s="9"/>
      <c r="F8" s="9"/>
      <c r="G8" s="9"/>
    </row>
    <row r="9" spans="1:9" ht="15.95" customHeight="1" x14ac:dyDescent="0.25">
      <c r="B9" s="8">
        <v>45550</v>
      </c>
      <c r="C9" s="9"/>
      <c r="D9" s="9"/>
      <c r="E9" s="9"/>
      <c r="F9" s="9"/>
      <c r="G9" s="9"/>
    </row>
    <row r="10" spans="1:9" ht="15.95" customHeight="1" x14ac:dyDescent="0.25">
      <c r="B10" s="8">
        <v>45554</v>
      </c>
      <c r="C10" s="9"/>
      <c r="D10" s="9"/>
      <c r="E10" s="9"/>
      <c r="F10" s="9"/>
      <c r="G10" s="9"/>
    </row>
    <row r="11" spans="1:9" ht="15.95" customHeight="1" x14ac:dyDescent="0.25">
      <c r="B11" s="8">
        <v>45556</v>
      </c>
      <c r="C11" s="9"/>
      <c r="D11" s="9"/>
      <c r="E11" s="9"/>
      <c r="F11" s="9"/>
      <c r="G11" s="9"/>
    </row>
    <row r="12" spans="1:9" ht="15.95" customHeight="1" x14ac:dyDescent="0.25">
      <c r="B12" s="8">
        <v>45557</v>
      </c>
      <c r="C12" s="9"/>
      <c r="D12" s="9"/>
      <c r="E12" s="9"/>
      <c r="F12" s="9"/>
      <c r="G12" s="9"/>
    </row>
    <row r="13" spans="1:9" ht="15.95" customHeight="1" x14ac:dyDescent="0.25">
      <c r="B13" s="8">
        <v>45561</v>
      </c>
      <c r="C13" s="9"/>
      <c r="D13" s="9"/>
      <c r="E13" s="9"/>
      <c r="F13" s="9"/>
      <c r="G13" s="9"/>
    </row>
    <row r="14" spans="1:9" ht="15.95" customHeight="1" x14ac:dyDescent="0.25">
      <c r="B14" s="8">
        <v>45563</v>
      </c>
      <c r="C14" s="9"/>
      <c r="D14" s="9"/>
      <c r="E14" s="9"/>
      <c r="F14" s="9"/>
      <c r="G14" s="9"/>
    </row>
    <row r="15" spans="1:9" ht="15.95" customHeight="1" x14ac:dyDescent="0.25">
      <c r="B15" s="8">
        <v>45564</v>
      </c>
      <c r="C15" s="9"/>
      <c r="D15" s="9"/>
      <c r="E15" s="9"/>
      <c r="F15" s="9"/>
      <c r="G15" s="9"/>
    </row>
    <row r="16" spans="1:9" ht="15.95" customHeight="1" x14ac:dyDescent="0.25">
      <c r="B16" s="8">
        <v>45568</v>
      </c>
      <c r="C16" s="9"/>
      <c r="D16" s="9"/>
      <c r="E16" s="9"/>
      <c r="F16" s="9"/>
      <c r="G16" s="9"/>
    </row>
    <row r="17" spans="2:7" ht="15.95" customHeight="1" x14ac:dyDescent="0.25">
      <c r="B17" s="8">
        <v>45570</v>
      </c>
      <c r="C17" s="9"/>
      <c r="D17" s="9"/>
      <c r="E17" s="9"/>
      <c r="F17" s="9"/>
      <c r="G17" s="9"/>
    </row>
    <row r="18" spans="2:7" ht="15.95" customHeight="1" x14ac:dyDescent="0.25">
      <c r="B18" s="8">
        <v>45571</v>
      </c>
      <c r="C18" s="9"/>
      <c r="D18" s="9"/>
      <c r="E18" s="9"/>
      <c r="F18" s="9"/>
      <c r="G18" s="9"/>
    </row>
    <row r="19" spans="2:7" ht="15.95" customHeight="1" x14ac:dyDescent="0.25">
      <c r="B19" s="8">
        <v>45575</v>
      </c>
      <c r="C19" s="9"/>
      <c r="D19" s="9"/>
      <c r="E19" s="9"/>
      <c r="F19" s="9"/>
      <c r="G19" s="9"/>
    </row>
    <row r="20" spans="2:7" ht="15.95" customHeight="1" x14ac:dyDescent="0.25">
      <c r="B20" s="8">
        <v>45577</v>
      </c>
      <c r="C20" s="9"/>
      <c r="D20" s="9"/>
      <c r="E20" s="9"/>
      <c r="F20" s="9"/>
      <c r="G20" s="9"/>
    </row>
    <row r="21" spans="2:7" ht="15.95" customHeight="1" x14ac:dyDescent="0.25">
      <c r="B21" s="8">
        <v>45578</v>
      </c>
      <c r="C21" s="9"/>
      <c r="D21" s="9"/>
      <c r="E21" s="9"/>
      <c r="F21" s="9"/>
      <c r="G21" s="9"/>
    </row>
    <row r="22" spans="2:7" ht="15.95" customHeight="1" x14ac:dyDescent="0.25">
      <c r="B22" s="8">
        <v>45582</v>
      </c>
      <c r="C22" s="9"/>
      <c r="D22" s="9"/>
      <c r="E22" s="9"/>
      <c r="F22" s="9"/>
      <c r="G22" s="9"/>
    </row>
    <row r="23" spans="2:7" ht="15.95" customHeight="1" x14ac:dyDescent="0.25">
      <c r="B23" s="8">
        <v>45584</v>
      </c>
      <c r="C23" s="9"/>
      <c r="D23" s="9"/>
      <c r="E23" s="9"/>
      <c r="F23" s="9"/>
      <c r="G23" s="9"/>
    </row>
    <row r="24" spans="2:7" ht="15.95" customHeight="1" x14ac:dyDescent="0.25">
      <c r="B24" s="8">
        <v>45585</v>
      </c>
      <c r="C24" s="9"/>
      <c r="D24" s="9"/>
      <c r="E24" s="9"/>
      <c r="F24" s="9"/>
      <c r="G24" s="9"/>
    </row>
    <row r="25" spans="2:7" ht="15.95" customHeight="1" x14ac:dyDescent="0.25">
      <c r="B25" s="8">
        <v>45589</v>
      </c>
      <c r="C25" s="9"/>
      <c r="D25" s="9"/>
      <c r="E25" s="9"/>
      <c r="F25" s="9"/>
      <c r="G25" s="9"/>
    </row>
    <row r="26" spans="2:7" ht="15.95" customHeight="1" x14ac:dyDescent="0.25">
      <c r="B26" s="8">
        <v>45591</v>
      </c>
      <c r="C26" s="9"/>
      <c r="D26" s="9"/>
      <c r="E26" s="9"/>
      <c r="F26" s="9"/>
      <c r="G26" s="9"/>
    </row>
    <row r="27" spans="2:7" ht="15.95" customHeight="1" x14ac:dyDescent="0.25">
      <c r="B27" s="8">
        <v>45592</v>
      </c>
      <c r="C27" s="9"/>
      <c r="D27" s="9"/>
      <c r="E27" s="9"/>
      <c r="F27" s="9"/>
      <c r="G27" s="9"/>
    </row>
    <row r="28" spans="2:7" ht="15.95" customHeight="1" x14ac:dyDescent="0.25">
      <c r="B28" s="8">
        <v>45596</v>
      </c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  <row r="32" spans="2:7" ht="15.95" customHeight="1" x14ac:dyDescent="0.25">
      <c r="B32" s="8"/>
      <c r="C32" s="9"/>
      <c r="D32" s="9"/>
      <c r="E32" s="9"/>
      <c r="F32" s="9"/>
      <c r="G32" s="9"/>
    </row>
    <row r="33" spans="2:7" ht="15.95" customHeight="1" x14ac:dyDescent="0.25">
      <c r="B33" s="8"/>
      <c r="C33" s="9"/>
      <c r="D33" s="9"/>
      <c r="E33" s="9"/>
      <c r="F33" s="9"/>
      <c r="G33" s="9"/>
    </row>
    <row r="34" spans="2:7" ht="15.95" customHeight="1" x14ac:dyDescent="0.25">
      <c r="B34" s="8"/>
      <c r="C34" s="9"/>
      <c r="D34" s="9"/>
      <c r="E34" s="9"/>
      <c r="F34" s="9"/>
      <c r="G34" s="9"/>
    </row>
    <row r="35" spans="2:7" ht="15.95" customHeight="1" x14ac:dyDescent="0.25">
      <c r="B35" s="8"/>
      <c r="C35" s="9"/>
      <c r="D35" s="9"/>
      <c r="E35" s="9"/>
      <c r="F35" s="9"/>
      <c r="G35" s="9"/>
    </row>
    <row r="36" spans="2:7" x14ac:dyDescent="0.25">
      <c r="B36" s="16"/>
    </row>
    <row r="37" spans="2:7" x14ac:dyDescent="0.25">
      <c r="B37" s="16"/>
    </row>
  </sheetData>
  <mergeCells count="1">
    <mergeCell ref="B1:F1"/>
  </mergeCells>
  <conditionalFormatting sqref="B2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5">
    <cfRule type="expression" dxfId="140" priority="1">
      <formula>ISBLANK($B3)</formula>
    </cfRule>
    <cfRule type="expression" dxfId="139" priority="7">
      <formula>WEEKDAY(B3,2)=4</formula>
    </cfRule>
    <cfRule type="expression" dxfId="138" priority="8">
      <formula>WEEKDAY(B3,2)&gt;5</formula>
    </cfRule>
  </conditionalFormatting>
  <conditionalFormatting sqref="C3:G35">
    <cfRule type="expression" dxfId="137" priority="11">
      <formula>$D3="FFSB"</formula>
    </cfRule>
    <cfRule type="expression" dxfId="136" priority="13">
      <formula>$F3="Interrégional"</formula>
    </cfRule>
    <cfRule type="expression" dxfId="135" priority="18">
      <formula>$F3="Ligue M3"</formula>
    </cfRule>
    <cfRule type="expression" dxfId="134" priority="19">
      <formula>$F3="CDF"</formula>
    </cfRule>
  </conditionalFormatting>
  <conditionalFormatting sqref="C3:F35">
    <cfRule type="expression" dxfId="133" priority="12">
      <formula>$F3="Régional"</formula>
    </cfRule>
    <cfRule type="expression" dxfId="132" priority="14">
      <formula>$F3="Eliminatoires"</formula>
    </cfRule>
    <cfRule type="expression" dxfId="131" priority="15">
      <formula>$F3="Promotion"</formula>
    </cfRule>
    <cfRule type="expression" dxfId="130" priority="16">
      <formula>$F3="Championnat"</formula>
    </cfRule>
    <cfRule type="expression" dxfId="129" priority="17">
      <formula>$F3="Propagande"</formula>
    </cfRule>
  </conditionalFormatting>
  <conditionalFormatting sqref="E3:E35 G3:G35 C3:C35">
    <cfRule type="expression" dxfId="128" priority="20">
      <formula>$F3="Régional"</formula>
    </cfRule>
    <cfRule type="expression" dxfId="127" priority="21">
      <formula>$F3="Interégional"</formula>
    </cfRule>
    <cfRule type="expression" dxfId="126" priority="22">
      <formula>$F3="Eliminatoires"</formula>
    </cfRule>
    <cfRule type="expression" dxfId="125" priority="23">
      <formula>$F3="Promotion"</formula>
    </cfRule>
    <cfRule type="expression" dxfId="124" priority="24">
      <formula>$F3="Championnat"</formula>
    </cfRule>
    <cfRule type="expression" dxfId="123" priority="25">
      <formula>$F3="Propagande"</formula>
    </cfRule>
    <cfRule type="expression" dxfId="122" priority="26">
      <formula>$F3="Ligue M3"</formula>
    </cfRule>
    <cfRule type="expression" dxfId="121" priority="27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0000000}">
          <x14:formula1>
            <xm:f>Rub!$B$3:$B$50</xm:f>
          </x14:formula1>
          <xm:sqref>D3:D35</xm:sqref>
        </x14:dataValidation>
        <x14:dataValidation type="list" allowBlank="1" showInputMessage="1" showErrorMessage="1" xr:uid="{00000000-0002-0000-0000-000001000000}">
          <x14:formula1>
            <xm:f>Rub!$D$3:$D$40</xm:f>
          </x14:formula1>
          <xm:sqref>C3:C35</xm:sqref>
        </x14:dataValidation>
        <x14:dataValidation type="list" allowBlank="1" showInputMessage="1" showErrorMessage="1" xr:uid="{00000000-0002-0000-0000-000002000000}">
          <x14:formula1>
            <xm:f>Rub!$F$3:$F$40</xm:f>
          </x14:formula1>
          <xm:sqref>E3:E35</xm:sqref>
        </x14:dataValidation>
        <x14:dataValidation type="list" allowBlank="1" showInputMessage="1" showErrorMessage="1" xr:uid="{00000000-0002-0000-0000-000003000000}">
          <x14:formula1>
            <xm:f>Rub!$H$3:$H$40</xm:f>
          </x14:formula1>
          <xm:sqref>F3:F35</xm:sqref>
        </x14:dataValidation>
        <x14:dataValidation type="list" allowBlank="1" showInputMessage="1" showErrorMessage="1" xr:uid="{00000000-0002-0000-0000-000004000000}">
          <x14:formula1>
            <xm:f>Rub!$J$3:$J$40</xm:f>
          </x14:formula1>
          <xm:sqref>G3:G35</xm:sqref>
        </x14:dataValidation>
        <x14:dataValidation type="list" allowBlank="1" showInputMessage="1" showErrorMessage="1" xr:uid="{00000000-0002-0000-0000-000005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000-000006000000}">
          <x14:formula1>
            <xm:f>Rub!$N$3:$N$10</xm:f>
          </x14:formula1>
          <xm:sqref>B1:F1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G31"/>
  <sheetViews>
    <sheetView workbookViewId="0">
      <selection activeCell="B1" sqref="B1:F1"/>
    </sheetView>
  </sheetViews>
  <sheetFormatPr defaultColWidth="11.42578125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95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45597</v>
      </c>
      <c r="C3" s="9"/>
      <c r="D3" s="9"/>
      <c r="E3" s="9"/>
      <c r="F3" s="9"/>
      <c r="G3" s="9"/>
    </row>
    <row r="4" spans="1:7" ht="15.95" customHeight="1" x14ac:dyDescent="0.25">
      <c r="B4" s="8">
        <v>45598</v>
      </c>
      <c r="C4" s="9"/>
      <c r="D4" s="9"/>
      <c r="E4" s="9"/>
      <c r="F4" s="9"/>
      <c r="G4" s="9"/>
    </row>
    <row r="5" spans="1:7" ht="15.95" customHeight="1" x14ac:dyDescent="0.25">
      <c r="B5" s="8">
        <v>45599</v>
      </c>
      <c r="C5" s="9"/>
      <c r="D5" s="9"/>
      <c r="E5" s="9"/>
      <c r="F5" s="9"/>
      <c r="G5" s="9"/>
    </row>
    <row r="6" spans="1:7" ht="15.95" customHeight="1" x14ac:dyDescent="0.25">
      <c r="B6" s="8">
        <v>45603</v>
      </c>
      <c r="C6" s="9"/>
      <c r="D6" s="9"/>
      <c r="E6" s="9"/>
      <c r="F6" s="9"/>
      <c r="G6" s="9"/>
    </row>
    <row r="7" spans="1:7" ht="15.95" customHeight="1" x14ac:dyDescent="0.25">
      <c r="B7" s="8">
        <v>45605</v>
      </c>
      <c r="C7" s="9"/>
      <c r="D7" s="9"/>
      <c r="E7" s="9"/>
      <c r="F7" s="9"/>
      <c r="G7" s="9"/>
    </row>
    <row r="8" spans="1:7" ht="15.95" customHeight="1" x14ac:dyDescent="0.25">
      <c r="B8" s="8">
        <v>45606</v>
      </c>
      <c r="C8" s="9"/>
      <c r="D8" s="9"/>
      <c r="E8" s="9"/>
      <c r="F8" s="9"/>
      <c r="G8" s="9"/>
    </row>
    <row r="9" spans="1:7" ht="15.95" customHeight="1" x14ac:dyDescent="0.25">
      <c r="B9" s="8">
        <v>45607</v>
      </c>
      <c r="C9" s="9"/>
      <c r="D9" s="9"/>
      <c r="E9" s="9"/>
      <c r="F9" s="9"/>
      <c r="G9" s="9"/>
    </row>
    <row r="10" spans="1:7" ht="15.95" customHeight="1" x14ac:dyDescent="0.25">
      <c r="B10" s="8">
        <v>45610</v>
      </c>
      <c r="C10" s="9"/>
      <c r="D10" s="9"/>
      <c r="E10" s="9"/>
      <c r="F10" s="9"/>
      <c r="G10" s="9"/>
    </row>
    <row r="11" spans="1:7" ht="15.95" customHeight="1" x14ac:dyDescent="0.25">
      <c r="B11" s="8">
        <v>45612</v>
      </c>
      <c r="C11" s="9"/>
      <c r="D11" s="9"/>
      <c r="E11" s="9"/>
      <c r="F11" s="9"/>
      <c r="G11" s="9"/>
    </row>
    <row r="12" spans="1:7" ht="15.95" customHeight="1" x14ac:dyDescent="0.25">
      <c r="B12" s="8">
        <v>45613</v>
      </c>
      <c r="C12" s="9"/>
      <c r="D12" s="9"/>
      <c r="E12" s="9"/>
      <c r="F12" s="9"/>
      <c r="G12" s="9"/>
    </row>
    <row r="13" spans="1:7" ht="15.95" customHeight="1" x14ac:dyDescent="0.25">
      <c r="B13" s="8">
        <v>45617</v>
      </c>
      <c r="C13" s="9"/>
      <c r="D13" s="9"/>
      <c r="E13" s="9"/>
      <c r="F13" s="9"/>
      <c r="G13" s="9"/>
    </row>
    <row r="14" spans="1:7" ht="15.95" customHeight="1" x14ac:dyDescent="0.25">
      <c r="B14" s="8">
        <v>45619</v>
      </c>
      <c r="C14" s="9"/>
      <c r="D14" s="9"/>
      <c r="E14" s="9"/>
      <c r="F14" s="9"/>
      <c r="G14" s="9"/>
    </row>
    <row r="15" spans="1:7" ht="15.95" customHeight="1" x14ac:dyDescent="0.25">
      <c r="B15" s="8">
        <v>45620</v>
      </c>
      <c r="C15" s="9"/>
      <c r="D15" s="9"/>
      <c r="E15" s="9"/>
      <c r="F15" s="9"/>
      <c r="G15" s="9"/>
    </row>
    <row r="16" spans="1:7" ht="15.95" customHeight="1" x14ac:dyDescent="0.25">
      <c r="B16" s="8">
        <v>45624</v>
      </c>
      <c r="C16" s="9"/>
      <c r="D16" s="9"/>
      <c r="E16" s="9"/>
      <c r="F16" s="9"/>
      <c r="G16" s="9"/>
    </row>
    <row r="17" spans="2:7" ht="15.95" customHeight="1" x14ac:dyDescent="0.25">
      <c r="B17" s="8">
        <v>45626</v>
      </c>
      <c r="C17" s="9"/>
      <c r="D17" s="9"/>
      <c r="E17" s="9"/>
      <c r="F17" s="9"/>
      <c r="G17" s="9"/>
    </row>
    <row r="18" spans="2:7" ht="15.95" customHeight="1" x14ac:dyDescent="0.25">
      <c r="B18" s="8">
        <v>45627</v>
      </c>
      <c r="C18" s="9"/>
      <c r="D18" s="9"/>
      <c r="E18" s="9"/>
      <c r="F18" s="9"/>
      <c r="G18" s="9"/>
    </row>
    <row r="19" spans="2:7" ht="15.95" customHeight="1" x14ac:dyDescent="0.25">
      <c r="B19" s="8">
        <v>45631</v>
      </c>
      <c r="C19" s="9"/>
      <c r="D19" s="9"/>
      <c r="E19" s="9"/>
      <c r="F19" s="9"/>
      <c r="G19" s="9"/>
    </row>
    <row r="20" spans="2:7" ht="15.95" customHeight="1" x14ac:dyDescent="0.25">
      <c r="B20" s="8">
        <v>45633</v>
      </c>
      <c r="C20" s="9"/>
      <c r="D20" s="9"/>
      <c r="E20" s="9"/>
      <c r="F20" s="9"/>
      <c r="G20" s="9"/>
    </row>
    <row r="21" spans="2:7" ht="15.95" customHeight="1" x14ac:dyDescent="0.25">
      <c r="B21" s="8">
        <v>45634</v>
      </c>
      <c r="C21" s="9"/>
      <c r="D21" s="9"/>
      <c r="E21" s="9"/>
      <c r="F21" s="9"/>
      <c r="G21" s="9"/>
    </row>
    <row r="22" spans="2:7" ht="15.95" customHeight="1" x14ac:dyDescent="0.25">
      <c r="B22" s="8">
        <v>45638</v>
      </c>
      <c r="C22" s="9"/>
      <c r="D22" s="9"/>
      <c r="E22" s="9"/>
      <c r="F22" s="9"/>
      <c r="G22" s="9"/>
    </row>
    <row r="23" spans="2:7" ht="15.95" customHeight="1" x14ac:dyDescent="0.25">
      <c r="B23" s="8">
        <v>45640</v>
      </c>
      <c r="C23" s="9"/>
      <c r="D23" s="9"/>
      <c r="E23" s="9"/>
      <c r="F23" s="9"/>
      <c r="G23" s="9"/>
    </row>
    <row r="24" spans="2:7" ht="15.95" customHeight="1" x14ac:dyDescent="0.25">
      <c r="B24" s="8">
        <v>45641</v>
      </c>
      <c r="C24" s="9"/>
      <c r="D24" s="9"/>
      <c r="E24" s="9"/>
      <c r="F24" s="9"/>
      <c r="G24" s="9"/>
    </row>
    <row r="25" spans="2:7" ht="15.95" customHeight="1" x14ac:dyDescent="0.25">
      <c r="B25" s="8">
        <v>45645</v>
      </c>
      <c r="C25" s="9"/>
      <c r="D25" s="9"/>
      <c r="E25" s="9"/>
      <c r="F25" s="9"/>
      <c r="G25" s="9"/>
    </row>
    <row r="26" spans="2:7" ht="15.95" customHeight="1" x14ac:dyDescent="0.25">
      <c r="B26" s="8">
        <v>45647</v>
      </c>
      <c r="C26" s="9"/>
      <c r="D26" s="9"/>
      <c r="E26" s="9"/>
      <c r="F26" s="9"/>
      <c r="G26" s="9"/>
    </row>
    <row r="27" spans="2:7" ht="15.95" customHeight="1" x14ac:dyDescent="0.25">
      <c r="B27" s="8">
        <v>45648</v>
      </c>
      <c r="C27" s="9"/>
      <c r="D27" s="9"/>
      <c r="E27" s="9"/>
      <c r="F27" s="9"/>
      <c r="G27" s="9"/>
    </row>
    <row r="28" spans="2:7" ht="15.95" customHeight="1" x14ac:dyDescent="0.25">
      <c r="B28" s="8">
        <v>45651</v>
      </c>
      <c r="C28" s="9"/>
      <c r="D28" s="9"/>
      <c r="E28" s="9"/>
      <c r="F28" s="9"/>
      <c r="G28" s="9"/>
    </row>
    <row r="29" spans="2:7" ht="15.95" customHeight="1" x14ac:dyDescent="0.25">
      <c r="B29" s="8">
        <v>45652</v>
      </c>
      <c r="C29" s="9"/>
      <c r="D29" s="9"/>
      <c r="E29" s="9"/>
      <c r="F29" s="9"/>
      <c r="G29" s="9"/>
    </row>
    <row r="30" spans="2:7" ht="15.95" customHeight="1" x14ac:dyDescent="0.25">
      <c r="B30" s="8">
        <v>45654</v>
      </c>
      <c r="C30" s="9"/>
      <c r="D30" s="9"/>
      <c r="E30" s="9"/>
      <c r="F30" s="9"/>
      <c r="G30" s="9"/>
    </row>
    <row r="31" spans="2:7" ht="15.95" customHeight="1" x14ac:dyDescent="0.25">
      <c r="B31" s="8">
        <v>45655</v>
      </c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120" priority="1">
      <formula>ISBLANK($B3)</formula>
    </cfRule>
    <cfRule type="expression" dxfId="119" priority="2">
      <formula>WEEKDAY(B3,2)=4</formula>
    </cfRule>
    <cfRule type="expression" dxfId="118" priority="3">
      <formula>WEEKDAY(B3,2)&gt;5</formula>
    </cfRule>
  </conditionalFormatting>
  <conditionalFormatting sqref="C3:G31">
    <cfRule type="expression" dxfId="117" priority="4">
      <formula>$D3="FFSB"</formula>
    </cfRule>
    <cfRule type="expression" dxfId="116" priority="6">
      <formula>$F3="Interrégional"</formula>
    </cfRule>
    <cfRule type="expression" dxfId="115" priority="11">
      <formula>$F3="Ligue M3"</formula>
    </cfRule>
    <cfRule type="expression" dxfId="114" priority="12">
      <formula>$F3="CDF"</formula>
    </cfRule>
  </conditionalFormatting>
  <conditionalFormatting sqref="C3:F31">
    <cfRule type="expression" dxfId="113" priority="5">
      <formula>$F3="Régional"</formula>
    </cfRule>
    <cfRule type="expression" dxfId="112" priority="7">
      <formula>$F3="Eliminatoires"</formula>
    </cfRule>
    <cfRule type="expression" dxfId="111" priority="8">
      <formula>$F3="Promotion"</formula>
    </cfRule>
    <cfRule type="expression" dxfId="110" priority="9">
      <formula>$F3="Championnat"</formula>
    </cfRule>
    <cfRule type="expression" dxfId="109" priority="10">
      <formula>$F3="Propagande"</formula>
    </cfRule>
  </conditionalFormatting>
  <conditionalFormatting sqref="E3:E31 G3:G31 C3:C31">
    <cfRule type="expression" dxfId="108" priority="13">
      <formula>$F3="Régional"</formula>
    </cfRule>
    <cfRule type="expression" dxfId="107" priority="14">
      <formula>$F3="Interégional"</formula>
    </cfRule>
    <cfRule type="expression" dxfId="106" priority="15">
      <formula>$F3="Eliminatoires"</formula>
    </cfRule>
    <cfRule type="expression" dxfId="105" priority="16">
      <formula>$F3="Promotion"</formula>
    </cfRule>
    <cfRule type="expression" dxfId="104" priority="17">
      <formula>$F3="Championnat"</formula>
    </cfRule>
    <cfRule type="expression" dxfId="103" priority="18">
      <formula>$F3="Propagande"</formula>
    </cfRule>
    <cfRule type="expression" dxfId="102" priority="19">
      <formula>$F3="Ligue M3"</formula>
    </cfRule>
    <cfRule type="expression" dxfId="101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100-000000000000}">
          <x14:formula1>
            <xm:f>Rub!$N$3:$N$10</xm:f>
          </x14:formula1>
          <xm:sqref>B1:F1</xm:sqref>
        </x14:dataValidation>
        <x14:dataValidation type="list" allowBlank="1" showInputMessage="1" showErrorMessage="1" xr:uid="{00000000-0002-0000-0100-000001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100-000002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1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100-000004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100-000005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100-000006000000}">
          <x14:formula1>
            <xm:f>Rub!$B$3:$B$50</xm:f>
          </x14:formula1>
          <xm:sqref>D3:D31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G31"/>
  <sheetViews>
    <sheetView workbookViewId="0">
      <selection activeCell="B1" sqref="B1:F1"/>
    </sheetView>
  </sheetViews>
  <sheetFormatPr defaultColWidth="11.42578125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96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45292</v>
      </c>
      <c r="C3" s="9"/>
      <c r="D3" s="9"/>
      <c r="E3" s="9"/>
      <c r="F3" s="9"/>
      <c r="G3" s="9"/>
    </row>
    <row r="4" spans="1:7" ht="15.95" customHeight="1" x14ac:dyDescent="0.25">
      <c r="B4" s="8">
        <v>45295</v>
      </c>
      <c r="C4" s="9"/>
      <c r="D4" s="9"/>
      <c r="E4" s="9"/>
      <c r="F4" s="9"/>
      <c r="G4" s="9"/>
    </row>
    <row r="5" spans="1:7" ht="15.95" customHeight="1" x14ac:dyDescent="0.25">
      <c r="B5" s="8">
        <v>45297</v>
      </c>
      <c r="C5" s="9"/>
      <c r="D5" s="9"/>
      <c r="E5" s="9"/>
      <c r="F5" s="9"/>
      <c r="G5" s="9"/>
    </row>
    <row r="6" spans="1:7" ht="15.95" customHeight="1" x14ac:dyDescent="0.25">
      <c r="B6" s="8">
        <v>45298</v>
      </c>
      <c r="C6" s="9"/>
      <c r="D6" s="9"/>
      <c r="E6" s="9"/>
      <c r="F6" s="9"/>
      <c r="G6" s="9"/>
    </row>
    <row r="7" spans="1:7" ht="15.95" customHeight="1" x14ac:dyDescent="0.25">
      <c r="B7" s="8">
        <v>45302</v>
      </c>
      <c r="C7" s="9"/>
      <c r="D7" s="9"/>
      <c r="E7" s="9"/>
      <c r="F7" s="9"/>
      <c r="G7" s="9"/>
    </row>
    <row r="8" spans="1:7" ht="15.95" customHeight="1" x14ac:dyDescent="0.25">
      <c r="B8" s="8">
        <v>45304</v>
      </c>
      <c r="C8" s="9"/>
      <c r="D8" s="9"/>
      <c r="E8" s="9"/>
      <c r="F8" s="9"/>
      <c r="G8" s="9"/>
    </row>
    <row r="9" spans="1:7" ht="15.95" customHeight="1" x14ac:dyDescent="0.25">
      <c r="B9" s="8">
        <v>45305</v>
      </c>
      <c r="C9" s="9"/>
      <c r="D9" s="9"/>
      <c r="E9" s="9"/>
      <c r="F9" s="9"/>
      <c r="G9" s="9"/>
    </row>
    <row r="10" spans="1:7" ht="15.95" customHeight="1" x14ac:dyDescent="0.25">
      <c r="B10" s="8">
        <v>45309</v>
      </c>
      <c r="C10" s="9"/>
      <c r="D10" s="9"/>
      <c r="E10" s="9"/>
      <c r="F10" s="9"/>
      <c r="G10" s="9"/>
    </row>
    <row r="11" spans="1:7" ht="15.95" customHeight="1" x14ac:dyDescent="0.25">
      <c r="B11" s="8">
        <v>45311</v>
      </c>
      <c r="C11" s="9"/>
      <c r="D11" s="9"/>
      <c r="E11" s="9"/>
      <c r="F11" s="9"/>
      <c r="G11" s="9"/>
    </row>
    <row r="12" spans="1:7" ht="15.95" customHeight="1" x14ac:dyDescent="0.25">
      <c r="B12" s="8">
        <v>45312</v>
      </c>
      <c r="C12" s="9"/>
      <c r="D12" s="9"/>
      <c r="E12" s="9"/>
      <c r="F12" s="9"/>
      <c r="G12" s="9"/>
    </row>
    <row r="13" spans="1:7" ht="15.95" customHeight="1" x14ac:dyDescent="0.25">
      <c r="B13" s="8">
        <v>45316</v>
      </c>
      <c r="C13" s="9"/>
      <c r="D13" s="9"/>
      <c r="E13" s="9"/>
      <c r="F13" s="9"/>
      <c r="G13" s="9"/>
    </row>
    <row r="14" spans="1:7" ht="15.95" customHeight="1" x14ac:dyDescent="0.25">
      <c r="B14" s="8">
        <v>45318</v>
      </c>
      <c r="C14" s="9"/>
      <c r="D14" s="9"/>
      <c r="E14" s="9"/>
      <c r="F14" s="9"/>
      <c r="G14" s="9"/>
    </row>
    <row r="15" spans="1:7" ht="15.95" customHeight="1" x14ac:dyDescent="0.25">
      <c r="B15" s="8">
        <v>45319</v>
      </c>
      <c r="C15" s="9"/>
      <c r="D15" s="9"/>
      <c r="E15" s="9"/>
      <c r="F15" s="9"/>
      <c r="G15" s="9"/>
    </row>
    <row r="16" spans="1:7" ht="15.95" customHeight="1" x14ac:dyDescent="0.25">
      <c r="B16" s="8">
        <v>45323</v>
      </c>
      <c r="C16" s="9"/>
      <c r="D16" s="9"/>
      <c r="E16" s="9"/>
      <c r="F16" s="9"/>
      <c r="G16" s="9"/>
    </row>
    <row r="17" spans="2:7" ht="15.95" customHeight="1" x14ac:dyDescent="0.25">
      <c r="B17" s="8">
        <v>45325</v>
      </c>
      <c r="C17" s="9"/>
      <c r="D17" s="9"/>
      <c r="E17" s="9"/>
      <c r="F17" s="9"/>
      <c r="G17" s="9"/>
    </row>
    <row r="18" spans="2:7" ht="15.95" customHeight="1" x14ac:dyDescent="0.25">
      <c r="B18" s="8">
        <v>45326</v>
      </c>
      <c r="C18" s="9"/>
      <c r="D18" s="9"/>
      <c r="E18" s="9"/>
      <c r="F18" s="9"/>
      <c r="G18" s="9"/>
    </row>
    <row r="19" spans="2:7" ht="15.95" customHeight="1" x14ac:dyDescent="0.25">
      <c r="B19" s="8">
        <v>45330</v>
      </c>
      <c r="C19" s="9"/>
      <c r="D19" s="9"/>
      <c r="E19" s="9"/>
      <c r="F19" s="9"/>
      <c r="G19" s="9"/>
    </row>
    <row r="20" spans="2:7" ht="15.95" customHeight="1" x14ac:dyDescent="0.25">
      <c r="B20" s="8">
        <v>45332</v>
      </c>
      <c r="C20" s="9"/>
      <c r="D20" s="9"/>
      <c r="E20" s="9"/>
      <c r="F20" s="9"/>
      <c r="G20" s="9"/>
    </row>
    <row r="21" spans="2:7" ht="15.95" customHeight="1" x14ac:dyDescent="0.25">
      <c r="B21" s="8">
        <v>45333</v>
      </c>
      <c r="C21" s="9"/>
      <c r="D21" s="9"/>
      <c r="E21" s="9"/>
      <c r="F21" s="9"/>
      <c r="G21" s="9"/>
    </row>
    <row r="22" spans="2:7" ht="15.95" customHeight="1" x14ac:dyDescent="0.25">
      <c r="B22" s="8">
        <v>45337</v>
      </c>
      <c r="C22" s="9"/>
      <c r="D22" s="9"/>
      <c r="E22" s="9"/>
      <c r="F22" s="9"/>
      <c r="G22" s="9"/>
    </row>
    <row r="23" spans="2:7" ht="15.95" customHeight="1" x14ac:dyDescent="0.25">
      <c r="B23" s="8">
        <v>45339</v>
      </c>
      <c r="C23" s="9"/>
      <c r="D23" s="9"/>
      <c r="E23" s="9"/>
      <c r="F23" s="9"/>
      <c r="G23" s="9"/>
    </row>
    <row r="24" spans="2:7" ht="15.95" customHeight="1" x14ac:dyDescent="0.25">
      <c r="B24" s="8">
        <v>45340</v>
      </c>
      <c r="C24" s="9"/>
      <c r="D24" s="9"/>
      <c r="E24" s="9"/>
      <c r="F24" s="9"/>
      <c r="G24" s="9"/>
    </row>
    <row r="25" spans="2:7" ht="15.95" customHeight="1" x14ac:dyDescent="0.25">
      <c r="B25" s="8">
        <v>45344</v>
      </c>
      <c r="C25" s="9"/>
      <c r="D25" s="9"/>
      <c r="E25" s="9"/>
      <c r="F25" s="9"/>
      <c r="G25" s="9"/>
    </row>
    <row r="26" spans="2:7" ht="15.95" customHeight="1" x14ac:dyDescent="0.25">
      <c r="B26" s="8">
        <v>45346</v>
      </c>
      <c r="C26" s="9"/>
      <c r="D26" s="9"/>
      <c r="E26" s="9"/>
      <c r="F26" s="9"/>
      <c r="G26" s="9"/>
    </row>
    <row r="27" spans="2:7" ht="15.95" customHeight="1" x14ac:dyDescent="0.25">
      <c r="B27" s="8">
        <v>45347</v>
      </c>
      <c r="C27" s="9"/>
      <c r="D27" s="9"/>
      <c r="E27" s="9"/>
      <c r="F27" s="9"/>
      <c r="G27" s="9"/>
    </row>
    <row r="28" spans="2:7" ht="15.95" customHeight="1" x14ac:dyDescent="0.25">
      <c r="B28" s="8">
        <v>45351</v>
      </c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100" priority="1">
      <formula>ISBLANK($B3)</formula>
    </cfRule>
    <cfRule type="expression" dxfId="99" priority="2">
      <formula>WEEKDAY(B3,2)=4</formula>
    </cfRule>
    <cfRule type="expression" dxfId="98" priority="3">
      <formula>WEEKDAY(B3,2)&gt;5</formula>
    </cfRule>
  </conditionalFormatting>
  <conditionalFormatting sqref="C3:G31">
    <cfRule type="expression" dxfId="97" priority="4">
      <formula>$D3="FFSB"</formula>
    </cfRule>
    <cfRule type="expression" dxfId="96" priority="6">
      <formula>$F3="Interrégional"</formula>
    </cfRule>
    <cfRule type="expression" dxfId="95" priority="11">
      <formula>$F3="Ligue M3"</formula>
    </cfRule>
    <cfRule type="expression" dxfId="94" priority="12">
      <formula>$F3="CDF"</formula>
    </cfRule>
  </conditionalFormatting>
  <conditionalFormatting sqref="C3:F31">
    <cfRule type="expression" dxfId="93" priority="5">
      <formula>$F3="Régional"</formula>
    </cfRule>
    <cfRule type="expression" dxfId="92" priority="7">
      <formula>$F3="Eliminatoires"</formula>
    </cfRule>
    <cfRule type="expression" dxfId="91" priority="8">
      <formula>$F3="Promotion"</formula>
    </cfRule>
    <cfRule type="expression" dxfId="90" priority="9">
      <formula>$F3="Championnat"</formula>
    </cfRule>
    <cfRule type="expression" dxfId="89" priority="10">
      <formula>$F3="Propagande"</formula>
    </cfRule>
  </conditionalFormatting>
  <conditionalFormatting sqref="E3:E31 G3:G31 C3:C31">
    <cfRule type="expression" dxfId="88" priority="13">
      <formula>$F3="Régional"</formula>
    </cfRule>
    <cfRule type="expression" dxfId="87" priority="14">
      <formula>$F3="Interégional"</formula>
    </cfRule>
    <cfRule type="expression" dxfId="86" priority="15">
      <formula>$F3="Eliminatoires"</formula>
    </cfRule>
    <cfRule type="expression" dxfId="85" priority="16">
      <formula>$F3="Promotion"</formula>
    </cfRule>
    <cfRule type="expression" dxfId="84" priority="17">
      <formula>$F3="Championnat"</formula>
    </cfRule>
    <cfRule type="expression" dxfId="83" priority="18">
      <formula>$F3="Propagande"</formula>
    </cfRule>
    <cfRule type="expression" dxfId="82" priority="19">
      <formula>$F3="Ligue M3"</formula>
    </cfRule>
    <cfRule type="expression" dxfId="81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200-000000000000}">
          <x14:formula1>
            <xm:f>Rub!$B$3:$B$50</xm:f>
          </x14:formula1>
          <xm:sqref>D3:D31</xm:sqref>
        </x14:dataValidation>
        <x14:dataValidation type="list" allowBlank="1" showInputMessage="1" showErrorMessage="1" xr:uid="{00000000-0002-0000-0200-000001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200-000002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2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200-000004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200-000005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200-000006000000}">
          <x14:formula1>
            <xm:f>Rub!$N$3:$N$10</xm:f>
          </x14:formula1>
          <xm:sqref>B1:F1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A1:G31"/>
  <sheetViews>
    <sheetView workbookViewId="0">
      <selection activeCell="B1" sqref="B1:F1"/>
    </sheetView>
  </sheetViews>
  <sheetFormatPr defaultColWidth="11.42578125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93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45353</v>
      </c>
      <c r="C3" s="9"/>
      <c r="D3" s="9"/>
      <c r="E3" s="9"/>
      <c r="F3" s="9"/>
      <c r="G3" s="9"/>
    </row>
    <row r="4" spans="1:7" ht="15.95" customHeight="1" x14ac:dyDescent="0.25">
      <c r="B4" s="8">
        <v>45354</v>
      </c>
      <c r="C4" s="9"/>
      <c r="D4" s="9"/>
      <c r="E4" s="9"/>
      <c r="F4" s="9"/>
      <c r="G4" s="9"/>
    </row>
    <row r="5" spans="1:7" ht="15.95" customHeight="1" x14ac:dyDescent="0.25">
      <c r="B5" s="8">
        <v>45358</v>
      </c>
      <c r="C5" s="9"/>
      <c r="D5" s="9"/>
      <c r="E5" s="9"/>
      <c r="F5" s="9"/>
      <c r="G5" s="9"/>
    </row>
    <row r="6" spans="1:7" ht="15.95" customHeight="1" x14ac:dyDescent="0.25">
      <c r="B6" s="8">
        <v>45360</v>
      </c>
      <c r="C6" s="9"/>
      <c r="D6" s="9"/>
      <c r="E6" s="9"/>
      <c r="F6" s="9"/>
      <c r="G6" s="9"/>
    </row>
    <row r="7" spans="1:7" ht="15.95" customHeight="1" x14ac:dyDescent="0.25">
      <c r="B7" s="8">
        <v>45361</v>
      </c>
      <c r="C7" s="9"/>
      <c r="D7" s="9"/>
      <c r="E7" s="9"/>
      <c r="F7" s="9"/>
      <c r="G7" s="9"/>
    </row>
    <row r="8" spans="1:7" ht="15.95" customHeight="1" x14ac:dyDescent="0.25">
      <c r="B8" s="8">
        <v>45365</v>
      </c>
      <c r="C8" s="9"/>
      <c r="D8" s="9"/>
      <c r="E8" s="9"/>
      <c r="F8" s="9"/>
      <c r="G8" s="9"/>
    </row>
    <row r="9" spans="1:7" ht="15.95" customHeight="1" x14ac:dyDescent="0.25">
      <c r="B9" s="8">
        <v>45367</v>
      </c>
      <c r="C9" s="9"/>
      <c r="D9" s="9"/>
      <c r="E9" s="9"/>
      <c r="F9" s="9"/>
      <c r="G9" s="9"/>
    </row>
    <row r="10" spans="1:7" ht="15.95" customHeight="1" x14ac:dyDescent="0.25">
      <c r="B10" s="8">
        <v>45368</v>
      </c>
      <c r="C10" s="9"/>
      <c r="D10" s="9"/>
      <c r="E10" s="9"/>
      <c r="F10" s="9"/>
      <c r="G10" s="9"/>
    </row>
    <row r="11" spans="1:7" ht="15.95" customHeight="1" x14ac:dyDescent="0.25">
      <c r="B11" s="8">
        <v>45372</v>
      </c>
      <c r="C11" s="9"/>
      <c r="D11" s="9"/>
      <c r="E11" s="9"/>
      <c r="F11" s="9"/>
      <c r="G11" s="9"/>
    </row>
    <row r="12" spans="1:7" ht="15.95" customHeight="1" x14ac:dyDescent="0.25">
      <c r="B12" s="8">
        <v>45374</v>
      </c>
      <c r="C12" s="9"/>
      <c r="D12" s="9"/>
      <c r="E12" s="9"/>
      <c r="F12" s="9"/>
      <c r="G12" s="9"/>
    </row>
    <row r="13" spans="1:7" ht="15.95" customHeight="1" x14ac:dyDescent="0.25">
      <c r="B13" s="8">
        <v>45375</v>
      </c>
      <c r="C13" s="9"/>
      <c r="D13" s="9"/>
      <c r="E13" s="9"/>
      <c r="F13" s="9"/>
      <c r="G13" s="9"/>
    </row>
    <row r="14" spans="1:7" ht="15.95" customHeight="1" x14ac:dyDescent="0.25">
      <c r="B14" s="8">
        <v>45379</v>
      </c>
      <c r="C14" s="9"/>
      <c r="D14" s="9"/>
      <c r="E14" s="9"/>
      <c r="F14" s="9"/>
      <c r="G14" s="9"/>
    </row>
    <row r="15" spans="1:7" ht="15.95" customHeight="1" x14ac:dyDescent="0.25">
      <c r="B15" s="8">
        <v>45381</v>
      </c>
      <c r="C15" s="9"/>
      <c r="D15" s="9"/>
      <c r="E15" s="9"/>
      <c r="F15" s="9"/>
      <c r="G15" s="9"/>
    </row>
    <row r="16" spans="1:7" ht="15.95" customHeight="1" x14ac:dyDescent="0.25">
      <c r="B16" s="8">
        <v>45382</v>
      </c>
      <c r="C16" s="9"/>
      <c r="D16" s="9"/>
      <c r="E16" s="9"/>
      <c r="F16" s="9"/>
      <c r="G16" s="9"/>
    </row>
    <row r="17" spans="2:7" ht="15.95" customHeight="1" x14ac:dyDescent="0.25">
      <c r="B17" s="8">
        <v>45383</v>
      </c>
      <c r="C17" s="9"/>
      <c r="D17" s="9"/>
      <c r="E17" s="9"/>
      <c r="F17" s="9"/>
      <c r="G17" s="9"/>
    </row>
    <row r="18" spans="2:7" ht="15.95" customHeight="1" x14ac:dyDescent="0.25">
      <c r="B18" s="8">
        <v>45386</v>
      </c>
      <c r="C18" s="9"/>
      <c r="D18" s="9"/>
      <c r="E18" s="9"/>
      <c r="F18" s="9"/>
      <c r="G18" s="9"/>
    </row>
    <row r="19" spans="2:7" ht="15.95" customHeight="1" x14ac:dyDescent="0.25">
      <c r="B19" s="8">
        <v>45388</v>
      </c>
      <c r="C19" s="9"/>
      <c r="D19" s="9"/>
      <c r="E19" s="9"/>
      <c r="F19" s="9"/>
      <c r="G19" s="9"/>
    </row>
    <row r="20" spans="2:7" ht="15.95" customHeight="1" x14ac:dyDescent="0.25">
      <c r="B20" s="8">
        <v>45389</v>
      </c>
      <c r="C20" s="9"/>
      <c r="D20" s="9"/>
      <c r="E20" s="9"/>
      <c r="F20" s="9"/>
      <c r="G20" s="9"/>
    </row>
    <row r="21" spans="2:7" ht="15.95" customHeight="1" x14ac:dyDescent="0.25">
      <c r="B21" s="8">
        <v>45393</v>
      </c>
      <c r="C21" s="9"/>
      <c r="D21" s="9"/>
      <c r="E21" s="9"/>
      <c r="F21" s="9"/>
      <c r="G21" s="9"/>
    </row>
    <row r="22" spans="2:7" ht="15.95" customHeight="1" x14ac:dyDescent="0.25">
      <c r="B22" s="8">
        <v>45395</v>
      </c>
      <c r="C22" s="9"/>
      <c r="D22" s="9"/>
      <c r="E22" s="9"/>
      <c r="F22" s="9"/>
      <c r="G22" s="9"/>
    </row>
    <row r="23" spans="2:7" ht="15.95" customHeight="1" x14ac:dyDescent="0.25">
      <c r="B23" s="8">
        <v>45396</v>
      </c>
      <c r="C23" s="9"/>
      <c r="D23" s="9"/>
      <c r="E23" s="9"/>
      <c r="F23" s="9"/>
      <c r="G23" s="9"/>
    </row>
    <row r="24" spans="2:7" ht="15.95" customHeight="1" x14ac:dyDescent="0.25">
      <c r="B24" s="8">
        <v>45400</v>
      </c>
      <c r="C24" s="9"/>
      <c r="D24" s="9"/>
      <c r="E24" s="9"/>
      <c r="F24" s="9"/>
      <c r="G24" s="9"/>
    </row>
    <row r="25" spans="2:7" ht="15.95" customHeight="1" x14ac:dyDescent="0.25">
      <c r="B25" s="8">
        <v>45402</v>
      </c>
      <c r="C25" s="9"/>
      <c r="D25" s="9"/>
      <c r="E25" s="9"/>
      <c r="F25" s="9"/>
      <c r="G25" s="9"/>
    </row>
    <row r="26" spans="2:7" ht="15.95" customHeight="1" x14ac:dyDescent="0.25">
      <c r="B26" s="8">
        <v>45403</v>
      </c>
      <c r="C26" s="9"/>
      <c r="D26" s="9"/>
      <c r="E26" s="9"/>
      <c r="F26" s="9"/>
      <c r="G26" s="9"/>
    </row>
    <row r="27" spans="2:7" ht="15.95" customHeight="1" x14ac:dyDescent="0.25">
      <c r="B27" s="8">
        <v>45407</v>
      </c>
      <c r="C27" s="9"/>
      <c r="D27" s="9"/>
      <c r="E27" s="9"/>
      <c r="F27" s="9"/>
      <c r="G27" s="9"/>
    </row>
    <row r="28" spans="2:7" ht="15.95" customHeight="1" x14ac:dyDescent="0.25">
      <c r="B28" s="8">
        <v>45409</v>
      </c>
      <c r="C28" s="9"/>
      <c r="D28" s="9"/>
      <c r="E28" s="9"/>
      <c r="F28" s="9"/>
      <c r="G28" s="9"/>
    </row>
    <row r="29" spans="2:7" ht="15.95" customHeight="1" x14ac:dyDescent="0.25">
      <c r="B29" s="8">
        <v>45410</v>
      </c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80" priority="1">
      <formula>ISBLANK($B3)</formula>
    </cfRule>
    <cfRule type="expression" dxfId="79" priority="2">
      <formula>WEEKDAY(B3,2)=4</formula>
    </cfRule>
    <cfRule type="expression" dxfId="78" priority="3">
      <formula>WEEKDAY(B3,2)&gt;5</formula>
    </cfRule>
  </conditionalFormatting>
  <conditionalFormatting sqref="C3:G31">
    <cfRule type="expression" dxfId="77" priority="4">
      <formula>$D3="FFSB"</formula>
    </cfRule>
    <cfRule type="expression" dxfId="76" priority="6">
      <formula>$F3="Interrégional"</formula>
    </cfRule>
    <cfRule type="expression" dxfId="75" priority="11">
      <formula>$F3="Ligue M3"</formula>
    </cfRule>
    <cfRule type="expression" dxfId="74" priority="12">
      <formula>$F3="CDF"</formula>
    </cfRule>
  </conditionalFormatting>
  <conditionalFormatting sqref="C3:F31">
    <cfRule type="expression" dxfId="73" priority="5">
      <formula>$F3="Régional"</formula>
    </cfRule>
    <cfRule type="expression" dxfId="72" priority="7">
      <formula>$F3="Eliminatoires"</formula>
    </cfRule>
    <cfRule type="expression" dxfId="71" priority="8">
      <formula>$F3="Promotion"</formula>
    </cfRule>
    <cfRule type="expression" dxfId="70" priority="9">
      <formula>$F3="Championnat"</formula>
    </cfRule>
    <cfRule type="expression" dxfId="69" priority="10">
      <formula>$F3="Propagande"</formula>
    </cfRule>
  </conditionalFormatting>
  <conditionalFormatting sqref="E3:E31 G3:G31 C3:C31">
    <cfRule type="expression" dxfId="68" priority="13">
      <formula>$F3="Régional"</formula>
    </cfRule>
    <cfRule type="expression" dxfId="67" priority="14">
      <formula>$F3="Interégional"</formula>
    </cfRule>
    <cfRule type="expression" dxfId="66" priority="15">
      <formula>$F3="Eliminatoires"</formula>
    </cfRule>
    <cfRule type="expression" dxfId="65" priority="16">
      <formula>$F3="Promotion"</formula>
    </cfRule>
    <cfRule type="expression" dxfId="64" priority="17">
      <formula>$F3="Championnat"</formula>
    </cfRule>
    <cfRule type="expression" dxfId="63" priority="18">
      <formula>$F3="Propagande"</formula>
    </cfRule>
    <cfRule type="expression" dxfId="62" priority="19">
      <formula>$F3="Ligue M3"</formula>
    </cfRule>
    <cfRule type="expression" dxfId="61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300-000000000000}">
          <x14:formula1>
            <xm:f>Rub!$N$3:$N$10</xm:f>
          </x14:formula1>
          <xm:sqref>B1:F1</xm:sqref>
        </x14:dataValidation>
        <x14:dataValidation type="list" allowBlank="1" showInputMessage="1" showErrorMessage="1" xr:uid="{00000000-0002-0000-0300-000001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300-000002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3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300-000004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300-000005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300-000006000000}">
          <x14:formula1>
            <xm:f>Rub!$B$3:$B$50</xm:f>
          </x14:formula1>
          <xm:sqref>D3:D31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A1:G32"/>
  <sheetViews>
    <sheetView workbookViewId="0">
      <selection activeCell="K20" sqref="K20"/>
    </sheetView>
  </sheetViews>
  <sheetFormatPr defaultColWidth="11.42578125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94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45413</v>
      </c>
      <c r="C3" s="9"/>
      <c r="D3" s="9"/>
      <c r="E3" s="9"/>
      <c r="F3" s="9"/>
      <c r="G3" s="9"/>
    </row>
    <row r="4" spans="1:7" ht="15.95" customHeight="1" x14ac:dyDescent="0.25">
      <c r="B4" s="8">
        <v>45414</v>
      </c>
      <c r="C4" s="9"/>
      <c r="D4" s="9"/>
      <c r="E4" s="9"/>
      <c r="F4" s="9"/>
      <c r="G4" s="9"/>
    </row>
    <row r="5" spans="1:7" ht="15.95" customHeight="1" x14ac:dyDescent="0.25">
      <c r="B5" s="8">
        <v>45416</v>
      </c>
      <c r="C5" s="9"/>
      <c r="D5" s="9"/>
      <c r="E5" s="9"/>
      <c r="F5" s="9"/>
      <c r="G5" s="9"/>
    </row>
    <row r="6" spans="1:7" ht="15.95" customHeight="1" x14ac:dyDescent="0.25">
      <c r="B6" s="8">
        <v>45417</v>
      </c>
      <c r="C6" s="9"/>
      <c r="D6" s="9"/>
      <c r="E6" s="9"/>
      <c r="F6" s="9"/>
      <c r="G6" s="9"/>
    </row>
    <row r="7" spans="1:7" ht="15.95" customHeight="1" x14ac:dyDescent="0.25">
      <c r="B7" s="8">
        <v>45420</v>
      </c>
      <c r="C7" s="9"/>
      <c r="D7" s="9"/>
      <c r="E7" s="9"/>
      <c r="F7" s="9"/>
      <c r="G7" s="9"/>
    </row>
    <row r="8" spans="1:7" ht="15.95" customHeight="1" x14ac:dyDescent="0.25">
      <c r="B8" s="8">
        <v>45421</v>
      </c>
      <c r="C8" s="9"/>
      <c r="D8" s="9"/>
      <c r="E8" s="9"/>
      <c r="F8" s="9"/>
      <c r="G8" s="9"/>
    </row>
    <row r="9" spans="1:7" ht="15.95" customHeight="1" x14ac:dyDescent="0.25">
      <c r="B9" s="8">
        <v>45423</v>
      </c>
      <c r="C9" s="9"/>
      <c r="D9" s="9"/>
      <c r="E9" s="9"/>
      <c r="F9" s="9"/>
      <c r="G9" s="9"/>
    </row>
    <row r="10" spans="1:7" ht="15.95" customHeight="1" x14ac:dyDescent="0.25">
      <c r="B10" s="8">
        <v>45424</v>
      </c>
      <c r="C10" s="9"/>
      <c r="D10" s="9"/>
      <c r="E10" s="9"/>
      <c r="F10" s="9"/>
      <c r="G10" s="9"/>
    </row>
    <row r="11" spans="1:7" ht="15.95" customHeight="1" x14ac:dyDescent="0.25">
      <c r="B11" s="8">
        <v>45428</v>
      </c>
      <c r="C11" s="9"/>
      <c r="D11" s="9"/>
      <c r="E11" s="9"/>
      <c r="F11" s="9"/>
      <c r="G11" s="9"/>
    </row>
    <row r="12" spans="1:7" ht="15.95" customHeight="1" x14ac:dyDescent="0.25">
      <c r="B12" s="8">
        <v>45430</v>
      </c>
      <c r="C12" s="9"/>
      <c r="D12" s="9"/>
      <c r="E12" s="9"/>
      <c r="F12" s="9"/>
      <c r="G12" s="9"/>
    </row>
    <row r="13" spans="1:7" ht="15.95" customHeight="1" x14ac:dyDescent="0.25">
      <c r="B13" s="8">
        <v>45431</v>
      </c>
      <c r="C13" s="9"/>
      <c r="D13" s="9"/>
      <c r="E13" s="9"/>
      <c r="F13" s="9"/>
      <c r="G13" s="9"/>
    </row>
    <row r="14" spans="1:7" ht="15.95" customHeight="1" x14ac:dyDescent="0.25">
      <c r="B14" s="8">
        <v>45432</v>
      </c>
      <c r="C14" s="9"/>
      <c r="D14" s="9"/>
      <c r="E14" s="9"/>
      <c r="F14" s="9"/>
      <c r="G14" s="9"/>
    </row>
    <row r="15" spans="1:7" ht="15.95" customHeight="1" x14ac:dyDescent="0.25">
      <c r="B15" s="8">
        <v>45435</v>
      </c>
      <c r="C15" s="9"/>
      <c r="D15" s="9"/>
      <c r="E15" s="9"/>
      <c r="F15" s="9"/>
      <c r="G15" s="9"/>
    </row>
    <row r="16" spans="1:7" ht="15.95" customHeight="1" x14ac:dyDescent="0.25">
      <c r="B16" s="8">
        <v>45437</v>
      </c>
      <c r="C16" s="9"/>
      <c r="D16" s="9"/>
      <c r="E16" s="9"/>
      <c r="F16" s="9"/>
      <c r="G16" s="9"/>
    </row>
    <row r="17" spans="2:7" ht="15.95" customHeight="1" x14ac:dyDescent="0.25">
      <c r="B17" s="8">
        <v>45438</v>
      </c>
      <c r="C17" s="9"/>
      <c r="D17" s="9"/>
      <c r="E17" s="9"/>
      <c r="F17" s="9"/>
      <c r="G17" s="9"/>
    </row>
    <row r="18" spans="2:7" ht="15.95" customHeight="1" x14ac:dyDescent="0.25">
      <c r="B18" s="8">
        <v>45442</v>
      </c>
      <c r="C18" s="9"/>
      <c r="D18" s="9"/>
      <c r="E18" s="9"/>
      <c r="F18" s="9"/>
      <c r="G18" s="9"/>
    </row>
    <row r="19" spans="2:7" ht="15.95" customHeight="1" x14ac:dyDescent="0.25">
      <c r="B19" s="8">
        <v>45444</v>
      </c>
      <c r="C19" s="9"/>
      <c r="D19" s="9"/>
      <c r="E19" s="9"/>
      <c r="F19" s="9"/>
      <c r="G19" s="9"/>
    </row>
    <row r="20" spans="2:7" ht="15.95" customHeight="1" x14ac:dyDescent="0.25">
      <c r="B20" s="8">
        <v>45445</v>
      </c>
      <c r="C20" s="9"/>
      <c r="D20" s="9"/>
      <c r="E20" s="9"/>
      <c r="F20" s="9"/>
      <c r="G20" s="9"/>
    </row>
    <row r="21" spans="2:7" ht="15.95" customHeight="1" x14ac:dyDescent="0.25">
      <c r="B21" s="8">
        <v>45449</v>
      </c>
      <c r="C21" s="9"/>
      <c r="D21" s="9"/>
      <c r="E21" s="9"/>
      <c r="F21" s="9"/>
      <c r="G21" s="9"/>
    </row>
    <row r="22" spans="2:7" ht="15.95" customHeight="1" x14ac:dyDescent="0.25">
      <c r="B22" s="8">
        <v>45451</v>
      </c>
      <c r="C22" s="9"/>
      <c r="D22" s="9"/>
      <c r="E22" s="9"/>
      <c r="F22" s="9"/>
      <c r="G22" s="9"/>
    </row>
    <row r="23" spans="2:7" ht="15.95" customHeight="1" x14ac:dyDescent="0.25">
      <c r="B23" s="8">
        <v>45452</v>
      </c>
      <c r="C23" s="9"/>
      <c r="D23" s="9"/>
      <c r="E23" s="9"/>
      <c r="F23" s="9"/>
      <c r="G23" s="9"/>
    </row>
    <row r="24" spans="2:7" ht="15.95" customHeight="1" x14ac:dyDescent="0.25">
      <c r="B24" s="8">
        <v>45456</v>
      </c>
      <c r="C24" s="9"/>
      <c r="D24" s="9"/>
      <c r="E24" s="9"/>
      <c r="F24" s="9"/>
      <c r="G24" s="9"/>
    </row>
    <row r="25" spans="2:7" ht="15.95" customHeight="1" x14ac:dyDescent="0.25">
      <c r="B25" s="8">
        <v>45458</v>
      </c>
      <c r="C25" s="9"/>
      <c r="D25" s="9"/>
      <c r="E25" s="9"/>
      <c r="F25" s="9"/>
      <c r="G25" s="9"/>
    </row>
    <row r="26" spans="2:7" ht="15.95" customHeight="1" x14ac:dyDescent="0.25">
      <c r="B26" s="8">
        <v>45459</v>
      </c>
      <c r="C26" s="9"/>
      <c r="D26" s="9"/>
      <c r="E26" s="9"/>
      <c r="F26" s="9"/>
      <c r="G26" s="9"/>
    </row>
    <row r="27" spans="2:7" ht="15.95" customHeight="1" x14ac:dyDescent="0.25">
      <c r="B27" s="8">
        <v>45463</v>
      </c>
      <c r="C27" s="9"/>
      <c r="D27" s="9"/>
      <c r="E27" s="9"/>
      <c r="F27" s="9"/>
      <c r="G27" s="9"/>
    </row>
    <row r="28" spans="2:7" ht="15.95" customHeight="1" x14ac:dyDescent="0.25">
      <c r="B28" s="8">
        <v>45465</v>
      </c>
      <c r="C28" s="9"/>
      <c r="D28" s="9"/>
      <c r="E28" s="9"/>
      <c r="F28" s="9"/>
      <c r="G28" s="9"/>
    </row>
    <row r="29" spans="2:7" ht="15.95" customHeight="1" x14ac:dyDescent="0.25">
      <c r="B29" s="8">
        <v>45466</v>
      </c>
      <c r="C29" s="9"/>
      <c r="D29" s="9"/>
      <c r="E29" s="9"/>
      <c r="F29" s="9"/>
      <c r="G29" s="9"/>
    </row>
    <row r="30" spans="2:7" ht="15.95" customHeight="1" x14ac:dyDescent="0.25">
      <c r="B30" s="8">
        <v>45470</v>
      </c>
      <c r="C30" s="9"/>
      <c r="D30" s="9"/>
      <c r="E30" s="9"/>
      <c r="F30" s="9"/>
      <c r="G30" s="9"/>
    </row>
    <row r="31" spans="2:7" ht="15.95" customHeight="1" x14ac:dyDescent="0.25">
      <c r="B31" s="8">
        <v>45472</v>
      </c>
      <c r="C31" s="9"/>
      <c r="D31" s="9"/>
      <c r="E31" s="9"/>
      <c r="F31" s="9"/>
      <c r="G31" s="9"/>
    </row>
    <row r="32" spans="2:7" x14ac:dyDescent="0.25">
      <c r="B32" s="16">
        <v>45473</v>
      </c>
    </row>
  </sheetData>
  <mergeCells count="1">
    <mergeCell ref="B1:F1"/>
  </mergeCells>
  <conditionalFormatting sqref="B2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20" priority="2">
      <formula>ISBLANK($B3)</formula>
    </cfRule>
    <cfRule type="expression" dxfId="19" priority="3">
      <formula>WEEKDAY(B3,2)=4</formula>
    </cfRule>
    <cfRule type="expression" dxfId="18" priority="4">
      <formula>WEEKDAY(B3,2)&gt;5</formula>
    </cfRule>
  </conditionalFormatting>
  <conditionalFormatting sqref="C3:G31">
    <cfRule type="expression" dxfId="17" priority="5">
      <formula>$D3="FFSB"</formula>
    </cfRule>
    <cfRule type="expression" dxfId="16" priority="7">
      <formula>$F3="Interrégional"</formula>
    </cfRule>
    <cfRule type="expression" dxfId="15" priority="12">
      <formula>$F3="Ligue M3"</formula>
    </cfRule>
    <cfRule type="expression" dxfId="14" priority="13">
      <formula>$F3="CDF"</formula>
    </cfRule>
  </conditionalFormatting>
  <conditionalFormatting sqref="C3:F31">
    <cfRule type="expression" dxfId="13" priority="6">
      <formula>$F3="Régional"</formula>
    </cfRule>
    <cfRule type="expression" dxfId="12" priority="8">
      <formula>$F3="Eliminatoires"</formula>
    </cfRule>
    <cfRule type="expression" dxfId="11" priority="9">
      <formula>$F3="Promotion"</formula>
    </cfRule>
    <cfRule type="expression" dxfId="10" priority="10">
      <formula>$F3="Championnat"</formula>
    </cfRule>
    <cfRule type="expression" dxfId="9" priority="11">
      <formula>$F3="Propagande"</formula>
    </cfRule>
  </conditionalFormatting>
  <conditionalFormatting sqref="E3:E31 G3:G31 C3:C31">
    <cfRule type="expression" dxfId="8" priority="14">
      <formula>$F3="Régional"</formula>
    </cfRule>
    <cfRule type="expression" dxfId="7" priority="15">
      <formula>$F3="Interégional"</formula>
    </cfRule>
    <cfRule type="expression" dxfId="6" priority="16">
      <formula>$F3="Eliminatoires"</formula>
    </cfRule>
    <cfRule type="expression" dxfId="5" priority="17">
      <formula>$F3="Promotion"</formula>
    </cfRule>
    <cfRule type="expression" dxfId="4" priority="18">
      <formula>$F3="Championnat"</formula>
    </cfRule>
    <cfRule type="expression" dxfId="3" priority="19">
      <formula>$F3="Propagande"</formula>
    </cfRule>
    <cfRule type="expression" dxfId="2" priority="20">
      <formula>$F3="Ligue M3"</formula>
    </cfRule>
    <cfRule type="expression" dxfId="1" priority="21">
      <formula>$F3="CDF"</formula>
    </cfRule>
  </conditionalFormatting>
  <conditionalFormatting sqref="B3:B32">
    <cfRule type="expression" dxfId="0" priority="1">
      <formula>COUNTIF(Feries,B3)</formula>
    </cfRule>
  </conditionalFormatting>
  <pageMargins left="0.25" right="0.25" top="0.75" bottom="0.75" header="0.3" footer="0.3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400-000000000000}">
          <x14:formula1>
            <xm:f>Rub!$B$3:$B$50</xm:f>
          </x14:formula1>
          <xm:sqref>D3:D31</xm:sqref>
        </x14:dataValidation>
        <x14:dataValidation type="list" allowBlank="1" showInputMessage="1" showErrorMessage="1" xr:uid="{00000000-0002-0000-0400-000001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400-000002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4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400-000004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400-000005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400-000006000000}">
          <x14:formula1>
            <xm:f>Rub!$N$3:$N$10</xm:f>
          </x14:formula1>
          <xm:sqref>B1:F1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G31"/>
  <sheetViews>
    <sheetView workbookViewId="0">
      <selection activeCell="F10" sqref="F10"/>
    </sheetView>
  </sheetViews>
  <sheetFormatPr defaultColWidth="11.42578125" defaultRowHeight="15" x14ac:dyDescent="0.25"/>
  <cols>
    <col min="1" max="1" width="4.28515625" customWidth="1"/>
    <col min="2" max="2" width="27.7109375" bestFit="1" customWidth="1"/>
    <col min="3" max="3" width="7" bestFit="1" customWidth="1"/>
    <col min="4" max="4" width="20.42578125" customWidth="1"/>
    <col min="5" max="5" width="9.85546875" customWidth="1"/>
    <col min="6" max="6" width="21.28515625" customWidth="1"/>
    <col min="7" max="7" width="45.5703125" customWidth="1"/>
  </cols>
  <sheetData>
    <row r="1" spans="1:7" ht="17.25" x14ac:dyDescent="0.25">
      <c r="A1" s="13"/>
      <c r="B1" s="17" t="s">
        <v>97</v>
      </c>
      <c r="C1" s="18"/>
      <c r="D1" s="18"/>
      <c r="E1" s="18"/>
      <c r="F1" s="19"/>
      <c r="G1" s="14">
        <v>2024</v>
      </c>
    </row>
    <row r="2" spans="1:7" x14ac:dyDescent="0.25">
      <c r="B2" s="10" t="s">
        <v>0</v>
      </c>
      <c r="C2" s="10" t="s">
        <v>1</v>
      </c>
      <c r="D2" s="10" t="s">
        <v>91</v>
      </c>
      <c r="E2" s="10" t="s">
        <v>3</v>
      </c>
      <c r="F2" s="10" t="s">
        <v>2</v>
      </c>
      <c r="G2" s="10" t="s">
        <v>82</v>
      </c>
    </row>
    <row r="3" spans="1:7" ht="15.95" customHeight="1" x14ac:dyDescent="0.25">
      <c r="B3" s="8">
        <v>45477</v>
      </c>
      <c r="C3" s="9"/>
      <c r="D3" s="9"/>
      <c r="E3" s="9"/>
      <c r="F3" s="9"/>
      <c r="G3" s="9"/>
    </row>
    <row r="4" spans="1:7" ht="15.95" customHeight="1" x14ac:dyDescent="0.25">
      <c r="B4" s="8">
        <v>45479</v>
      </c>
      <c r="C4" s="9"/>
      <c r="D4" s="9"/>
      <c r="E4" s="9"/>
      <c r="F4" s="9"/>
      <c r="G4" s="9"/>
    </row>
    <row r="5" spans="1:7" ht="15.95" customHeight="1" x14ac:dyDescent="0.25">
      <c r="B5" s="8">
        <v>45480</v>
      </c>
      <c r="C5" s="9"/>
      <c r="D5" s="9"/>
      <c r="E5" s="9"/>
      <c r="F5" s="9"/>
      <c r="G5" s="9"/>
    </row>
    <row r="6" spans="1:7" ht="15.95" customHeight="1" x14ac:dyDescent="0.25">
      <c r="B6" s="8">
        <v>45484</v>
      </c>
      <c r="C6" s="9"/>
      <c r="D6" s="9"/>
      <c r="E6" s="9"/>
      <c r="F6" s="9"/>
      <c r="G6" s="9"/>
    </row>
    <row r="7" spans="1:7" ht="15.95" customHeight="1" x14ac:dyDescent="0.25">
      <c r="B7" s="8">
        <v>45486</v>
      </c>
      <c r="C7" s="9"/>
      <c r="D7" s="9"/>
      <c r="E7" s="9"/>
      <c r="F7" s="9"/>
      <c r="G7" s="9"/>
    </row>
    <row r="8" spans="1:7" ht="15.95" customHeight="1" x14ac:dyDescent="0.25">
      <c r="B8" s="8">
        <v>45487</v>
      </c>
      <c r="C8" s="9"/>
      <c r="D8" s="9"/>
      <c r="E8" s="9"/>
      <c r="F8" s="9"/>
      <c r="G8" s="9"/>
    </row>
    <row r="9" spans="1:7" ht="15.95" customHeight="1" x14ac:dyDescent="0.25">
      <c r="B9" s="8">
        <v>45491</v>
      </c>
      <c r="C9" s="9"/>
      <c r="D9" s="9"/>
      <c r="E9" s="9"/>
      <c r="F9" s="9"/>
      <c r="G9" s="9"/>
    </row>
    <row r="10" spans="1:7" ht="15.95" customHeight="1" x14ac:dyDescent="0.25">
      <c r="B10" s="8">
        <v>45493</v>
      </c>
      <c r="C10" s="9"/>
      <c r="D10" s="9"/>
      <c r="E10" s="9"/>
      <c r="F10" s="9"/>
      <c r="G10" s="9"/>
    </row>
    <row r="11" spans="1:7" ht="15.95" customHeight="1" x14ac:dyDescent="0.25">
      <c r="B11" s="8">
        <v>45494</v>
      </c>
      <c r="C11" s="9"/>
      <c r="D11" s="9"/>
      <c r="E11" s="9"/>
      <c r="F11" s="9"/>
      <c r="G11" s="9"/>
    </row>
    <row r="12" spans="1:7" ht="15.95" customHeight="1" x14ac:dyDescent="0.25">
      <c r="B12" s="8">
        <v>45498</v>
      </c>
      <c r="C12" s="9"/>
      <c r="D12" s="9"/>
      <c r="E12" s="9"/>
      <c r="F12" s="9"/>
      <c r="G12" s="9"/>
    </row>
    <row r="13" spans="1:7" ht="15.95" customHeight="1" x14ac:dyDescent="0.25">
      <c r="B13" s="8">
        <v>45500</v>
      </c>
      <c r="C13" s="9"/>
      <c r="D13" s="9"/>
      <c r="E13" s="9"/>
      <c r="F13" s="9"/>
      <c r="G13" s="9"/>
    </row>
    <row r="14" spans="1:7" ht="15.95" customHeight="1" x14ac:dyDescent="0.25">
      <c r="B14" s="8">
        <v>45501</v>
      </c>
      <c r="C14" s="9"/>
      <c r="D14" s="9"/>
      <c r="E14" s="9"/>
      <c r="F14" s="9"/>
      <c r="G14" s="9"/>
    </row>
    <row r="15" spans="1:7" ht="15.95" customHeight="1" x14ac:dyDescent="0.25">
      <c r="B15" s="8">
        <v>45505</v>
      </c>
      <c r="C15" s="9"/>
      <c r="D15" s="9"/>
      <c r="E15" s="9"/>
      <c r="F15" s="9"/>
      <c r="G15" s="9"/>
    </row>
    <row r="16" spans="1:7" ht="15.95" customHeight="1" x14ac:dyDescent="0.25">
      <c r="B16" s="8">
        <v>45507</v>
      </c>
      <c r="C16" s="9"/>
      <c r="D16" s="9"/>
      <c r="E16" s="9"/>
      <c r="F16" s="9"/>
      <c r="G16" s="9"/>
    </row>
    <row r="17" spans="2:7" ht="15.95" customHeight="1" x14ac:dyDescent="0.25">
      <c r="B17" s="8">
        <v>45508</v>
      </c>
      <c r="C17" s="9"/>
      <c r="D17" s="9"/>
      <c r="E17" s="9"/>
      <c r="F17" s="9"/>
      <c r="G17" s="9"/>
    </row>
    <row r="18" spans="2:7" ht="15.95" customHeight="1" x14ac:dyDescent="0.25">
      <c r="B18" s="8">
        <v>45512</v>
      </c>
      <c r="C18" s="9"/>
      <c r="D18" s="9"/>
      <c r="E18" s="9"/>
      <c r="F18" s="9"/>
      <c r="G18" s="9"/>
    </row>
    <row r="19" spans="2:7" ht="15.95" customHeight="1" x14ac:dyDescent="0.25">
      <c r="B19" s="8">
        <v>45514</v>
      </c>
      <c r="C19" s="9"/>
      <c r="D19" s="9"/>
      <c r="E19" s="9"/>
      <c r="F19" s="9"/>
      <c r="G19" s="9"/>
    </row>
    <row r="20" spans="2:7" ht="15.95" customHeight="1" x14ac:dyDescent="0.25">
      <c r="B20" s="8">
        <v>45515</v>
      </c>
      <c r="C20" s="9"/>
      <c r="D20" s="9"/>
      <c r="E20" s="9"/>
      <c r="F20" s="9"/>
      <c r="G20" s="9"/>
    </row>
    <row r="21" spans="2:7" ht="15.95" customHeight="1" x14ac:dyDescent="0.25">
      <c r="B21" s="8">
        <v>45519</v>
      </c>
      <c r="C21" s="9"/>
      <c r="D21" s="9"/>
      <c r="E21" s="9"/>
      <c r="F21" s="9"/>
      <c r="G21" s="9"/>
    </row>
    <row r="22" spans="2:7" ht="15.95" customHeight="1" x14ac:dyDescent="0.25">
      <c r="B22" s="8">
        <v>45521</v>
      </c>
      <c r="C22" s="9"/>
      <c r="D22" s="9"/>
      <c r="E22" s="9"/>
      <c r="F22" s="9"/>
      <c r="G22" s="9"/>
    </row>
    <row r="23" spans="2:7" ht="15.95" customHeight="1" x14ac:dyDescent="0.25">
      <c r="B23" s="8">
        <v>45522</v>
      </c>
      <c r="C23" s="9"/>
      <c r="D23" s="9"/>
      <c r="E23" s="9"/>
      <c r="F23" s="9"/>
      <c r="G23" s="9"/>
    </row>
    <row r="24" spans="2:7" ht="15.95" customHeight="1" x14ac:dyDescent="0.25">
      <c r="B24" s="8">
        <v>45526</v>
      </c>
      <c r="C24" s="9"/>
      <c r="D24" s="9"/>
      <c r="E24" s="9"/>
      <c r="F24" s="9"/>
      <c r="G24" s="9"/>
    </row>
    <row r="25" spans="2:7" ht="15.95" customHeight="1" x14ac:dyDescent="0.25">
      <c r="B25" s="8">
        <v>45528</v>
      </c>
      <c r="C25" s="9"/>
      <c r="D25" s="9"/>
      <c r="E25" s="9"/>
      <c r="F25" s="9"/>
      <c r="G25" s="9"/>
    </row>
    <row r="26" spans="2:7" ht="15.95" customHeight="1" x14ac:dyDescent="0.25">
      <c r="B26" s="8">
        <v>45529</v>
      </c>
      <c r="C26" s="9"/>
      <c r="D26" s="9"/>
      <c r="E26" s="9"/>
      <c r="F26" s="9"/>
      <c r="G26" s="9"/>
    </row>
    <row r="27" spans="2:7" ht="15.95" customHeight="1" x14ac:dyDescent="0.25">
      <c r="B27" s="8">
        <v>45533</v>
      </c>
      <c r="C27" s="9"/>
      <c r="D27" s="9"/>
      <c r="E27" s="9"/>
      <c r="F27" s="9"/>
      <c r="G27" s="9"/>
    </row>
    <row r="28" spans="2:7" ht="15.95" customHeight="1" x14ac:dyDescent="0.25">
      <c r="B28" s="8"/>
      <c r="C28" s="9"/>
      <c r="D28" s="9"/>
      <c r="E28" s="9"/>
      <c r="F28" s="9"/>
      <c r="G28" s="9"/>
    </row>
    <row r="29" spans="2:7" ht="15.95" customHeight="1" x14ac:dyDescent="0.25">
      <c r="B29" s="8"/>
      <c r="C29" s="9"/>
      <c r="D29" s="9"/>
      <c r="E29" s="9"/>
      <c r="F29" s="9"/>
      <c r="G29" s="9"/>
    </row>
    <row r="30" spans="2:7" ht="15.95" customHeight="1" x14ac:dyDescent="0.25">
      <c r="B30" s="8"/>
      <c r="C30" s="9"/>
      <c r="D30" s="9"/>
      <c r="E30" s="9"/>
      <c r="F30" s="9"/>
      <c r="G30" s="9"/>
    </row>
    <row r="31" spans="2:7" ht="15.95" customHeight="1" x14ac:dyDescent="0.25">
      <c r="B31" s="8"/>
      <c r="C31" s="9"/>
      <c r="D31" s="9"/>
      <c r="E31" s="9"/>
      <c r="F31" s="9"/>
      <c r="G31" s="9"/>
    </row>
  </sheetData>
  <mergeCells count="1">
    <mergeCell ref="B1:F1"/>
  </mergeCells>
  <conditionalFormatting sqref="B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:G2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:B31">
    <cfRule type="expression" dxfId="60" priority="1">
      <formula>ISBLANK($B3)</formula>
    </cfRule>
    <cfRule type="expression" dxfId="59" priority="2">
      <formula>WEEKDAY(B3,2)=4</formula>
    </cfRule>
    <cfRule type="expression" dxfId="58" priority="3">
      <formula>WEEKDAY(B3,2)&gt;5</formula>
    </cfRule>
  </conditionalFormatting>
  <conditionalFormatting sqref="C3:G31">
    <cfRule type="expression" dxfId="57" priority="4">
      <formula>$D3="FFSB"</formula>
    </cfRule>
    <cfRule type="expression" dxfId="56" priority="6">
      <formula>$F3="Interrégional"</formula>
    </cfRule>
    <cfRule type="expression" dxfId="55" priority="11">
      <formula>$F3="Ligue M3"</formula>
    </cfRule>
    <cfRule type="expression" dxfId="54" priority="12">
      <formula>$F3="CDF"</formula>
    </cfRule>
  </conditionalFormatting>
  <conditionalFormatting sqref="C3:F31">
    <cfRule type="expression" dxfId="53" priority="5">
      <formula>$F3="Régional"</formula>
    </cfRule>
    <cfRule type="expression" dxfId="52" priority="7">
      <formula>$F3="Eliminatoires"</formula>
    </cfRule>
    <cfRule type="expression" dxfId="51" priority="8">
      <formula>$F3="Promotion"</formula>
    </cfRule>
    <cfRule type="expression" dxfId="50" priority="9">
      <formula>$F3="Championnat"</formula>
    </cfRule>
    <cfRule type="expression" dxfId="49" priority="10">
      <formula>$F3="Propagande"</formula>
    </cfRule>
  </conditionalFormatting>
  <conditionalFormatting sqref="E3:E31 G3:G31 C3:C31">
    <cfRule type="expression" dxfId="48" priority="13">
      <formula>$F3="Régional"</formula>
    </cfRule>
    <cfRule type="expression" dxfId="47" priority="14">
      <formula>$F3="Interégional"</formula>
    </cfRule>
    <cfRule type="expression" dxfId="46" priority="15">
      <formula>$F3="Eliminatoires"</formula>
    </cfRule>
    <cfRule type="expression" dxfId="45" priority="16">
      <formula>$F3="Promotion"</formula>
    </cfRule>
    <cfRule type="expression" dxfId="44" priority="17">
      <formula>$F3="Championnat"</formula>
    </cfRule>
    <cfRule type="expression" dxfId="43" priority="18">
      <formula>$F3="Propagande"</formula>
    </cfRule>
    <cfRule type="expression" dxfId="42" priority="19">
      <formula>$F3="Ligue M3"</formula>
    </cfRule>
    <cfRule type="expression" dxfId="41" priority="20">
      <formula>$F3="CDF"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500-000000000000}">
          <x14:formula1>
            <xm:f>Rub!$N$3:$N$10</xm:f>
          </x14:formula1>
          <xm:sqref>B1:F1</xm:sqref>
        </x14:dataValidation>
        <x14:dataValidation type="list" allowBlank="1" showInputMessage="1" showErrorMessage="1" xr:uid="{00000000-0002-0000-0500-000001000000}">
          <x14:formula1>
            <xm:f>Rub!$L$3:$L$50</xm:f>
          </x14:formula1>
          <xm:sqref>G1</xm:sqref>
        </x14:dataValidation>
        <x14:dataValidation type="list" allowBlank="1" showInputMessage="1" showErrorMessage="1" xr:uid="{00000000-0002-0000-0500-000002000000}">
          <x14:formula1>
            <xm:f>Rub!$J$3:$J$40</xm:f>
          </x14:formula1>
          <xm:sqref>G3:G31</xm:sqref>
        </x14:dataValidation>
        <x14:dataValidation type="list" allowBlank="1" showInputMessage="1" showErrorMessage="1" xr:uid="{00000000-0002-0000-0500-000003000000}">
          <x14:formula1>
            <xm:f>Rub!$H$3:$H$40</xm:f>
          </x14:formula1>
          <xm:sqref>F3:F31</xm:sqref>
        </x14:dataValidation>
        <x14:dataValidation type="list" allowBlank="1" showInputMessage="1" showErrorMessage="1" xr:uid="{00000000-0002-0000-0500-000004000000}">
          <x14:formula1>
            <xm:f>Rub!$F$3:$F$40</xm:f>
          </x14:formula1>
          <xm:sqref>E3:E31</xm:sqref>
        </x14:dataValidation>
        <x14:dataValidation type="list" allowBlank="1" showInputMessage="1" showErrorMessage="1" xr:uid="{00000000-0002-0000-0500-000005000000}">
          <x14:formula1>
            <xm:f>Rub!$D$3:$D$40</xm:f>
          </x14:formula1>
          <xm:sqref>C3:C31</xm:sqref>
        </x14:dataValidation>
        <x14:dataValidation type="list" allowBlank="1" showInputMessage="1" showErrorMessage="1" xr:uid="{00000000-0002-0000-0500-000006000000}">
          <x14:formula1>
            <xm:f>Rub!$B$3:$B$50</xm:f>
          </x14:formula1>
          <xm:sqref>D3:D31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B2:V50"/>
  <sheetViews>
    <sheetView tabSelected="1" workbookViewId="0">
      <selection activeCell="S22" sqref="S22"/>
    </sheetView>
  </sheetViews>
  <sheetFormatPr defaultColWidth="11.42578125" defaultRowHeight="15" x14ac:dyDescent="0.25"/>
  <cols>
    <col min="1" max="1" width="2.85546875" customWidth="1"/>
    <col min="2" max="2" width="16.7109375" bestFit="1" customWidth="1"/>
    <col min="3" max="3" width="3" customWidth="1"/>
    <col min="5" max="5" width="2.42578125" customWidth="1"/>
    <col min="7" max="7" width="2.5703125" customWidth="1"/>
    <col min="8" max="8" width="19.28515625" bestFit="1" customWidth="1"/>
    <col min="9" max="9" width="2" customWidth="1"/>
    <col min="10" max="10" width="25.140625" bestFit="1" customWidth="1"/>
    <col min="11" max="11" width="1.85546875" customWidth="1"/>
    <col min="12" max="12" width="8.140625" bestFit="1" customWidth="1"/>
    <col min="13" max="13" width="2" customWidth="1"/>
    <col min="14" max="14" width="21.7109375" bestFit="1" customWidth="1"/>
    <col min="16" max="16" width="21.85546875" style="20" bestFit="1" customWidth="1"/>
    <col min="17" max="17" width="11.85546875" style="24" bestFit="1" customWidth="1"/>
    <col min="18" max="22" width="11.42578125" style="25"/>
  </cols>
  <sheetData>
    <row r="2" spans="2:22" x14ac:dyDescent="0.25">
      <c r="B2" s="1" t="s">
        <v>4</v>
      </c>
      <c r="C2" s="4"/>
      <c r="D2" s="1" t="s">
        <v>1</v>
      </c>
      <c r="E2" s="7"/>
      <c r="F2" s="1" t="s">
        <v>3</v>
      </c>
      <c r="G2" s="7"/>
      <c r="H2" s="1" t="s">
        <v>26</v>
      </c>
      <c r="I2" s="7"/>
      <c r="J2" s="1" t="s">
        <v>34</v>
      </c>
      <c r="L2" s="1" t="s">
        <v>90</v>
      </c>
      <c r="N2" s="1" t="s">
        <v>92</v>
      </c>
    </row>
    <row r="3" spans="2:22" x14ac:dyDescent="0.25">
      <c r="B3" s="2"/>
      <c r="C3" s="5"/>
      <c r="D3" s="2"/>
      <c r="E3" s="5"/>
      <c r="G3" s="5"/>
      <c r="H3" s="2"/>
      <c r="I3" s="5"/>
      <c r="J3" s="11"/>
      <c r="L3" s="11"/>
      <c r="N3" s="11"/>
      <c r="P3" s="21"/>
      <c r="Q3" s="26">
        <v>2024</v>
      </c>
      <c r="R3" s="27">
        <f>+Q3+1</f>
        <v>2025</v>
      </c>
      <c r="S3" s="27">
        <f t="shared" ref="S3:V3" si="0">+R3+1</f>
        <v>2026</v>
      </c>
      <c r="T3" s="27">
        <f t="shared" si="0"/>
        <v>2027</v>
      </c>
      <c r="U3" s="27">
        <f t="shared" si="0"/>
        <v>2028</v>
      </c>
      <c r="V3" s="27">
        <f t="shared" si="0"/>
        <v>2029</v>
      </c>
    </row>
    <row r="4" spans="2:22" x14ac:dyDescent="0.25">
      <c r="B4" s="3" t="s">
        <v>5</v>
      </c>
      <c r="D4" s="2" t="s">
        <v>24</v>
      </c>
      <c r="F4" s="6" t="s">
        <v>67</v>
      </c>
      <c r="H4" s="2" t="s">
        <v>32</v>
      </c>
      <c r="J4" s="2" t="s">
        <v>86</v>
      </c>
      <c r="L4" s="12">
        <v>2024</v>
      </c>
      <c r="N4" s="11" t="s">
        <v>96</v>
      </c>
      <c r="P4" s="23" t="s">
        <v>99</v>
      </c>
      <c r="Q4" s="22">
        <f xml:space="preserve"> DATE(Q$3,1,1)</f>
        <v>45292</v>
      </c>
      <c r="R4" s="22">
        <f xml:space="preserve"> DATE(R$3,1,1)</f>
        <v>45658</v>
      </c>
      <c r="S4" s="22">
        <f t="shared" ref="S4:V4" si="1" xml:space="preserve"> DATE(S$3,1,1)</f>
        <v>46023</v>
      </c>
      <c r="T4" s="22">
        <f t="shared" si="1"/>
        <v>46388</v>
      </c>
      <c r="U4" s="22">
        <f t="shared" si="1"/>
        <v>46753</v>
      </c>
      <c r="V4" s="22">
        <f t="shared" si="1"/>
        <v>47119</v>
      </c>
    </row>
    <row r="5" spans="2:22" x14ac:dyDescent="0.25">
      <c r="B5" s="3" t="s">
        <v>6</v>
      </c>
      <c r="D5" s="2" t="s">
        <v>25</v>
      </c>
      <c r="F5" s="6" t="s">
        <v>69</v>
      </c>
      <c r="H5" s="2" t="s">
        <v>30</v>
      </c>
      <c r="J5" s="2" t="s">
        <v>72</v>
      </c>
      <c r="L5" s="12">
        <v>2025</v>
      </c>
      <c r="N5" s="11" t="s">
        <v>93</v>
      </c>
      <c r="P5" s="23" t="s">
        <v>100</v>
      </c>
      <c r="Q5" s="22">
        <f xml:space="preserve"> FLOOR(DAY(MINUTE(Q$3/38)/2+56)&amp;"/5/"&amp;Q$3,7)-34</f>
        <v>45382</v>
      </c>
      <c r="R5" s="22">
        <f xml:space="preserve"> FLOOR(DAY(MINUTE(R$3/38)/2+56)&amp;"/5/"&amp;R$3,7)-34</f>
        <v>45767</v>
      </c>
      <c r="S5" s="22">
        <f t="shared" ref="S5:V5" si="2" xml:space="preserve"> FLOOR(DAY(MINUTE(S$3/38)/2+56)&amp;"/5/"&amp;S$3,7)-34</f>
        <v>46117</v>
      </c>
      <c r="T5" s="22">
        <f t="shared" si="2"/>
        <v>46474</v>
      </c>
      <c r="U5" s="22">
        <f t="shared" si="2"/>
        <v>46859</v>
      </c>
      <c r="V5" s="22">
        <f t="shared" si="2"/>
        <v>47209</v>
      </c>
    </row>
    <row r="6" spans="2:22" x14ac:dyDescent="0.25">
      <c r="B6" s="3" t="s">
        <v>7</v>
      </c>
      <c r="D6" s="6">
        <v>76</v>
      </c>
      <c r="F6" s="6" t="s">
        <v>87</v>
      </c>
      <c r="H6" s="2" t="s">
        <v>29</v>
      </c>
      <c r="J6" s="2" t="s">
        <v>80</v>
      </c>
      <c r="L6" s="12">
        <v>2026</v>
      </c>
      <c r="N6" s="11" t="s">
        <v>94</v>
      </c>
      <c r="P6" s="23" t="s">
        <v>101</v>
      </c>
      <c r="Q6" s="22">
        <f xml:space="preserve"> Q5 + 1</f>
        <v>45383</v>
      </c>
      <c r="R6" s="22">
        <f xml:space="preserve"> R5 + 1</f>
        <v>45768</v>
      </c>
      <c r="S6" s="22">
        <f t="shared" ref="S6:V6" si="3" xml:space="preserve"> S5 + 1</f>
        <v>46118</v>
      </c>
      <c r="T6" s="22">
        <f t="shared" si="3"/>
        <v>46475</v>
      </c>
      <c r="U6" s="22">
        <f t="shared" si="3"/>
        <v>46860</v>
      </c>
      <c r="V6" s="22">
        <f t="shared" si="3"/>
        <v>47210</v>
      </c>
    </row>
    <row r="7" spans="2:22" x14ac:dyDescent="0.25">
      <c r="B7" s="3" t="s">
        <v>8</v>
      </c>
      <c r="D7" s="2" t="s">
        <v>46</v>
      </c>
      <c r="F7" s="6" t="s">
        <v>68</v>
      </c>
      <c r="H7" s="2" t="s">
        <v>81</v>
      </c>
      <c r="J7" s="2" t="s">
        <v>79</v>
      </c>
      <c r="L7" s="12">
        <v>2027</v>
      </c>
      <c r="N7" s="11" t="s">
        <v>97</v>
      </c>
      <c r="P7" s="23" t="s">
        <v>102</v>
      </c>
      <c r="Q7" s="22">
        <f xml:space="preserve"> DATE(Q$3,5,1)</f>
        <v>45413</v>
      </c>
      <c r="R7" s="22">
        <f xml:space="preserve"> DATE(R$3,5,1)</f>
        <v>45778</v>
      </c>
      <c r="S7" s="22">
        <f t="shared" ref="S7:V7" si="4" xml:space="preserve"> DATE(S$3,5,1)</f>
        <v>46143</v>
      </c>
      <c r="T7" s="22">
        <f t="shared" si="4"/>
        <v>46508</v>
      </c>
      <c r="U7" s="22">
        <f t="shared" si="4"/>
        <v>46874</v>
      </c>
      <c r="V7" s="22">
        <f t="shared" si="4"/>
        <v>47239</v>
      </c>
    </row>
    <row r="8" spans="2:22" x14ac:dyDescent="0.25">
      <c r="B8" s="3" t="s">
        <v>9</v>
      </c>
      <c r="D8" s="2"/>
      <c r="F8" s="6" t="s">
        <v>53</v>
      </c>
      <c r="H8" s="2" t="s">
        <v>85</v>
      </c>
      <c r="J8" s="2" t="s">
        <v>71</v>
      </c>
      <c r="L8" s="12">
        <v>2028</v>
      </c>
      <c r="N8" s="11" t="s">
        <v>88</v>
      </c>
      <c r="P8" s="23" t="s">
        <v>103</v>
      </c>
      <c r="Q8" s="22">
        <f xml:space="preserve"> DATE(Q$3,5,8)</f>
        <v>45420</v>
      </c>
      <c r="R8" s="22">
        <f xml:space="preserve"> DATE(R$3,5,8)</f>
        <v>45785</v>
      </c>
      <c r="S8" s="22">
        <f t="shared" ref="S8:V8" si="5" xml:space="preserve"> DATE(S$3,5,8)</f>
        <v>46150</v>
      </c>
      <c r="T8" s="22">
        <f t="shared" si="5"/>
        <v>46515</v>
      </c>
      <c r="U8" s="22">
        <f t="shared" si="5"/>
        <v>46881</v>
      </c>
      <c r="V8" s="22">
        <f t="shared" si="5"/>
        <v>47246</v>
      </c>
    </row>
    <row r="9" spans="2:22" x14ac:dyDescent="0.25">
      <c r="B9" s="3" t="s">
        <v>10</v>
      </c>
      <c r="D9" s="2"/>
      <c r="F9" s="6" t="s">
        <v>54</v>
      </c>
      <c r="H9" s="2" t="s">
        <v>33</v>
      </c>
      <c r="J9" s="2" t="s">
        <v>44</v>
      </c>
      <c r="L9" s="12">
        <v>2029</v>
      </c>
      <c r="N9" s="11" t="s">
        <v>95</v>
      </c>
      <c r="P9" s="23" t="s">
        <v>104</v>
      </c>
      <c r="Q9" s="22">
        <f xml:space="preserve"> Q5 + 39</f>
        <v>45421</v>
      </c>
      <c r="R9" s="22">
        <f xml:space="preserve"> R5 + 39</f>
        <v>45806</v>
      </c>
      <c r="S9" s="22">
        <f t="shared" ref="S9:V9" si="6" xml:space="preserve"> S5 + 39</f>
        <v>46156</v>
      </c>
      <c r="T9" s="22">
        <f t="shared" si="6"/>
        <v>46513</v>
      </c>
      <c r="U9" s="22">
        <f t="shared" si="6"/>
        <v>46898</v>
      </c>
      <c r="V9" s="22">
        <f t="shared" si="6"/>
        <v>47248</v>
      </c>
    </row>
    <row r="10" spans="2:22" x14ac:dyDescent="0.25">
      <c r="B10" s="3" t="s">
        <v>75</v>
      </c>
      <c r="D10" s="2"/>
      <c r="F10" s="6" t="s">
        <v>52</v>
      </c>
      <c r="H10" s="2" t="s">
        <v>31</v>
      </c>
      <c r="J10" s="2" t="s">
        <v>45</v>
      </c>
      <c r="L10" s="12">
        <v>2030</v>
      </c>
      <c r="N10" s="11"/>
      <c r="P10" s="23" t="s">
        <v>105</v>
      </c>
      <c r="Q10" s="22">
        <f xml:space="preserve"> Q5 + 49</f>
        <v>45431</v>
      </c>
      <c r="R10" s="22">
        <f xml:space="preserve"> R5 + 49</f>
        <v>45816</v>
      </c>
      <c r="S10" s="22">
        <f t="shared" ref="S10:V10" si="7" xml:space="preserve"> S5 + 49</f>
        <v>46166</v>
      </c>
      <c r="T10" s="22">
        <f t="shared" si="7"/>
        <v>46523</v>
      </c>
      <c r="U10" s="22">
        <f t="shared" si="7"/>
        <v>46908</v>
      </c>
      <c r="V10" s="22">
        <f t="shared" si="7"/>
        <v>47258</v>
      </c>
    </row>
    <row r="11" spans="2:22" x14ac:dyDescent="0.25">
      <c r="B11" s="3" t="s">
        <v>11</v>
      </c>
      <c r="D11" s="2"/>
      <c r="F11" s="6" t="s">
        <v>89</v>
      </c>
      <c r="H11" s="2" t="s">
        <v>27</v>
      </c>
      <c r="J11" s="2" t="s">
        <v>42</v>
      </c>
      <c r="L11" s="12">
        <v>2031</v>
      </c>
      <c r="P11" s="23" t="s">
        <v>106</v>
      </c>
      <c r="Q11" s="22">
        <f xml:space="preserve"> Q5 + 50</f>
        <v>45432</v>
      </c>
      <c r="R11" s="22">
        <f xml:space="preserve"> R5 + 50</f>
        <v>45817</v>
      </c>
      <c r="S11" s="22">
        <f t="shared" ref="S11:V11" si="8" xml:space="preserve"> S5 + 50</f>
        <v>46167</v>
      </c>
      <c r="T11" s="22">
        <f t="shared" si="8"/>
        <v>46524</v>
      </c>
      <c r="U11" s="22">
        <f t="shared" si="8"/>
        <v>46909</v>
      </c>
      <c r="V11" s="22">
        <f t="shared" si="8"/>
        <v>47259</v>
      </c>
    </row>
    <row r="12" spans="2:22" x14ac:dyDescent="0.25">
      <c r="B12" s="3" t="s">
        <v>83</v>
      </c>
      <c r="D12" s="2"/>
      <c r="F12" s="6" t="s">
        <v>65</v>
      </c>
      <c r="H12" s="2" t="s">
        <v>28</v>
      </c>
      <c r="J12" s="2" t="s">
        <v>43</v>
      </c>
      <c r="L12" s="12">
        <v>2032</v>
      </c>
      <c r="P12" s="23" t="s">
        <v>107</v>
      </c>
      <c r="Q12" s="22">
        <f xml:space="preserve"> DATE(Q$3,7,14)</f>
        <v>45487</v>
      </c>
      <c r="R12" s="22">
        <f xml:space="preserve"> DATE(R$3,7,14)</f>
        <v>45852</v>
      </c>
      <c r="S12" s="22">
        <f t="shared" ref="S12:V12" si="9" xml:space="preserve"> DATE(S$3,7,14)</f>
        <v>46217</v>
      </c>
      <c r="T12" s="22">
        <f t="shared" si="9"/>
        <v>46582</v>
      </c>
      <c r="U12" s="22">
        <f t="shared" si="9"/>
        <v>46948</v>
      </c>
      <c r="V12" s="22">
        <f t="shared" si="9"/>
        <v>47313</v>
      </c>
    </row>
    <row r="13" spans="2:22" x14ac:dyDescent="0.25">
      <c r="B13" s="3" t="s">
        <v>12</v>
      </c>
      <c r="D13" s="2"/>
      <c r="F13" s="6" t="s">
        <v>66</v>
      </c>
      <c r="H13" s="2" t="s">
        <v>47</v>
      </c>
      <c r="J13" s="2" t="s">
        <v>98</v>
      </c>
      <c r="L13" s="12">
        <v>2033</v>
      </c>
      <c r="P13" s="23" t="s">
        <v>108</v>
      </c>
      <c r="Q13" s="22">
        <f xml:space="preserve"> DATE(Q$3,8,15)</f>
        <v>45519</v>
      </c>
      <c r="R13" s="22">
        <f xml:space="preserve"> DATE(R$3,8,15)</f>
        <v>45884</v>
      </c>
      <c r="S13" s="22">
        <f t="shared" ref="S13:V13" si="10" xml:space="preserve"> DATE(S$3,8,15)</f>
        <v>46249</v>
      </c>
      <c r="T13" s="22">
        <f t="shared" si="10"/>
        <v>46614</v>
      </c>
      <c r="U13" s="22">
        <f t="shared" si="10"/>
        <v>46980</v>
      </c>
      <c r="V13" s="22">
        <f t="shared" si="10"/>
        <v>47345</v>
      </c>
    </row>
    <row r="14" spans="2:22" x14ac:dyDescent="0.25">
      <c r="B14" s="3" t="s">
        <v>13</v>
      </c>
      <c r="D14" s="2"/>
      <c r="F14" s="6" t="s">
        <v>64</v>
      </c>
      <c r="H14" s="2"/>
      <c r="J14" s="2" t="s">
        <v>51</v>
      </c>
      <c r="L14" s="12">
        <v>2034</v>
      </c>
      <c r="P14" s="23" t="s">
        <v>109</v>
      </c>
      <c r="Q14" s="22">
        <f xml:space="preserve"> DATE(Q$3,11,1)</f>
        <v>45597</v>
      </c>
      <c r="R14" s="22">
        <f xml:space="preserve"> DATE(R$3,11,1)</f>
        <v>45962</v>
      </c>
      <c r="S14" s="22">
        <f t="shared" ref="S14:V14" si="11" xml:space="preserve"> DATE(S$3,11,1)</f>
        <v>46327</v>
      </c>
      <c r="T14" s="22">
        <f t="shared" si="11"/>
        <v>46692</v>
      </c>
      <c r="U14" s="22">
        <f t="shared" si="11"/>
        <v>47058</v>
      </c>
      <c r="V14" s="22">
        <f t="shared" si="11"/>
        <v>47423</v>
      </c>
    </row>
    <row r="15" spans="2:22" x14ac:dyDescent="0.25">
      <c r="B15" s="3" t="s">
        <v>70</v>
      </c>
      <c r="D15" s="2"/>
      <c r="F15" s="6" t="s">
        <v>62</v>
      </c>
      <c r="H15" s="2"/>
      <c r="J15" s="2" t="s">
        <v>41</v>
      </c>
      <c r="L15" s="12">
        <v>2035</v>
      </c>
      <c r="P15" s="23" t="s">
        <v>110</v>
      </c>
      <c r="Q15" s="22">
        <f xml:space="preserve"> DATE(Q$3,11,11)</f>
        <v>45607</v>
      </c>
      <c r="R15" s="22">
        <f xml:space="preserve"> DATE(R$3,11,11)</f>
        <v>45972</v>
      </c>
      <c r="S15" s="22">
        <f t="shared" ref="S15:V15" si="12" xml:space="preserve"> DATE(S$3,11,11)</f>
        <v>46337</v>
      </c>
      <c r="T15" s="22">
        <f t="shared" si="12"/>
        <v>46702</v>
      </c>
      <c r="U15" s="22">
        <f t="shared" si="12"/>
        <v>47068</v>
      </c>
      <c r="V15" s="22">
        <f t="shared" si="12"/>
        <v>47433</v>
      </c>
    </row>
    <row r="16" spans="2:22" x14ac:dyDescent="0.25">
      <c r="B16" s="3" t="s">
        <v>14</v>
      </c>
      <c r="D16" s="2"/>
      <c r="F16" s="6" t="s">
        <v>63</v>
      </c>
      <c r="H16" s="2"/>
      <c r="J16" s="2" t="s">
        <v>39</v>
      </c>
      <c r="L16" s="12">
        <v>2036</v>
      </c>
      <c r="P16" s="23" t="s">
        <v>111</v>
      </c>
      <c r="Q16" s="22">
        <f xml:space="preserve"> DATE(Q$3,12,25)</f>
        <v>45651</v>
      </c>
      <c r="R16" s="22">
        <f xml:space="preserve"> DATE(R$3,12,25)</f>
        <v>46016</v>
      </c>
      <c r="S16" s="22">
        <f t="shared" ref="S16:V16" si="13" xml:space="preserve"> DATE(S$3,12,25)</f>
        <v>46381</v>
      </c>
      <c r="T16" s="22">
        <f t="shared" si="13"/>
        <v>46746</v>
      </c>
      <c r="U16" s="22">
        <f t="shared" si="13"/>
        <v>47112</v>
      </c>
      <c r="V16" s="22">
        <f t="shared" si="13"/>
        <v>47477</v>
      </c>
    </row>
    <row r="17" spans="2:12" x14ac:dyDescent="0.25">
      <c r="B17" s="3" t="s">
        <v>46</v>
      </c>
      <c r="D17" s="2"/>
      <c r="F17" s="6" t="s">
        <v>61</v>
      </c>
      <c r="H17" s="2"/>
      <c r="J17" s="2" t="s">
        <v>40</v>
      </c>
      <c r="L17" s="12">
        <v>2037</v>
      </c>
    </row>
    <row r="18" spans="2:12" x14ac:dyDescent="0.25">
      <c r="B18" s="3" t="s">
        <v>15</v>
      </c>
      <c r="D18" s="2"/>
      <c r="F18" s="6" t="s">
        <v>59</v>
      </c>
      <c r="H18" s="2"/>
      <c r="J18" s="2" t="s">
        <v>38</v>
      </c>
      <c r="L18" s="12">
        <v>2038</v>
      </c>
    </row>
    <row r="19" spans="2:12" x14ac:dyDescent="0.25">
      <c r="B19" s="3" t="s">
        <v>16</v>
      </c>
      <c r="D19" s="2"/>
      <c r="F19" s="6" t="s">
        <v>60</v>
      </c>
      <c r="H19" s="2"/>
      <c r="J19" s="2" t="s">
        <v>37</v>
      </c>
      <c r="L19" s="12">
        <v>2039</v>
      </c>
    </row>
    <row r="20" spans="2:12" x14ac:dyDescent="0.25">
      <c r="B20" s="3" t="s">
        <v>17</v>
      </c>
      <c r="D20" s="2"/>
      <c r="F20" s="6" t="s">
        <v>58</v>
      </c>
      <c r="H20" s="2"/>
      <c r="J20" s="2" t="s">
        <v>36</v>
      </c>
      <c r="L20" s="12">
        <v>2040</v>
      </c>
    </row>
    <row r="21" spans="2:12" x14ac:dyDescent="0.25">
      <c r="B21" s="3" t="s">
        <v>77</v>
      </c>
      <c r="D21" s="2"/>
      <c r="F21" s="6" t="s">
        <v>56</v>
      </c>
      <c r="H21" s="2"/>
      <c r="J21" s="2" t="s">
        <v>35</v>
      </c>
      <c r="L21" s="12">
        <v>2041</v>
      </c>
    </row>
    <row r="22" spans="2:12" x14ac:dyDescent="0.25">
      <c r="B22" s="3" t="s">
        <v>78</v>
      </c>
      <c r="D22" s="2"/>
      <c r="F22" s="6" t="s">
        <v>57</v>
      </c>
      <c r="H22" s="2"/>
      <c r="J22" s="2" t="s">
        <v>84</v>
      </c>
      <c r="L22" s="12">
        <v>2042</v>
      </c>
    </row>
    <row r="23" spans="2:12" x14ac:dyDescent="0.25">
      <c r="B23" s="3" t="s">
        <v>18</v>
      </c>
      <c r="D23" s="2"/>
      <c r="F23" s="6" t="s">
        <v>55</v>
      </c>
      <c r="H23" s="2"/>
      <c r="J23" s="2" t="s">
        <v>48</v>
      </c>
      <c r="L23" s="12">
        <v>2043</v>
      </c>
    </row>
    <row r="24" spans="2:12" x14ac:dyDescent="0.25">
      <c r="B24" s="3" t="s">
        <v>19</v>
      </c>
      <c r="D24" s="2"/>
      <c r="F24" s="6"/>
      <c r="H24" s="2"/>
      <c r="J24" s="2" t="s">
        <v>49</v>
      </c>
      <c r="L24" s="12">
        <v>2044</v>
      </c>
    </row>
    <row r="25" spans="2:12" x14ac:dyDescent="0.25">
      <c r="B25" s="3" t="s">
        <v>20</v>
      </c>
      <c r="D25" s="2"/>
      <c r="F25" s="6"/>
      <c r="H25" s="2"/>
      <c r="J25" s="2" t="s">
        <v>50</v>
      </c>
      <c r="L25" s="12">
        <v>2045</v>
      </c>
    </row>
    <row r="26" spans="2:12" x14ac:dyDescent="0.25">
      <c r="B26" s="3" t="s">
        <v>74</v>
      </c>
      <c r="D26" s="2"/>
      <c r="F26" s="6"/>
      <c r="H26" s="2"/>
      <c r="J26" s="2"/>
      <c r="L26" s="12">
        <v>2046</v>
      </c>
    </row>
    <row r="27" spans="2:12" x14ac:dyDescent="0.25">
      <c r="B27" s="3" t="s">
        <v>73</v>
      </c>
      <c r="D27" s="2"/>
      <c r="F27" s="6"/>
      <c r="H27" s="2"/>
      <c r="J27" s="2"/>
      <c r="L27" s="12">
        <v>2047</v>
      </c>
    </row>
    <row r="28" spans="2:12" x14ac:dyDescent="0.25">
      <c r="B28" s="3" t="s">
        <v>21</v>
      </c>
      <c r="D28" s="2"/>
      <c r="F28" s="6"/>
      <c r="H28" s="2"/>
      <c r="J28" s="2"/>
      <c r="L28" s="12">
        <v>2048</v>
      </c>
    </row>
    <row r="29" spans="2:12" x14ac:dyDescent="0.25">
      <c r="B29" s="3" t="s">
        <v>22</v>
      </c>
      <c r="D29" s="2"/>
      <c r="F29" s="6"/>
      <c r="H29" s="2"/>
      <c r="J29" s="2"/>
      <c r="L29" s="12">
        <v>2049</v>
      </c>
    </row>
    <row r="30" spans="2:12" x14ac:dyDescent="0.25">
      <c r="B30" s="3" t="s">
        <v>23</v>
      </c>
      <c r="D30" s="2"/>
      <c r="F30" s="6"/>
      <c r="H30" s="2"/>
      <c r="J30" s="2"/>
      <c r="L30" s="12">
        <v>2050</v>
      </c>
    </row>
    <row r="31" spans="2:12" x14ac:dyDescent="0.25">
      <c r="B31" s="3" t="s">
        <v>76</v>
      </c>
      <c r="D31" s="2"/>
      <c r="F31" s="6"/>
      <c r="H31" s="2"/>
      <c r="J31" s="2"/>
      <c r="L31" s="12">
        <v>2051</v>
      </c>
    </row>
    <row r="32" spans="2:12" x14ac:dyDescent="0.25">
      <c r="B32" s="3"/>
      <c r="D32" s="2"/>
      <c r="F32" s="6"/>
      <c r="H32" s="2"/>
      <c r="J32" s="2"/>
      <c r="L32" s="12">
        <v>2052</v>
      </c>
    </row>
    <row r="33" spans="2:12" x14ac:dyDescent="0.25">
      <c r="B33" s="3"/>
      <c r="D33" s="2"/>
      <c r="F33" s="6"/>
      <c r="H33" s="2"/>
      <c r="J33" s="2"/>
      <c r="L33" s="12">
        <v>2053</v>
      </c>
    </row>
    <row r="34" spans="2:12" x14ac:dyDescent="0.25">
      <c r="B34" s="3"/>
      <c r="D34" s="2"/>
      <c r="F34" s="6"/>
      <c r="H34" s="2"/>
      <c r="J34" s="2"/>
      <c r="L34" s="12">
        <v>2054</v>
      </c>
    </row>
    <row r="35" spans="2:12" x14ac:dyDescent="0.25">
      <c r="B35" s="3"/>
      <c r="D35" s="2"/>
      <c r="F35" s="6"/>
      <c r="H35" s="2"/>
      <c r="J35" s="2"/>
      <c r="L35" s="12">
        <v>2055</v>
      </c>
    </row>
    <row r="36" spans="2:12" x14ac:dyDescent="0.25">
      <c r="B36" s="3"/>
      <c r="D36" s="2"/>
      <c r="F36" s="6"/>
      <c r="H36" s="2"/>
      <c r="J36" s="2"/>
      <c r="L36" s="12">
        <v>2056</v>
      </c>
    </row>
    <row r="37" spans="2:12" x14ac:dyDescent="0.25">
      <c r="B37" s="3"/>
      <c r="D37" s="2"/>
      <c r="F37" s="6"/>
      <c r="H37" s="2"/>
      <c r="J37" s="2"/>
      <c r="L37" s="12">
        <v>2057</v>
      </c>
    </row>
    <row r="38" spans="2:12" x14ac:dyDescent="0.25">
      <c r="B38" s="3"/>
      <c r="D38" s="2"/>
      <c r="F38" s="6"/>
      <c r="H38" s="2"/>
      <c r="J38" s="2"/>
      <c r="L38" s="12">
        <v>2058</v>
      </c>
    </row>
    <row r="39" spans="2:12" x14ac:dyDescent="0.25">
      <c r="B39" s="3"/>
      <c r="D39" s="2"/>
      <c r="F39" s="6"/>
      <c r="H39" s="2"/>
      <c r="J39" s="2"/>
      <c r="L39" s="12">
        <v>2059</v>
      </c>
    </row>
    <row r="40" spans="2:12" x14ac:dyDescent="0.25">
      <c r="B40" s="3"/>
      <c r="D40" s="2"/>
      <c r="F40" s="6"/>
      <c r="H40" s="2"/>
      <c r="J40" s="2"/>
      <c r="L40" s="12">
        <v>2060</v>
      </c>
    </row>
    <row r="41" spans="2:12" x14ac:dyDescent="0.25">
      <c r="B41" s="3"/>
      <c r="D41" s="2"/>
      <c r="F41" s="6"/>
      <c r="H41" s="2"/>
      <c r="J41" s="2"/>
      <c r="L41" s="12">
        <v>2061</v>
      </c>
    </row>
    <row r="42" spans="2:12" x14ac:dyDescent="0.25">
      <c r="B42" s="3"/>
      <c r="D42" s="2"/>
      <c r="F42" s="6"/>
      <c r="H42" s="2"/>
      <c r="J42" s="2"/>
      <c r="L42" s="12">
        <v>2062</v>
      </c>
    </row>
    <row r="43" spans="2:12" x14ac:dyDescent="0.25">
      <c r="B43" s="3"/>
      <c r="D43" s="2"/>
      <c r="F43" s="6"/>
      <c r="H43" s="2"/>
      <c r="J43" s="2"/>
      <c r="L43" s="12">
        <v>2063</v>
      </c>
    </row>
    <row r="44" spans="2:12" x14ac:dyDescent="0.25">
      <c r="B44" s="3"/>
      <c r="D44" s="2"/>
      <c r="F44" s="6"/>
      <c r="H44" s="2"/>
      <c r="J44" s="2"/>
      <c r="L44" s="12">
        <v>2064</v>
      </c>
    </row>
    <row r="45" spans="2:12" x14ac:dyDescent="0.25">
      <c r="B45" s="3"/>
      <c r="D45" s="2"/>
      <c r="F45" s="6"/>
      <c r="H45" s="2"/>
      <c r="J45" s="2"/>
      <c r="L45" s="12">
        <v>2065</v>
      </c>
    </row>
    <row r="46" spans="2:12" x14ac:dyDescent="0.25">
      <c r="B46" s="3"/>
      <c r="D46" s="2"/>
      <c r="F46" s="6"/>
      <c r="H46" s="2"/>
      <c r="J46" s="2"/>
      <c r="L46" s="12">
        <v>2066</v>
      </c>
    </row>
    <row r="47" spans="2:12" x14ac:dyDescent="0.25">
      <c r="B47" s="3"/>
      <c r="D47" s="2"/>
      <c r="F47" s="6"/>
      <c r="H47" s="2"/>
      <c r="J47" s="2"/>
      <c r="L47" s="12">
        <v>2067</v>
      </c>
    </row>
    <row r="48" spans="2:12" x14ac:dyDescent="0.25">
      <c r="B48" s="3"/>
      <c r="D48" s="2"/>
      <c r="F48" s="6"/>
      <c r="H48" s="2"/>
      <c r="J48" s="2"/>
      <c r="L48" s="12">
        <v>2068</v>
      </c>
    </row>
    <row r="49" spans="2:12" x14ac:dyDescent="0.25">
      <c r="B49" s="3"/>
      <c r="D49" s="2"/>
      <c r="F49" s="6"/>
      <c r="H49" s="2"/>
      <c r="J49" s="2"/>
      <c r="L49" s="12">
        <v>2069</v>
      </c>
    </row>
    <row r="50" spans="2:12" x14ac:dyDescent="0.25">
      <c r="B50" s="3"/>
      <c r="D50" s="2"/>
      <c r="F50" s="6"/>
      <c r="H50" s="2"/>
      <c r="J50" s="2"/>
      <c r="L50" s="12"/>
    </row>
  </sheetData>
  <sortState xmlns:xlrd2="http://schemas.microsoft.com/office/spreadsheetml/2017/richdata2" ref="J4:J25">
    <sortCondition ref="J4"/>
  </sortState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7</vt:i4>
      </vt:variant>
      <vt:variant>
        <vt:lpstr>Benoemde bereiken</vt:lpstr>
      </vt:variant>
      <vt:variant>
        <vt:i4>2</vt:i4>
      </vt:variant>
    </vt:vector>
  </HeadingPairs>
  <TitlesOfParts>
    <vt:vector size="9" baseType="lpstr">
      <vt:lpstr>SEP</vt:lpstr>
      <vt:lpstr>NOV</vt:lpstr>
      <vt:lpstr>JANV</vt:lpstr>
      <vt:lpstr>MARS</vt:lpstr>
      <vt:lpstr>MAI</vt:lpstr>
      <vt:lpstr>JUIL</vt:lpstr>
      <vt:lpstr>Rub</vt:lpstr>
      <vt:lpstr>Feries</vt:lpstr>
      <vt:lpstr>MOIS_MAJ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Bart Strubbe</cp:lastModifiedBy>
  <cp:lastPrinted>2024-12-15T08:22:46Z</cp:lastPrinted>
  <dcterms:created xsi:type="dcterms:W3CDTF">2024-11-29T17:23:45Z</dcterms:created>
  <dcterms:modified xsi:type="dcterms:W3CDTF">2024-12-18T08:49:16Z</dcterms:modified>
</cp:coreProperties>
</file>