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79C7B35-EB73-425E-A1B6-6585C61C3064}" xr6:coauthVersionLast="47" xr6:coauthVersionMax="47" xr10:uidLastSave="{00000000-0000-0000-0000-000000000000}"/>
  <bookViews>
    <workbookView xWindow="-120" yWindow="-120" windowWidth="29040" windowHeight="15990" xr2:uid="{89C3AD98-A688-4713-8381-1581A0897086}"/>
  </bookViews>
  <sheets>
    <sheet name="Feuille1" sheetId="1" r:id="rId1"/>
    <sheet name="Feui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J268" i="1"/>
  <c r="I268" i="1"/>
  <c r="J244" i="1"/>
  <c r="I244" i="1"/>
  <c r="J220" i="1"/>
  <c r="I220" i="1"/>
  <c r="J196" i="1"/>
  <c r="I196" i="1"/>
  <c r="J172" i="1"/>
  <c r="I172" i="1"/>
  <c r="J148" i="1"/>
  <c r="I148" i="1"/>
  <c r="J124" i="1"/>
  <c r="I124" i="1"/>
  <c r="J100" i="1"/>
  <c r="I100" i="1"/>
  <c r="J76" i="1"/>
  <c r="I76" i="1"/>
  <c r="J52" i="1"/>
  <c r="I52" i="1"/>
  <c r="J28" i="1"/>
  <c r="I28" i="1"/>
  <c r="J4" i="1"/>
  <c r="I4" i="1"/>
  <c r="F2" i="2" a="1"/>
  <c r="F2" i="2" s="1"/>
  <c r="F3" i="2" a="1"/>
  <c r="F3" i="2" s="1"/>
  <c r="F4" i="2" a="1"/>
  <c r="F4" i="2" s="1"/>
  <c r="F5" i="2" a="1"/>
  <c r="F5" i="2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F26" i="2" a="1"/>
  <c r="F26" i="2" s="1"/>
  <c r="F27" i="2" a="1"/>
  <c r="F27" i="2" s="1"/>
  <c r="F28" i="2" a="1"/>
  <c r="F28" i="2" s="1"/>
  <c r="F29" i="2" a="1"/>
  <c r="F29" i="2" s="1"/>
  <c r="F30" i="2" a="1"/>
  <c r="F30" i="2" s="1"/>
  <c r="F31" i="2" a="1"/>
  <c r="F31" i="2" s="1"/>
  <c r="F32" i="2" a="1"/>
  <c r="F32" i="2" s="1"/>
  <c r="F33" i="2" a="1"/>
  <c r="F33" i="2" s="1"/>
  <c r="F34" i="2" a="1"/>
  <c r="F34" i="2" s="1"/>
  <c r="F35" i="2" a="1"/>
  <c r="F35" i="2" s="1"/>
  <c r="F36" i="2" a="1"/>
  <c r="F36" i="2" s="1"/>
  <c r="F37" i="2" a="1"/>
  <c r="F37" i="2" s="1"/>
  <c r="F38" i="2" a="1"/>
  <c r="F38" i="2" s="1"/>
  <c r="F39" i="2" a="1"/>
  <c r="F39" i="2" s="1"/>
  <c r="F40" i="2" a="1"/>
  <c r="F40" i="2" s="1"/>
  <c r="F41" i="2" a="1"/>
  <c r="F41" i="2" s="1"/>
  <c r="F42" i="2" a="1"/>
  <c r="F42" i="2" s="1"/>
  <c r="F43" i="2" a="1"/>
  <c r="F43" i="2" s="1"/>
  <c r="F44" i="2" a="1"/>
  <c r="F44" i="2" s="1"/>
  <c r="F45" i="2" a="1"/>
  <c r="F45" i="2" s="1"/>
  <c r="F46" i="2" a="1"/>
  <c r="F46" i="2" s="1"/>
  <c r="F47" i="2" a="1"/>
  <c r="F47" i="2" s="1"/>
  <c r="F48" i="2" a="1"/>
  <c r="F48" i="2" s="1"/>
  <c r="F49" i="2" a="1"/>
  <c r="F49" i="2" s="1"/>
  <c r="F50" i="2" a="1"/>
  <c r="F50" i="2" s="1"/>
  <c r="F51" i="2" a="1"/>
  <c r="F51" i="2" s="1"/>
  <c r="F52" i="2" a="1"/>
  <c r="F52" i="2" s="1"/>
  <c r="F53" i="2" a="1"/>
  <c r="F53" i="2" s="1"/>
  <c r="F54" i="2" a="1"/>
  <c r="F54" i="2" s="1"/>
  <c r="F55" i="2" a="1"/>
  <c r="F55" i="2" s="1"/>
  <c r="F56" i="2" a="1"/>
  <c r="F56" i="2" s="1"/>
  <c r="F57" i="2" a="1"/>
  <c r="F57" i="2" s="1"/>
  <c r="F58" i="2" a="1"/>
  <c r="F58" i="2" s="1"/>
  <c r="F59" i="2" a="1"/>
  <c r="F59" i="2" s="1"/>
  <c r="F60" i="2" a="1"/>
  <c r="F60" i="2" s="1"/>
  <c r="F61" i="2" a="1"/>
  <c r="F61" i="2" s="1"/>
  <c r="F62" i="2" a="1"/>
  <c r="F62" i="2" s="1"/>
  <c r="F63" i="2" a="1"/>
  <c r="F63" i="2" s="1"/>
  <c r="F64" i="2" a="1"/>
  <c r="F64" i="2" s="1"/>
  <c r="F65" i="2" a="1"/>
  <c r="F65" i="2" s="1"/>
  <c r="F66" i="2" a="1"/>
  <c r="F66" i="2" s="1"/>
  <c r="F67" i="2" a="1"/>
  <c r="F67" i="2" s="1"/>
  <c r="F68" i="2" a="1"/>
  <c r="F68" i="2" s="1"/>
  <c r="F69" i="2" a="1"/>
  <c r="F69" i="2" s="1"/>
  <c r="F70" i="2" a="1"/>
  <c r="F70" i="2" s="1"/>
  <c r="F71" i="2" a="1"/>
  <c r="F71" i="2" s="1"/>
  <c r="F72" i="2" a="1"/>
  <c r="F72" i="2" s="1"/>
  <c r="F73" i="2" a="1"/>
  <c r="F73" i="2" s="1"/>
  <c r="F74" i="2" a="1"/>
  <c r="F74" i="2" s="1"/>
  <c r="F75" i="2" a="1"/>
  <c r="F75" i="2" s="1"/>
  <c r="F76" i="2" a="1"/>
  <c r="F76" i="2" s="1"/>
  <c r="F77" i="2" a="1"/>
  <c r="F77" i="2" s="1"/>
  <c r="F78" i="2" a="1"/>
  <c r="F78" i="2" s="1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 s="1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92" i="2" a="1"/>
  <c r="F92" i="2" s="1"/>
  <c r="F93" i="2" a="1"/>
  <c r="F93" i="2" s="1"/>
  <c r="F94" i="2" a="1"/>
  <c r="F94" i="2" s="1"/>
  <c r="F95" i="2" a="1"/>
  <c r="F95" i="2" s="1"/>
  <c r="F96" i="2" a="1"/>
  <c r="F96" i="2" s="1"/>
  <c r="F97" i="2" a="1"/>
  <c r="F97" i="2" s="1"/>
  <c r="F98" i="2" a="1"/>
  <c r="F98" i="2" s="1"/>
  <c r="F99" i="2" a="1"/>
  <c r="F99" i="2" s="1"/>
  <c r="F100" i="2" a="1"/>
  <c r="F100" i="2" s="1"/>
  <c r="F101" i="2" a="1"/>
  <c r="F101" i="2" s="1"/>
  <c r="F102" i="2" a="1"/>
  <c r="F102" i="2" s="1"/>
  <c r="F103" i="2" a="1"/>
  <c r="F103" i="2" s="1"/>
  <c r="F104" i="2" a="1"/>
  <c r="F104" i="2" s="1"/>
  <c r="F105" i="2" a="1"/>
  <c r="F105" i="2" s="1"/>
  <c r="F106" i="2" a="1"/>
  <c r="F106" i="2" s="1"/>
  <c r="F107" i="2" a="1"/>
  <c r="F107" i="2" s="1"/>
  <c r="F108" i="2" a="1"/>
  <c r="F108" i="2" s="1"/>
  <c r="F109" i="2" a="1"/>
  <c r="F109" i="2" s="1"/>
  <c r="F110" i="2" a="1"/>
  <c r="F110" i="2" s="1"/>
  <c r="F111" i="2" a="1"/>
  <c r="F111" i="2" s="1"/>
  <c r="F112" i="2" a="1"/>
  <c r="F112" i="2" s="1"/>
  <c r="F113" i="2" a="1"/>
  <c r="F113" i="2" s="1"/>
  <c r="F114" i="2" a="1"/>
  <c r="F114" i="2" s="1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 s="1"/>
  <c r="E39" i="2" a="1"/>
  <c r="E39" i="2" s="1"/>
  <c r="E40" i="2" a="1"/>
  <c r="E40" i="2" s="1"/>
  <c r="E41" i="2" a="1"/>
  <c r="E41" i="2" s="1"/>
  <c r="E42" i="2" a="1"/>
  <c r="E42" i="2" s="1"/>
  <c r="E43" i="2" a="1"/>
  <c r="E43" i="2" s="1"/>
  <c r="E44" i="2" a="1"/>
  <c r="E44" i="2" s="1"/>
  <c r="E45" i="2" a="1"/>
  <c r="E45" i="2" s="1"/>
  <c r="E46" i="2" a="1"/>
  <c r="E46" i="2" s="1"/>
  <c r="E47" i="2" a="1"/>
  <c r="E47" i="2" s="1"/>
  <c r="E48" i="2" a="1"/>
  <c r="E48" i="2" s="1"/>
  <c r="E49" i="2" a="1"/>
  <c r="E49" i="2"/>
  <c r="E50" i="2" a="1"/>
  <c r="E50" i="2" s="1"/>
  <c r="E51" i="2" a="1"/>
  <c r="E51" i="2" s="1"/>
  <c r="E52" i="2" a="1"/>
  <c r="E52" i="2" s="1"/>
  <c r="E53" i="2" a="1"/>
  <c r="E53" i="2" s="1"/>
  <c r="E54" i="2" a="1"/>
  <c r="E54" i="2" s="1"/>
  <c r="E55" i="2" a="1"/>
  <c r="E55" i="2" s="1"/>
  <c r="E56" i="2" a="1"/>
  <c r="E56" i="2" s="1"/>
  <c r="E57" i="2" a="1"/>
  <c r="E57" i="2" s="1"/>
  <c r="E58" i="2" a="1"/>
  <c r="E58" i="2" s="1"/>
  <c r="E59" i="2" a="1"/>
  <c r="E59" i="2" s="1"/>
  <c r="E60" i="2" a="1"/>
  <c r="E60" i="2" s="1"/>
  <c r="E61" i="2" a="1"/>
  <c r="E61" i="2" s="1"/>
  <c r="E62" i="2" a="1"/>
  <c r="E62" i="2" s="1"/>
  <c r="E63" i="2" a="1"/>
  <c r="E63" i="2" s="1"/>
  <c r="E64" i="2" a="1"/>
  <c r="E64" i="2" s="1"/>
  <c r="E65" i="2" a="1"/>
  <c r="E65" i="2" s="1"/>
  <c r="E66" i="2" a="1"/>
  <c r="E66" i="2" s="1"/>
  <c r="E67" i="2" a="1"/>
  <c r="E67" i="2" s="1"/>
  <c r="E68" i="2" a="1"/>
  <c r="E68" i="2" s="1"/>
  <c r="E69" i="2" a="1"/>
  <c r="E69" i="2" s="1"/>
  <c r="E70" i="2" a="1"/>
  <c r="E70" i="2" s="1"/>
  <c r="E71" i="2" a="1"/>
  <c r="E71" i="2" s="1"/>
  <c r="E72" i="2" a="1"/>
  <c r="E72" i="2" s="1"/>
  <c r="E73" i="2" a="1"/>
  <c r="E73" i="2" s="1"/>
  <c r="E74" i="2" a="1"/>
  <c r="E74" i="2" s="1"/>
  <c r="E75" i="2" a="1"/>
  <c r="E75" i="2" s="1"/>
  <c r="E76" i="2" a="1"/>
  <c r="E76" i="2" s="1"/>
  <c r="E77" i="2" a="1"/>
  <c r="E77" i="2" s="1"/>
  <c r="E78" i="2" a="1"/>
  <c r="E78" i="2" s="1"/>
  <c r="E79" i="2" a="1"/>
  <c r="E79" i="2" s="1"/>
  <c r="E80" i="2" a="1"/>
  <c r="E80" i="2" s="1"/>
  <c r="E81" i="2" a="1"/>
  <c r="E81" i="2" s="1"/>
  <c r="E82" i="2" a="1"/>
  <c r="E82" i="2" s="1"/>
  <c r="E83" i="2" a="1"/>
  <c r="E83" i="2" s="1"/>
  <c r="E84" i="2" a="1"/>
  <c r="E84" i="2" s="1"/>
  <c r="E85" i="2" a="1"/>
  <c r="E85" i="2" s="1"/>
  <c r="E86" i="2" a="1"/>
  <c r="E86" i="2" s="1"/>
  <c r="E87" i="2" a="1"/>
  <c r="E87" i="2" s="1"/>
  <c r="E88" i="2" a="1"/>
  <c r="E88" i="2" s="1"/>
  <c r="E89" i="2" a="1"/>
  <c r="E89" i="2" s="1"/>
  <c r="E90" i="2" a="1"/>
  <c r="E90" i="2" s="1"/>
  <c r="E91" i="2" a="1"/>
  <c r="E91" i="2" s="1"/>
  <c r="E92" i="2" a="1"/>
  <c r="E92" i="2" s="1"/>
  <c r="E93" i="2" a="1"/>
  <c r="E93" i="2" s="1"/>
  <c r="E94" i="2" a="1"/>
  <c r="E94" i="2" s="1"/>
  <c r="E95" i="2" a="1"/>
  <c r="E95" i="2" s="1"/>
  <c r="E96" i="2" a="1"/>
  <c r="E96" i="2" s="1"/>
  <c r="E97" i="2" a="1"/>
  <c r="E97" i="2" s="1"/>
  <c r="E98" i="2" a="1"/>
  <c r="E98" i="2" s="1"/>
  <c r="E99" i="2" a="1"/>
  <c r="E99" i="2" s="1"/>
  <c r="E100" i="2" a="1"/>
  <c r="E100" i="2" s="1"/>
  <c r="E101" i="2" a="1"/>
  <c r="E101" i="2" s="1"/>
  <c r="E102" i="2" a="1"/>
  <c r="E102" i="2" s="1"/>
  <c r="E103" i="2" a="1"/>
  <c r="E103" i="2" s="1"/>
  <c r="E104" i="2" a="1"/>
  <c r="E104" i="2" s="1"/>
  <c r="E105" i="2" a="1"/>
  <c r="E105" i="2" s="1"/>
  <c r="E106" i="2" a="1"/>
  <c r="E106" i="2" s="1"/>
  <c r="E107" i="2" a="1"/>
  <c r="E107" i="2" s="1"/>
  <c r="E108" i="2" a="1"/>
  <c r="E108" i="2" s="1"/>
  <c r="E109" i="2" a="1"/>
  <c r="E109" i="2" s="1"/>
  <c r="E110" i="2" a="1"/>
  <c r="E110" i="2" s="1"/>
  <c r="E111" i="2" a="1"/>
  <c r="E111" i="2" s="1"/>
  <c r="E112" i="2" a="1"/>
  <c r="E112" i="2" s="1"/>
  <c r="E113" i="2" a="1"/>
  <c r="E113" i="2" s="1"/>
  <c r="E114" i="2" a="1"/>
  <c r="E114" i="2" s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<sst xmlns="http://schemas.openxmlformats.org/spreadsheetml/2006/main" count="31" uniqueCount="29">
  <si>
    <t>Date</t>
  </si>
  <si>
    <t>Jour</t>
  </si>
  <si>
    <t>Open veille</t>
  </si>
  <si>
    <t>Close veille</t>
  </si>
  <si>
    <t>High veille</t>
  </si>
  <si>
    <t>Low veille</t>
  </si>
  <si>
    <t>Open asia</t>
  </si>
  <si>
    <t>Close asia</t>
  </si>
  <si>
    <t>High asian</t>
  </si>
  <si>
    <t>Low asian</t>
  </si>
  <si>
    <t>Heure New York</t>
  </si>
  <si>
    <t>Open</t>
  </si>
  <si>
    <t>High</t>
  </si>
  <si>
    <t>Low</t>
  </si>
  <si>
    <t>Close</t>
  </si>
  <si>
    <t>Volume</t>
  </si>
  <si>
    <t>Open london</t>
  </si>
  <si>
    <t>Close london</t>
  </si>
  <si>
    <t>High london</t>
  </si>
  <si>
    <t>Low london</t>
  </si>
  <si>
    <t>Open ny</t>
  </si>
  <si>
    <t>Close ny</t>
  </si>
  <si>
    <t>High ny</t>
  </si>
  <si>
    <t>Low ny</t>
  </si>
  <si>
    <t>Open asia +london</t>
  </si>
  <si>
    <t>Close asia + london</t>
  </si>
  <si>
    <t>Kolom1</t>
  </si>
  <si>
    <t>Kolom2</t>
  </si>
  <si>
    <t>moment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</si>
</sst>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[$-F400]h:mm:ss\ AM/PM"/>
    <numFmt numFmtId="167" formatCode="ddd\ dd/mm/yy\ hh:mm"/>
  </numFmts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 tint="-4.9989318521683403E-2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0" fontId="2" fillId="2" borderId="1" xfId="0" quotePrefix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4" fontId="2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65" fontId="2" fillId="2" borderId="5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65" fontId="2" fillId="2" borderId="8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7" fontId="2" fillId="2" borderId="5" xfId="0" applyNumberFormat="1" applyFont="1" applyFill="1" applyBorder="1" applyAlignment="1">
      <alignment horizontal="center" shrinkToFit="1"/>
    </xf>
    <xf numFmtId="167" fontId="2" fillId="2" borderId="1" xfId="0" applyNumberFormat="1" applyFont="1" applyFill="1" applyBorder="1" applyAlignment="1">
      <alignment horizontal="center" shrinkToFit="1"/>
    </xf>
    <xf numFmtId="167" fontId="2" fillId="2" borderId="8" xfId="0" applyNumberFormat="1" applyFont="1" applyFill="1" applyBorder="1" applyAlignment="1">
      <alignment horizontal="center" shrinkToFit="1"/>
    </xf>
    <xf numFmtId="167" fontId="0" fillId="0" borderId="0" xfId="0" applyNumberFormat="1" applyAlignment="1">
      <alignment shrinkToFit="1"/>
    </xf>
  </cellXfs>
  <cellStyles count="1">
    <cellStyle name="Standaard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167" formatCode="ddd\ dd/mm/yy\ hh:mm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1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ill>
        <patternFill>
          <bgColor theme="9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/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164" formatCode="0.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19" formatCode="d/mm/yyyy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border outline="0">
        <top style="thin">
          <color theme="8" tint="-0.499984740745262"/>
        </top>
      </border>
    </dxf>
    <dxf>
      <border outline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8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/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165" formatCode="[$-F400]h:mm:ss\ AM/PM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19" formatCode="d/mm/yyyy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border outline="0">
        <top style="thin">
          <color theme="8" tint="-0.499984740745262"/>
        </top>
      </border>
    </dxf>
    <dxf>
      <border outline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8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0</xdr:row>
      <xdr:rowOff>323850</xdr:rowOff>
    </xdr:from>
    <xdr:to>
      <xdr:col>11</xdr:col>
      <xdr:colOff>771871</xdr:colOff>
      <xdr:row>13</xdr:row>
      <xdr:rowOff>95590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91C9676-EC5D-C37B-82F6-D1A394B4F2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0" y="323850"/>
          <a:ext cx="2476846" cy="2438740"/>
        </a:xfrm>
        <a:prstGeom prst="rect">
          <a:avLst/>
        </a:prstGeom>
      </xdr:spPr>
    </xdr:pic>
    <xdr:clientData/>
  </xdr:twoCellAnchor>
  <xdr:twoCellAnchor editAs="oneCell">
    <xdr:from>
      <xdr:col>6</xdr:col>
      <xdr:colOff>257175</xdr:colOff>
      <xdr:row>0</xdr:row>
      <xdr:rowOff>247650</xdr:rowOff>
    </xdr:from>
    <xdr:to>
      <xdr:col>8</xdr:col>
      <xdr:colOff>733719</xdr:colOff>
      <xdr:row>15</xdr:row>
      <xdr:rowOff>124233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87091F8E-C2A5-C613-188C-B26A7B043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57800" y="247650"/>
          <a:ext cx="2105319" cy="292458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CB3E70-CBDD-422F-9749-E93F3CFF00E6}" name="Tabel1" displayName="Tabel1" ref="A1:K287" totalsRowShown="0" headerRowDxfId="41" dataDxfId="39" headerRowBorderDxfId="40" tableBorderDxfId="38" totalsRowBorderDxfId="37">
  <autoFilter ref="A1:K287" xr:uid="{F5CB3E70-CBDD-422F-9749-E93F3CFF00E6}"/>
  <tableColumns count="11">
    <tableColumn id="1" xr3:uid="{385BB5E6-4F4E-44CD-BEA2-4A2CE0A2B4CC}" name="Date" dataDxfId="36"/>
    <tableColumn id="2" xr3:uid="{F7F47507-D3B5-4854-9DA3-F8CD47645BF2}" name="Jour" dataDxfId="35">
      <calculatedColumnFormula>WEEKDAY(A2)</calculatedColumnFormula>
    </tableColumn>
    <tableColumn id="3" xr3:uid="{2FAAD00F-FD62-4AF6-BEEB-CD97DE42AEE2}" name="Heure New York" dataDxfId="34"/>
    <tableColumn id="4" xr3:uid="{A21F6083-35CE-4428-B6DD-A28F60B13B35}" name="Open" dataDxfId="33"/>
    <tableColumn id="5" xr3:uid="{C0BF51A2-3609-4C2E-ACA8-2AFE5A7F1EEC}" name="High" dataDxfId="32"/>
    <tableColumn id="6" xr3:uid="{0801493B-DE86-4ED4-9F75-755FC9A42382}" name="Low" dataDxfId="31"/>
    <tableColumn id="7" xr3:uid="{206C528D-337B-423A-A3E2-DCFD3545D45F}" name="Close" dataDxfId="30"/>
    <tableColumn id="8" xr3:uid="{DDE8C8B9-CB49-4C48-8A65-15EA5035538C}" name="Volume" dataDxfId="29"/>
    <tableColumn id="9" xr3:uid="{87922B94-9827-49BF-A0A6-8EFAA94CBF53}" name="Kolom1" dataDxfId="28"/>
    <tableColumn id="10" xr3:uid="{AD1AE578-F28B-416E-86E7-145356775B24}" name="Kolom2" dataDxfId="27"/>
    <tableColumn id="11" xr3:uid="{6E914D6C-DC42-4E96-9EC9-224528DC03E3}" name="moment réel" dataDxfId="0">
      <calculatedColumnFormula>+Tabel1[[#This Row],[Date]]+Tabel1[[#This Row],[Heure New York]]-17/24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FE8E3A-57F4-423D-AFB8-F42B559224AB}" name="Tabel2" displayName="Tabel2" ref="A1:T114" totalsRowShown="0" headerRowDxfId="26" dataDxfId="24" headerRowBorderDxfId="25" tableBorderDxfId="23" totalsRowBorderDxfId="22">
  <autoFilter ref="A1:T114" xr:uid="{10FE8E3A-57F4-423D-AFB8-F42B559224AB}"/>
  <tableColumns count="20">
    <tableColumn id="1" xr3:uid="{E0FDBF43-8FA7-429D-9FF2-FD471029FF79}" name="Date" dataDxfId="21"/>
    <tableColumn id="2" xr3:uid="{2941258A-4978-4E3B-9B29-2752B613988A}" name="Jour" dataDxfId="20"/>
    <tableColumn id="3" xr3:uid="{D81F75F9-581F-4997-8DE5-C01F1BFA0BA7}" name="Open veille" dataDxfId="19"/>
    <tableColumn id="4" xr3:uid="{69072709-8BDC-4198-9311-D08D0A9EDAEE}" name="Close veille" dataDxfId="18"/>
    <tableColumn id="5" xr3:uid="{690EA3E8-170E-4644-8959-10A0FBA9BCCD}" name="High veille" dataDxfId="17">
      <calculatedColumnFormula array="1">IFERROR(MAX(_xlfn._xlws.FILTER(Tabel1[High],TRUNC(Tabel1[Date]+Tabel1[Heure New York]+31/24+2*(WEEKDAY(Tabel2[[#This Row],[Date]],2)=1))=Tabel2[[#This Row],[Date]])),"?")</calculatedColumnFormula>
    </tableColumn>
    <tableColumn id="6" xr3:uid="{03FA6721-C567-453B-9F9D-9F78AA65067E}" name="Low veille" dataDxfId="16">
      <calculatedColumnFormula array="1">IFERROR(MAX(_xlfn._xlws.FILTER(Tabel1[Low],TRUNC(Tabel1[Date]+Tabel1[Heure New York]+31/24+2*(WEEKDAY(Tabel2[[#This Row],[Date]],2)=1))=Tabel2[[#This Row],[Date]])),"?")</calculatedColumnFormula>
    </tableColumn>
    <tableColumn id="7" xr3:uid="{25F3D83C-C639-4A14-8119-2D3672CF15DA}" name="Open asia" dataDxfId="15"/>
    <tableColumn id="8" xr3:uid="{D7273AD8-465B-4B14-A0C2-23973F04F604}" name="Close asia" dataDxfId="14"/>
    <tableColumn id="9" xr3:uid="{ADB8F511-FC98-4D49-8584-22640732695E}" name="High asian" dataDxfId="13"/>
    <tableColumn id="10" xr3:uid="{DE181674-8F49-458C-BFA7-1B040A0DB6A0}" name="Low asian" dataDxfId="12"/>
    <tableColumn id="11" xr3:uid="{D948E4E0-8E72-49E6-A50F-C0C1418ECBD1}" name="Open london" dataDxfId="11"/>
    <tableColumn id="12" xr3:uid="{49B5E759-2EB8-4FD4-9C93-9DC72362BA9F}" name="Close london" dataDxfId="10"/>
    <tableColumn id="13" xr3:uid="{FF70F088-25C7-4D12-B770-6169C352430C}" name="High london" dataDxfId="9"/>
    <tableColumn id="14" xr3:uid="{DE6A9C6C-1EA9-4540-9EBF-78C498D3AB3D}" name="Low london" dataDxfId="8"/>
    <tableColumn id="15" xr3:uid="{3A14B6E0-3BF9-42E5-9BE1-1411847B3965}" name="Open ny" dataDxfId="7"/>
    <tableColumn id="16" xr3:uid="{CFA41DDE-CAB6-4ACA-800E-FF5E8C7D18A0}" name="Close ny" dataDxfId="6"/>
    <tableColumn id="17" xr3:uid="{AE91FC7A-555C-4577-B30A-9EF7413B141B}" name="High ny" dataDxfId="5"/>
    <tableColumn id="18" xr3:uid="{19CFD742-A137-4BE4-B199-0C254967F841}" name="Low ny" dataDxfId="4"/>
    <tableColumn id="19" xr3:uid="{CA56CB1C-6D76-4447-8A52-5DA1EA22BF40}" name="Open asia +london" dataDxfId="3"/>
    <tableColumn id="20" xr3:uid="{4490169A-EA89-4A26-BE50-BE6F725E92E9}" name="Close asia + lond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15CF-1B8F-45EB-A18A-2BB0131EF2D7}">
  <dimension ref="A1:K287"/>
  <sheetViews>
    <sheetView tabSelected="1" workbookViewId="0">
      <selection activeCell="H22" sqref="H22"/>
    </sheetView>
  </sheetViews>
  <sheetFormatPr defaultColWidth="11.42578125" defaultRowHeight="15" x14ac:dyDescent="0.25"/>
  <cols>
    <col min="3" max="3" width="17.5703125" customWidth="1"/>
    <col min="11" max="11" width="17.140625" style="31" bestFit="1" customWidth="1"/>
  </cols>
  <sheetData>
    <row r="1" spans="1:11" x14ac:dyDescent="0.25">
      <c r="A1" s="8" t="s">
        <v>0</v>
      </c>
      <c r="B1" s="9" t="s">
        <v>1</v>
      </c>
      <c r="C1" s="10" t="s">
        <v>10</v>
      </c>
      <c r="D1" s="9" t="s">
        <v>11</v>
      </c>
      <c r="E1" s="9" t="s">
        <v>12</v>
      </c>
      <c r="F1" s="9" t="s">
        <v>13</v>
      </c>
      <c r="G1" s="9" t="s">
        <v>14</v>
      </c>
      <c r="H1" s="11" t="s">
        <v>15</v>
      </c>
      <c r="I1" s="9" t="s">
        <v>26</v>
      </c>
      <c r="J1" s="9" t="s">
        <v>27</v>
      </c>
      <c r="K1" s="28" t="s">
        <v>28</v>
      </c>
    </row>
    <row r="2" spans="1:11" x14ac:dyDescent="0.25">
      <c r="A2" s="6">
        <v>39784</v>
      </c>
      <c r="B2" s="2">
        <f>WEEKDAY(A2)</f>
        <v>3</v>
      </c>
      <c r="C2" s="4">
        <v>0.625</v>
      </c>
      <c r="D2" s="2">
        <v>1.48725</v>
      </c>
      <c r="E2" s="2">
        <v>1.4908999999999999</v>
      </c>
      <c r="F2" s="2">
        <v>1.4857</v>
      </c>
      <c r="G2" s="2">
        <v>1.4895499999999999</v>
      </c>
      <c r="H2" s="7">
        <v>3863</v>
      </c>
      <c r="I2" s="9"/>
      <c r="J2" s="9"/>
      <c r="K2" s="28">
        <f>+Tabel1[[#This Row],[Date]]+Tabel1[[#This Row],[Heure New York]]-17/24</f>
        <v>39783.916666666664</v>
      </c>
    </row>
    <row r="3" spans="1:11" x14ac:dyDescent="0.25">
      <c r="A3" s="6">
        <v>39784</v>
      </c>
      <c r="B3" s="2">
        <f t="shared" ref="B3:B66" si="0">WEEKDAY(A3)</f>
        <v>3</v>
      </c>
      <c r="C3" s="4">
        <v>0.66666666666666663</v>
      </c>
      <c r="D3" s="2">
        <v>1.4895</v>
      </c>
      <c r="E3" s="2">
        <v>1.492</v>
      </c>
      <c r="F3" s="2">
        <v>1.48905</v>
      </c>
      <c r="G3" s="2">
        <v>1.4916</v>
      </c>
      <c r="H3" s="7">
        <v>3018</v>
      </c>
      <c r="I3" s="2"/>
      <c r="J3" s="2"/>
      <c r="K3" s="29">
        <f>+Tabel1[[#This Row],[Date]]+Tabel1[[#This Row],[Heure New York]]-17/24</f>
        <v>39783.958333333328</v>
      </c>
    </row>
    <row r="4" spans="1:11" x14ac:dyDescent="0.25">
      <c r="A4" s="6">
        <v>39784</v>
      </c>
      <c r="B4" s="2">
        <f t="shared" si="0"/>
        <v>3</v>
      </c>
      <c r="C4" s="4">
        <v>0.70833333333333326</v>
      </c>
      <c r="D4" s="2">
        <v>1.4917</v>
      </c>
      <c r="E4" s="2">
        <v>1.492</v>
      </c>
      <c r="F4" s="2">
        <v>1.4896100000000001</v>
      </c>
      <c r="G4" s="2">
        <v>1.4916</v>
      </c>
      <c r="H4" s="7">
        <v>2217</v>
      </c>
      <c r="I4" s="2">
        <f>MAX(E4:E27)</f>
        <v>1.4930000000000001</v>
      </c>
      <c r="J4" s="2">
        <f>MAX(F4:F27)</f>
        <v>1.4898499999999999</v>
      </c>
      <c r="K4" s="29">
        <f>+Tabel1[[#This Row],[Date]]+Tabel1[[#This Row],[Heure New York]]-17/24</f>
        <v>39784</v>
      </c>
    </row>
    <row r="5" spans="1:11" x14ac:dyDescent="0.25">
      <c r="A5" s="6">
        <v>39784</v>
      </c>
      <c r="B5" s="2">
        <f t="shared" si="0"/>
        <v>3</v>
      </c>
      <c r="C5" s="4">
        <v>0.75</v>
      </c>
      <c r="D5" s="2">
        <v>1.4916</v>
      </c>
      <c r="E5" s="2">
        <v>1.4917</v>
      </c>
      <c r="F5" s="2">
        <v>1.4875499999999999</v>
      </c>
      <c r="G5" s="2">
        <v>1.4897</v>
      </c>
      <c r="H5" s="7">
        <v>4072</v>
      </c>
      <c r="I5" s="2"/>
      <c r="J5" s="2"/>
      <c r="K5" s="29">
        <f>+Tabel1[[#This Row],[Date]]+Tabel1[[#This Row],[Heure New York]]-17/24</f>
        <v>39784.041666666664</v>
      </c>
    </row>
    <row r="6" spans="1:11" x14ac:dyDescent="0.25">
      <c r="A6" s="6">
        <v>39784</v>
      </c>
      <c r="B6" s="2">
        <f t="shared" si="0"/>
        <v>3</v>
      </c>
      <c r="C6" s="4">
        <v>0.79166666666666663</v>
      </c>
      <c r="D6" s="2">
        <v>1.4897</v>
      </c>
      <c r="E6" s="2">
        <v>1.4899500000000001</v>
      </c>
      <c r="F6" s="2">
        <v>1.48655</v>
      </c>
      <c r="G6" s="2">
        <v>1.4870000000000001</v>
      </c>
      <c r="H6" s="7">
        <v>1967</v>
      </c>
      <c r="I6" s="2"/>
      <c r="J6" s="2"/>
      <c r="K6" s="29">
        <f>+Tabel1[[#This Row],[Date]]+Tabel1[[#This Row],[Heure New York]]-17/24</f>
        <v>39784.083333333328</v>
      </c>
    </row>
    <row r="7" spans="1:11" x14ac:dyDescent="0.25">
      <c r="A7" s="6">
        <v>39784</v>
      </c>
      <c r="B7" s="2">
        <f t="shared" si="0"/>
        <v>3</v>
      </c>
      <c r="C7" s="4">
        <v>0.83333333333333326</v>
      </c>
      <c r="D7" s="2">
        <v>1.48715</v>
      </c>
      <c r="E7" s="2">
        <v>1.4903</v>
      </c>
      <c r="F7" s="2">
        <v>1.4866999999999999</v>
      </c>
      <c r="G7" s="2">
        <v>1.4893000000000001</v>
      </c>
      <c r="H7" s="7">
        <v>1817</v>
      </c>
      <c r="I7" s="2"/>
      <c r="J7" s="2"/>
      <c r="K7" s="29">
        <f>+Tabel1[[#This Row],[Date]]+Tabel1[[#This Row],[Heure New York]]-17/24</f>
        <v>39784.125</v>
      </c>
    </row>
    <row r="8" spans="1:11" x14ac:dyDescent="0.25">
      <c r="A8" s="6">
        <v>39784</v>
      </c>
      <c r="B8" s="2">
        <f t="shared" si="0"/>
        <v>3</v>
      </c>
      <c r="C8" s="4">
        <v>0.875</v>
      </c>
      <c r="D8" s="2">
        <v>1.4893000000000001</v>
      </c>
      <c r="E8" s="2">
        <v>1.4930000000000001</v>
      </c>
      <c r="F8" s="2">
        <v>1.48875</v>
      </c>
      <c r="G8" s="2">
        <v>1.4924999999999999</v>
      </c>
      <c r="H8" s="7">
        <v>2349</v>
      </c>
      <c r="I8" s="2"/>
      <c r="J8" s="2"/>
      <c r="K8" s="29">
        <f>+Tabel1[[#This Row],[Date]]+Tabel1[[#This Row],[Heure New York]]-17/24</f>
        <v>39784.166666666664</v>
      </c>
    </row>
    <row r="9" spans="1:11" x14ac:dyDescent="0.25">
      <c r="A9" s="6">
        <v>39784</v>
      </c>
      <c r="B9" s="2">
        <f t="shared" si="0"/>
        <v>3</v>
      </c>
      <c r="C9" s="4">
        <v>0.91666666666666663</v>
      </c>
      <c r="D9" s="2">
        <v>1.4924999999999999</v>
      </c>
      <c r="E9" s="2">
        <v>1.49295</v>
      </c>
      <c r="F9" s="2">
        <v>1.4898499999999999</v>
      </c>
      <c r="G9" s="2">
        <v>1.4920500000000001</v>
      </c>
      <c r="H9" s="7">
        <v>3224</v>
      </c>
      <c r="I9" s="2"/>
      <c r="J9" s="2"/>
      <c r="K9" s="29">
        <f>+Tabel1[[#This Row],[Date]]+Tabel1[[#This Row],[Heure New York]]-17/24</f>
        <v>39784.208333333328</v>
      </c>
    </row>
    <row r="10" spans="1:11" x14ac:dyDescent="0.25">
      <c r="A10" s="6">
        <v>39784</v>
      </c>
      <c r="B10" s="2">
        <f t="shared" si="0"/>
        <v>3</v>
      </c>
      <c r="C10" s="4">
        <v>0.95833333333333326</v>
      </c>
      <c r="D10" s="2">
        <v>1.4920500000000001</v>
      </c>
      <c r="E10" s="2">
        <v>1.4922</v>
      </c>
      <c r="F10" s="2">
        <v>1.4858</v>
      </c>
      <c r="G10" s="2">
        <v>1.4873000000000001</v>
      </c>
      <c r="H10" s="7">
        <v>4842</v>
      </c>
      <c r="I10" s="2"/>
      <c r="J10" s="2"/>
      <c r="K10" s="29">
        <f>+Tabel1[[#This Row],[Date]]+Tabel1[[#This Row],[Heure New York]]-17/24</f>
        <v>39784.25</v>
      </c>
    </row>
    <row r="11" spans="1:11" x14ac:dyDescent="0.25">
      <c r="A11" s="6">
        <v>39785</v>
      </c>
      <c r="B11" s="2">
        <f t="shared" si="0"/>
        <v>4</v>
      </c>
      <c r="C11" s="4">
        <v>0</v>
      </c>
      <c r="D11" s="2">
        <v>1.4873000000000001</v>
      </c>
      <c r="E11" s="2">
        <v>1.48925</v>
      </c>
      <c r="F11" s="2">
        <v>1.4863999999999999</v>
      </c>
      <c r="G11" s="2">
        <v>1.48895</v>
      </c>
      <c r="H11" s="7">
        <v>2353</v>
      </c>
      <c r="I11" s="2"/>
      <c r="J11" s="2"/>
      <c r="K11" s="29">
        <f>+Tabel1[[#This Row],[Date]]+Tabel1[[#This Row],[Heure New York]]-17/24</f>
        <v>39784.291666666664</v>
      </c>
    </row>
    <row r="12" spans="1:11" x14ac:dyDescent="0.25">
      <c r="A12" s="6">
        <v>39785</v>
      </c>
      <c r="B12" s="2">
        <f t="shared" si="0"/>
        <v>4</v>
      </c>
      <c r="C12" s="4">
        <v>4.1666666666666657E-2</v>
      </c>
      <c r="D12" s="2">
        <v>1.48895</v>
      </c>
      <c r="E12" s="2">
        <v>1.4906999999999999</v>
      </c>
      <c r="F12" s="2">
        <v>1.48515</v>
      </c>
      <c r="G12" s="2">
        <v>1.4859</v>
      </c>
      <c r="H12" s="7">
        <v>7273</v>
      </c>
      <c r="I12" s="2"/>
      <c r="J12" s="2"/>
      <c r="K12" s="29">
        <f>+Tabel1[[#This Row],[Date]]+Tabel1[[#This Row],[Heure New York]]-17/24</f>
        <v>39784.333333333328</v>
      </c>
    </row>
    <row r="13" spans="1:11" x14ac:dyDescent="0.25">
      <c r="A13" s="6">
        <v>39785</v>
      </c>
      <c r="B13" s="2">
        <f t="shared" si="0"/>
        <v>4</v>
      </c>
      <c r="C13" s="4">
        <v>8.3333333333333343E-2</v>
      </c>
      <c r="D13" s="2">
        <v>1.4859</v>
      </c>
      <c r="E13" s="2">
        <v>1.4926999999999999</v>
      </c>
      <c r="F13" s="2">
        <v>1.4858499999999999</v>
      </c>
      <c r="G13" s="2">
        <v>1.4902500000000001</v>
      </c>
      <c r="H13" s="7">
        <v>7333</v>
      </c>
      <c r="I13" s="2"/>
      <c r="J13" s="2"/>
      <c r="K13" s="29">
        <f>+Tabel1[[#This Row],[Date]]+Tabel1[[#This Row],[Heure New York]]-17/24</f>
        <v>39784.375</v>
      </c>
    </row>
    <row r="14" spans="1:11" x14ac:dyDescent="0.25">
      <c r="A14" s="6">
        <v>39785</v>
      </c>
      <c r="B14" s="2">
        <f t="shared" si="0"/>
        <v>4</v>
      </c>
      <c r="C14" s="4">
        <v>0.12499999999999997</v>
      </c>
      <c r="D14" s="2">
        <v>1.4902500000000001</v>
      </c>
      <c r="E14" s="2">
        <v>1.492</v>
      </c>
      <c r="F14" s="2">
        <v>1.47515</v>
      </c>
      <c r="G14" s="2">
        <v>1.4771000000000001</v>
      </c>
      <c r="H14" s="7">
        <v>12646</v>
      </c>
      <c r="I14" s="2"/>
      <c r="J14" s="2"/>
      <c r="K14" s="29">
        <f>+Tabel1[[#This Row],[Date]]+Tabel1[[#This Row],[Heure New York]]-17/24</f>
        <v>39784.416666666664</v>
      </c>
    </row>
    <row r="15" spans="1:11" x14ac:dyDescent="0.25">
      <c r="A15" s="6">
        <v>39785</v>
      </c>
      <c r="B15" s="2">
        <f t="shared" si="0"/>
        <v>4</v>
      </c>
      <c r="C15" s="4">
        <v>0.16666666666666666</v>
      </c>
      <c r="D15" s="2">
        <v>1.4771000000000001</v>
      </c>
      <c r="E15" s="2">
        <v>1.4781500000000001</v>
      </c>
      <c r="F15" s="2">
        <v>1.4664999999999999</v>
      </c>
      <c r="G15" s="2">
        <v>1.46665</v>
      </c>
      <c r="H15" s="7">
        <v>11027</v>
      </c>
      <c r="I15" s="2"/>
      <c r="J15" s="2"/>
      <c r="K15" s="29">
        <f>+Tabel1[[#This Row],[Date]]+Tabel1[[#This Row],[Heure New York]]-17/24</f>
        <v>39784.458333333328</v>
      </c>
    </row>
    <row r="16" spans="1:11" x14ac:dyDescent="0.25">
      <c r="A16" s="6">
        <v>39785</v>
      </c>
      <c r="B16" s="2">
        <f t="shared" si="0"/>
        <v>4</v>
      </c>
      <c r="C16" s="4">
        <v>0.20833333333333334</v>
      </c>
      <c r="D16" s="2">
        <v>1.46665</v>
      </c>
      <c r="E16" s="2">
        <v>1.47505</v>
      </c>
      <c r="F16" s="2">
        <v>1.4663999999999999</v>
      </c>
      <c r="G16" s="2">
        <v>1.4733000000000001</v>
      </c>
      <c r="H16" s="7">
        <v>10712</v>
      </c>
      <c r="I16" s="2"/>
      <c r="J16" s="2"/>
      <c r="K16" s="29">
        <f>+Tabel1[[#This Row],[Date]]+Tabel1[[#This Row],[Heure New York]]-17/24</f>
        <v>39784.5</v>
      </c>
    </row>
    <row r="17" spans="1:11" x14ac:dyDescent="0.25">
      <c r="A17" s="6">
        <v>39785</v>
      </c>
      <c r="B17" s="2">
        <f t="shared" si="0"/>
        <v>4</v>
      </c>
      <c r="C17" s="4">
        <v>0.24999999999999997</v>
      </c>
      <c r="D17" s="2">
        <v>1.4733000000000001</v>
      </c>
      <c r="E17" s="2">
        <v>1.4775499999999999</v>
      </c>
      <c r="F17" s="2">
        <v>1.47075</v>
      </c>
      <c r="G17" s="2">
        <v>1.4740500000000001</v>
      </c>
      <c r="H17" s="7">
        <v>8501</v>
      </c>
      <c r="I17" s="2"/>
      <c r="J17" s="2"/>
      <c r="K17" s="29">
        <f>+Tabel1[[#This Row],[Date]]+Tabel1[[#This Row],[Heure New York]]-17/24</f>
        <v>39784.541666666664</v>
      </c>
    </row>
    <row r="18" spans="1:11" x14ac:dyDescent="0.25">
      <c r="A18" s="6">
        <v>39785</v>
      </c>
      <c r="B18" s="2">
        <f t="shared" si="0"/>
        <v>4</v>
      </c>
      <c r="C18" s="4">
        <v>0.29166666666666663</v>
      </c>
      <c r="D18" s="2">
        <v>1.4739500000000001</v>
      </c>
      <c r="E18" s="2">
        <v>1.4779500000000001</v>
      </c>
      <c r="F18" s="2">
        <v>1.47295</v>
      </c>
      <c r="G18" s="2">
        <v>1.4769000000000001</v>
      </c>
      <c r="H18" s="7">
        <v>10438</v>
      </c>
      <c r="I18" s="2"/>
      <c r="J18" s="2"/>
      <c r="K18" s="29">
        <f>+Tabel1[[#This Row],[Date]]+Tabel1[[#This Row],[Heure New York]]-17/24</f>
        <v>39784.583333333328</v>
      </c>
    </row>
    <row r="19" spans="1:11" x14ac:dyDescent="0.25">
      <c r="A19" s="6">
        <v>39785</v>
      </c>
      <c r="B19" s="2">
        <f t="shared" si="0"/>
        <v>4</v>
      </c>
      <c r="C19" s="4">
        <v>0.33333333333333326</v>
      </c>
      <c r="D19" s="2">
        <v>1.4769000000000001</v>
      </c>
      <c r="E19" s="2">
        <v>1.4781500000000001</v>
      </c>
      <c r="F19" s="2">
        <v>1.4695</v>
      </c>
      <c r="G19" s="2">
        <v>1.47705</v>
      </c>
      <c r="H19" s="7">
        <v>10898</v>
      </c>
      <c r="I19" s="2"/>
      <c r="J19" s="2"/>
      <c r="K19" s="29">
        <f>+Tabel1[[#This Row],[Date]]+Tabel1[[#This Row],[Heure New York]]-17/24</f>
        <v>39784.625</v>
      </c>
    </row>
    <row r="20" spans="1:11" x14ac:dyDescent="0.25">
      <c r="A20" s="6">
        <v>39785</v>
      </c>
      <c r="B20" s="2">
        <f t="shared" si="0"/>
        <v>4</v>
      </c>
      <c r="C20" s="4">
        <v>0.375</v>
      </c>
      <c r="D20" s="2">
        <v>1.47705</v>
      </c>
      <c r="E20" s="2">
        <v>1.4796</v>
      </c>
      <c r="F20" s="2">
        <v>1.4734499999999999</v>
      </c>
      <c r="G20" s="2">
        <v>1.47485</v>
      </c>
      <c r="H20" s="7">
        <v>10101</v>
      </c>
      <c r="I20" s="2"/>
      <c r="J20" s="2"/>
      <c r="K20" s="29">
        <f>+Tabel1[[#This Row],[Date]]+Tabel1[[#This Row],[Heure New York]]-17/24</f>
        <v>39784.666666666664</v>
      </c>
    </row>
    <row r="21" spans="1:11" x14ac:dyDescent="0.25">
      <c r="A21" s="6">
        <v>39785</v>
      </c>
      <c r="B21" s="2">
        <f t="shared" si="0"/>
        <v>4</v>
      </c>
      <c r="C21" s="4">
        <v>0.41666666666666663</v>
      </c>
      <c r="D21" s="2">
        <v>1.47485</v>
      </c>
      <c r="E21" s="2">
        <v>1.4825999999999999</v>
      </c>
      <c r="F21" s="2">
        <v>1.4741</v>
      </c>
      <c r="G21" s="2">
        <v>1.4819500000000001</v>
      </c>
      <c r="H21" s="7">
        <v>12535</v>
      </c>
      <c r="I21" s="2"/>
      <c r="J21" s="2"/>
      <c r="K21" s="29">
        <f>+Tabel1[[#This Row],[Date]]+Tabel1[[#This Row],[Heure New York]]-17/24</f>
        <v>39784.708333333328</v>
      </c>
    </row>
    <row r="22" spans="1:11" x14ac:dyDescent="0.25">
      <c r="A22" s="6">
        <v>39785</v>
      </c>
      <c r="B22" s="2">
        <f t="shared" si="0"/>
        <v>4</v>
      </c>
      <c r="C22" s="4">
        <v>0.45833333333333326</v>
      </c>
      <c r="D22" s="2">
        <v>1.482</v>
      </c>
      <c r="E22" s="2">
        <v>1.4821500000000001</v>
      </c>
      <c r="F22" s="2">
        <v>1.47465</v>
      </c>
      <c r="G22" s="2">
        <v>1.4778500000000001</v>
      </c>
      <c r="H22" s="7">
        <v>9517</v>
      </c>
      <c r="I22" s="2"/>
      <c r="J22" s="2"/>
      <c r="K22" s="29">
        <f>+Tabel1[[#This Row],[Date]]+Tabel1[[#This Row],[Heure New York]]-17/24</f>
        <v>39784.75</v>
      </c>
    </row>
    <row r="23" spans="1:11" x14ac:dyDescent="0.25">
      <c r="A23" s="6">
        <v>39785</v>
      </c>
      <c r="B23" s="2">
        <f t="shared" si="0"/>
        <v>4</v>
      </c>
      <c r="C23" s="4">
        <v>0.5</v>
      </c>
      <c r="D23" s="2">
        <v>1.4778</v>
      </c>
      <c r="E23" s="2">
        <v>1.4778</v>
      </c>
      <c r="F23" s="2">
        <v>1.4715499999999999</v>
      </c>
      <c r="G23" s="2">
        <v>1.4753000000000001</v>
      </c>
      <c r="H23" s="7">
        <v>5939</v>
      </c>
      <c r="I23" s="2"/>
      <c r="J23" s="2"/>
      <c r="K23" s="29">
        <f>+Tabel1[[#This Row],[Date]]+Tabel1[[#This Row],[Heure New York]]-17/24</f>
        <v>39784.791666666664</v>
      </c>
    </row>
    <row r="24" spans="1:11" x14ac:dyDescent="0.25">
      <c r="A24" s="6">
        <v>39785</v>
      </c>
      <c r="B24" s="2">
        <f t="shared" si="0"/>
        <v>4</v>
      </c>
      <c r="C24" s="4">
        <v>0.54166666666666663</v>
      </c>
      <c r="D24" s="2">
        <v>1.47525</v>
      </c>
      <c r="E24" s="2">
        <v>1.4757</v>
      </c>
      <c r="F24" s="2">
        <v>1.4704999999999999</v>
      </c>
      <c r="G24" s="2">
        <v>1.4719500000000001</v>
      </c>
      <c r="H24" s="7">
        <v>4640</v>
      </c>
      <c r="I24" s="2"/>
      <c r="J24" s="2"/>
      <c r="K24" s="29">
        <f>+Tabel1[[#This Row],[Date]]+Tabel1[[#This Row],[Heure New York]]-17/24</f>
        <v>39784.833333333328</v>
      </c>
    </row>
    <row r="25" spans="1:11" x14ac:dyDescent="0.25">
      <c r="A25" s="6">
        <v>39785</v>
      </c>
      <c r="B25" s="2">
        <f t="shared" si="0"/>
        <v>4</v>
      </c>
      <c r="C25" s="4">
        <v>0.58333333333333326</v>
      </c>
      <c r="D25" s="2">
        <v>1.4718500000000001</v>
      </c>
      <c r="E25" s="2">
        <v>1.4754</v>
      </c>
      <c r="F25" s="2">
        <v>1.47105</v>
      </c>
      <c r="G25" s="2">
        <v>1.47235</v>
      </c>
      <c r="H25" s="7">
        <v>5965</v>
      </c>
      <c r="I25" s="2"/>
      <c r="J25" s="2"/>
      <c r="K25" s="29">
        <f>+Tabel1[[#This Row],[Date]]+Tabel1[[#This Row],[Heure New York]]-17/24</f>
        <v>39784.875</v>
      </c>
    </row>
    <row r="26" spans="1:11" x14ac:dyDescent="0.25">
      <c r="A26" s="6">
        <v>39785</v>
      </c>
      <c r="B26" s="2">
        <f t="shared" si="0"/>
        <v>4</v>
      </c>
      <c r="C26" s="4">
        <v>0.625</v>
      </c>
      <c r="D26" s="2">
        <v>1.47235</v>
      </c>
      <c r="E26" s="2">
        <v>1.4774</v>
      </c>
      <c r="F26" s="2">
        <v>1.472</v>
      </c>
      <c r="G26" s="2">
        <v>1.4772000000000001</v>
      </c>
      <c r="H26" s="7">
        <v>3704</v>
      </c>
      <c r="I26" s="2"/>
      <c r="J26" s="2"/>
      <c r="K26" s="29">
        <f>+Tabel1[[#This Row],[Date]]+Tabel1[[#This Row],[Heure New York]]-17/24</f>
        <v>39784.916666666664</v>
      </c>
    </row>
    <row r="27" spans="1:11" x14ac:dyDescent="0.25">
      <c r="A27" s="6">
        <v>39785</v>
      </c>
      <c r="B27" s="2">
        <f t="shared" si="0"/>
        <v>4</v>
      </c>
      <c r="C27" s="4">
        <v>0.66666666666666663</v>
      </c>
      <c r="D27" s="2">
        <v>1.4772000000000001</v>
      </c>
      <c r="E27" s="2">
        <v>1.4782</v>
      </c>
      <c r="F27" s="2">
        <v>1.4762999999999999</v>
      </c>
      <c r="G27" s="2">
        <v>1.4780500000000001</v>
      </c>
      <c r="H27" s="7">
        <v>2479</v>
      </c>
      <c r="I27" s="2"/>
      <c r="J27" s="2"/>
      <c r="K27" s="29">
        <f>+Tabel1[[#This Row],[Date]]+Tabel1[[#This Row],[Heure New York]]-17/24</f>
        <v>39784.958333333328</v>
      </c>
    </row>
    <row r="28" spans="1:11" x14ac:dyDescent="0.25">
      <c r="A28" s="6">
        <v>39785</v>
      </c>
      <c r="B28" s="2">
        <f t="shared" si="0"/>
        <v>4</v>
      </c>
      <c r="C28" s="4">
        <v>0.70833333333333326</v>
      </c>
      <c r="D28" s="2">
        <v>1.4780500000000001</v>
      </c>
      <c r="E28" s="2">
        <v>1.4802500000000001</v>
      </c>
      <c r="F28" s="2">
        <v>1.4750000000000001</v>
      </c>
      <c r="G28" s="2">
        <v>1.4778500000000001</v>
      </c>
      <c r="H28" s="7">
        <v>1969</v>
      </c>
      <c r="I28" s="2">
        <f>MAX(E28:E51)</f>
        <v>1.4815499999999999</v>
      </c>
      <c r="J28" s="2">
        <f>MAX(F28:F51)</f>
        <v>1.47695</v>
      </c>
      <c r="K28" s="29">
        <f>+Tabel1[[#This Row],[Date]]+Tabel1[[#This Row],[Heure New York]]-17/24</f>
        <v>39785</v>
      </c>
    </row>
    <row r="29" spans="1:11" x14ac:dyDescent="0.25">
      <c r="A29" s="6">
        <v>39785</v>
      </c>
      <c r="B29" s="2">
        <f t="shared" si="0"/>
        <v>4</v>
      </c>
      <c r="C29" s="4">
        <v>0.75</v>
      </c>
      <c r="D29" s="2">
        <v>1.4777499999999999</v>
      </c>
      <c r="E29" s="2">
        <v>1.4792000000000001</v>
      </c>
      <c r="F29" s="2">
        <v>1.4765999999999999</v>
      </c>
      <c r="G29" s="2">
        <v>1.4776</v>
      </c>
      <c r="H29" s="7">
        <v>2199</v>
      </c>
      <c r="I29" s="2"/>
      <c r="J29" s="2"/>
      <c r="K29" s="29">
        <f>+Tabel1[[#This Row],[Date]]+Tabel1[[#This Row],[Heure New York]]-17/24</f>
        <v>39785.041666666664</v>
      </c>
    </row>
    <row r="30" spans="1:11" x14ac:dyDescent="0.25">
      <c r="A30" s="6">
        <v>39785</v>
      </c>
      <c r="B30" s="2">
        <f t="shared" si="0"/>
        <v>4</v>
      </c>
      <c r="C30" s="4">
        <v>0.79166666666666663</v>
      </c>
      <c r="D30" s="2">
        <v>1.4776</v>
      </c>
      <c r="E30" s="2">
        <v>1.4776</v>
      </c>
      <c r="F30" s="2">
        <v>1.4742500000000001</v>
      </c>
      <c r="G30" s="2">
        <v>1.4743999999999999</v>
      </c>
      <c r="H30" s="7">
        <v>1848</v>
      </c>
      <c r="I30" s="2"/>
      <c r="J30" s="2"/>
      <c r="K30" s="29">
        <f>+Tabel1[[#This Row],[Date]]+Tabel1[[#This Row],[Heure New York]]-17/24</f>
        <v>39785.083333333328</v>
      </c>
    </row>
    <row r="31" spans="1:11" x14ac:dyDescent="0.25">
      <c r="A31" s="6">
        <v>39785</v>
      </c>
      <c r="B31" s="2">
        <f t="shared" si="0"/>
        <v>4</v>
      </c>
      <c r="C31" s="4">
        <v>0.83333333333333326</v>
      </c>
      <c r="D31" s="2">
        <v>1.4743999999999999</v>
      </c>
      <c r="E31" s="2">
        <v>1.4778500000000001</v>
      </c>
      <c r="F31" s="2">
        <v>1.4742</v>
      </c>
      <c r="G31" s="2">
        <v>1.4772000000000001</v>
      </c>
      <c r="H31" s="7">
        <v>2121</v>
      </c>
      <c r="I31" s="2"/>
      <c r="J31" s="2"/>
      <c r="K31" s="29">
        <f>+Tabel1[[#This Row],[Date]]+Tabel1[[#This Row],[Heure New York]]-17/24</f>
        <v>39785.125</v>
      </c>
    </row>
    <row r="32" spans="1:11" x14ac:dyDescent="0.25">
      <c r="A32" s="6">
        <v>39785</v>
      </c>
      <c r="B32" s="2">
        <f t="shared" si="0"/>
        <v>4</v>
      </c>
      <c r="C32" s="4">
        <v>0.875</v>
      </c>
      <c r="D32" s="2">
        <v>1.4776</v>
      </c>
      <c r="E32" s="2">
        <v>1.4777499999999999</v>
      </c>
      <c r="F32" s="2">
        <v>1.4760500000000001</v>
      </c>
      <c r="G32" s="2">
        <v>1.4775</v>
      </c>
      <c r="H32" s="7">
        <v>2461</v>
      </c>
      <c r="I32" s="2"/>
      <c r="J32" s="2"/>
      <c r="K32" s="29">
        <f>+Tabel1[[#This Row],[Date]]+Tabel1[[#This Row],[Heure New York]]-17/24</f>
        <v>39785.166666666664</v>
      </c>
    </row>
    <row r="33" spans="1:11" x14ac:dyDescent="0.25">
      <c r="A33" s="6">
        <v>39785</v>
      </c>
      <c r="B33" s="2">
        <f t="shared" si="0"/>
        <v>4</v>
      </c>
      <c r="C33" s="4">
        <v>0.91666666666666663</v>
      </c>
      <c r="D33" s="2">
        <v>1.4775</v>
      </c>
      <c r="E33" s="2">
        <v>1.4783500000000001</v>
      </c>
      <c r="F33" s="2">
        <v>1.47695</v>
      </c>
      <c r="G33" s="2">
        <v>1.47763</v>
      </c>
      <c r="H33" s="7">
        <v>2581</v>
      </c>
      <c r="I33" s="2"/>
      <c r="J33" s="2"/>
      <c r="K33" s="29">
        <f>+Tabel1[[#This Row],[Date]]+Tabel1[[#This Row],[Heure New York]]-17/24</f>
        <v>39785.208333333328</v>
      </c>
    </row>
    <row r="34" spans="1:11" x14ac:dyDescent="0.25">
      <c r="A34" s="6">
        <v>39785</v>
      </c>
      <c r="B34" s="2">
        <f t="shared" si="0"/>
        <v>4</v>
      </c>
      <c r="C34" s="4">
        <v>0.95833333333333326</v>
      </c>
      <c r="D34" s="2">
        <v>1.4776100000000001</v>
      </c>
      <c r="E34" s="2">
        <v>1.47793</v>
      </c>
      <c r="F34" s="2">
        <v>1.4715</v>
      </c>
      <c r="G34" s="2">
        <v>1.4721900000000001</v>
      </c>
      <c r="H34" s="7">
        <v>5175</v>
      </c>
      <c r="I34" s="2"/>
      <c r="J34" s="2"/>
      <c r="K34" s="29">
        <f>+Tabel1[[#This Row],[Date]]+Tabel1[[#This Row],[Heure New York]]-17/24</f>
        <v>39785.25</v>
      </c>
    </row>
    <row r="35" spans="1:11" x14ac:dyDescent="0.25">
      <c r="A35" s="6">
        <v>39786</v>
      </c>
      <c r="B35" s="2">
        <f t="shared" si="0"/>
        <v>5</v>
      </c>
      <c r="C35" s="4">
        <v>0</v>
      </c>
      <c r="D35" s="2">
        <v>1.47251</v>
      </c>
      <c r="E35" s="2">
        <v>1.4763500000000001</v>
      </c>
      <c r="F35" s="2">
        <v>1.46919</v>
      </c>
      <c r="G35" s="2">
        <v>1.4761500000000001</v>
      </c>
      <c r="H35" s="7">
        <v>4002</v>
      </c>
      <c r="I35" s="2"/>
      <c r="J35" s="2"/>
      <c r="K35" s="29">
        <f>+Tabel1[[#This Row],[Date]]+Tabel1[[#This Row],[Heure New York]]-17/24</f>
        <v>39785.291666666664</v>
      </c>
    </row>
    <row r="36" spans="1:11" x14ac:dyDescent="0.25">
      <c r="A36" s="6">
        <v>39786</v>
      </c>
      <c r="B36" s="2">
        <f t="shared" si="0"/>
        <v>5</v>
      </c>
      <c r="C36" s="4">
        <v>4.1666666666666657E-2</v>
      </c>
      <c r="D36" s="2">
        <v>1.4761500000000001</v>
      </c>
      <c r="E36" s="2">
        <v>1.4765999999999999</v>
      </c>
      <c r="F36" s="2">
        <v>1.4715499999999999</v>
      </c>
      <c r="G36" s="2">
        <v>1.472</v>
      </c>
      <c r="H36" s="7">
        <v>3997</v>
      </c>
      <c r="I36" s="2"/>
      <c r="J36" s="2"/>
      <c r="K36" s="29">
        <f>+Tabel1[[#This Row],[Date]]+Tabel1[[#This Row],[Heure New York]]-17/24</f>
        <v>39785.333333333328</v>
      </c>
    </row>
    <row r="37" spans="1:11" x14ac:dyDescent="0.25">
      <c r="A37" s="6">
        <v>39786</v>
      </c>
      <c r="B37" s="2">
        <f t="shared" si="0"/>
        <v>5</v>
      </c>
      <c r="C37" s="4">
        <v>8.3333333333333343E-2</v>
      </c>
      <c r="D37" s="2">
        <v>1.472</v>
      </c>
      <c r="E37" s="2">
        <v>1.4730000000000001</v>
      </c>
      <c r="F37" s="2">
        <v>1.4654</v>
      </c>
      <c r="G37" s="2">
        <v>1.4685999999999999</v>
      </c>
      <c r="H37" s="7">
        <v>6105</v>
      </c>
      <c r="I37" s="2"/>
      <c r="J37" s="2"/>
      <c r="K37" s="29">
        <f>+Tabel1[[#This Row],[Date]]+Tabel1[[#This Row],[Heure New York]]-17/24</f>
        <v>39785.375</v>
      </c>
    </row>
    <row r="38" spans="1:11" x14ac:dyDescent="0.25">
      <c r="A38" s="6">
        <v>39786</v>
      </c>
      <c r="B38" s="2">
        <f t="shared" si="0"/>
        <v>5</v>
      </c>
      <c r="C38" s="4">
        <v>0.12499999999999997</v>
      </c>
      <c r="D38" s="2">
        <v>1.4685999999999999</v>
      </c>
      <c r="E38" s="2">
        <v>1.4702</v>
      </c>
      <c r="F38" s="2">
        <v>1.4520500000000001</v>
      </c>
      <c r="G38" s="2">
        <v>1.4520500000000001</v>
      </c>
      <c r="H38" s="7">
        <v>11358</v>
      </c>
      <c r="I38" s="2"/>
      <c r="J38" s="2"/>
      <c r="K38" s="29">
        <f>+Tabel1[[#This Row],[Date]]+Tabel1[[#This Row],[Heure New York]]-17/24</f>
        <v>39785.416666666664</v>
      </c>
    </row>
    <row r="39" spans="1:11" x14ac:dyDescent="0.25">
      <c r="A39" s="6">
        <v>39786</v>
      </c>
      <c r="B39" s="2">
        <f t="shared" si="0"/>
        <v>5</v>
      </c>
      <c r="C39" s="4">
        <v>0.16666666666666666</v>
      </c>
      <c r="D39" s="2">
        <v>1.4520999999999999</v>
      </c>
      <c r="E39" s="2">
        <v>1.45685</v>
      </c>
      <c r="F39" s="2">
        <v>1.4467000000000001</v>
      </c>
      <c r="G39" s="2">
        <v>1.454</v>
      </c>
      <c r="H39" s="7">
        <v>9988</v>
      </c>
      <c r="I39" s="2"/>
      <c r="J39" s="2"/>
      <c r="K39" s="29">
        <f>+Tabel1[[#This Row],[Date]]+Tabel1[[#This Row],[Heure New York]]-17/24</f>
        <v>39785.458333333328</v>
      </c>
    </row>
    <row r="40" spans="1:11" x14ac:dyDescent="0.25">
      <c r="A40" s="6">
        <v>39786</v>
      </c>
      <c r="B40" s="2">
        <f t="shared" si="0"/>
        <v>5</v>
      </c>
      <c r="C40" s="4">
        <v>0.20833333333333334</v>
      </c>
      <c r="D40" s="2">
        <v>1.4540999999999999</v>
      </c>
      <c r="E40" s="2">
        <v>1.45505</v>
      </c>
      <c r="F40" s="2">
        <v>1.45</v>
      </c>
      <c r="G40" s="2">
        <v>1.45061</v>
      </c>
      <c r="H40" s="7">
        <v>10393</v>
      </c>
      <c r="I40" s="2"/>
      <c r="J40" s="2"/>
      <c r="K40" s="29">
        <f>+Tabel1[[#This Row],[Date]]+Tabel1[[#This Row],[Heure New York]]-17/24</f>
        <v>39785.5</v>
      </c>
    </row>
    <row r="41" spans="1:11" x14ac:dyDescent="0.25">
      <c r="A41" s="6">
        <v>39786</v>
      </c>
      <c r="B41" s="2">
        <f t="shared" si="0"/>
        <v>5</v>
      </c>
      <c r="C41" s="4">
        <v>0.24999999999999997</v>
      </c>
      <c r="D41" s="2">
        <v>1.45048</v>
      </c>
      <c r="E41" s="2">
        <v>1.4597</v>
      </c>
      <c r="F41" s="2">
        <v>1.4496100000000001</v>
      </c>
      <c r="G41" s="2">
        <v>1.45835</v>
      </c>
      <c r="H41" s="7">
        <v>10436</v>
      </c>
      <c r="I41" s="2"/>
      <c r="J41" s="2"/>
      <c r="K41" s="29">
        <f>+Tabel1[[#This Row],[Date]]+Tabel1[[#This Row],[Heure New York]]-17/24</f>
        <v>39785.541666666664</v>
      </c>
    </row>
    <row r="42" spans="1:11" x14ac:dyDescent="0.25">
      <c r="A42" s="6">
        <v>39786</v>
      </c>
      <c r="B42" s="2">
        <f t="shared" si="0"/>
        <v>5</v>
      </c>
      <c r="C42" s="4">
        <v>0.29166666666666663</v>
      </c>
      <c r="D42" s="2">
        <v>1.4561500000000001</v>
      </c>
      <c r="E42" s="2">
        <v>1.4678</v>
      </c>
      <c r="F42" s="2">
        <v>1.4552</v>
      </c>
      <c r="G42" s="2">
        <v>1.4635499999999999</v>
      </c>
      <c r="H42" s="7">
        <v>16128</v>
      </c>
      <c r="I42" s="2"/>
      <c r="J42" s="2"/>
      <c r="K42" s="29">
        <f>+Tabel1[[#This Row],[Date]]+Tabel1[[#This Row],[Heure New York]]-17/24</f>
        <v>39785.583333333328</v>
      </c>
    </row>
    <row r="43" spans="1:11" x14ac:dyDescent="0.25">
      <c r="A43" s="6">
        <v>39786</v>
      </c>
      <c r="B43" s="2">
        <f t="shared" si="0"/>
        <v>5</v>
      </c>
      <c r="C43" s="4">
        <v>0.33333333333333326</v>
      </c>
      <c r="D43" s="2">
        <v>1.4637</v>
      </c>
      <c r="E43" s="2">
        <v>1.46645</v>
      </c>
      <c r="F43" s="2">
        <v>1.4575499999999999</v>
      </c>
      <c r="G43" s="2">
        <v>1.4584999999999999</v>
      </c>
      <c r="H43" s="7">
        <v>16176</v>
      </c>
      <c r="I43" s="2"/>
      <c r="J43" s="2"/>
      <c r="K43" s="29">
        <f>+Tabel1[[#This Row],[Date]]+Tabel1[[#This Row],[Heure New York]]-17/24</f>
        <v>39785.625</v>
      </c>
    </row>
    <row r="44" spans="1:11" x14ac:dyDescent="0.25">
      <c r="A44" s="6">
        <v>39786</v>
      </c>
      <c r="B44" s="2">
        <f t="shared" si="0"/>
        <v>5</v>
      </c>
      <c r="C44" s="4">
        <v>0.375</v>
      </c>
      <c r="D44" s="2">
        <v>1.45845</v>
      </c>
      <c r="E44" s="2">
        <v>1.468</v>
      </c>
      <c r="F44" s="2">
        <v>1.45695</v>
      </c>
      <c r="G44" s="2">
        <v>1.4665999999999999</v>
      </c>
      <c r="H44" s="7">
        <v>13613</v>
      </c>
      <c r="I44" s="2"/>
      <c r="J44" s="2"/>
      <c r="K44" s="29">
        <f>+Tabel1[[#This Row],[Date]]+Tabel1[[#This Row],[Heure New York]]-17/24</f>
        <v>39785.666666666664</v>
      </c>
    </row>
    <row r="45" spans="1:11" x14ac:dyDescent="0.25">
      <c r="A45" s="6">
        <v>39786</v>
      </c>
      <c r="B45" s="2">
        <f t="shared" si="0"/>
        <v>5</v>
      </c>
      <c r="C45" s="4">
        <v>0.41666666666666663</v>
      </c>
      <c r="D45" s="2">
        <v>1.46645</v>
      </c>
      <c r="E45" s="2">
        <v>1.4694499999999999</v>
      </c>
      <c r="F45" s="2">
        <v>1.4614</v>
      </c>
      <c r="G45" s="2">
        <v>1.4692499999999999</v>
      </c>
      <c r="H45" s="7">
        <v>18786</v>
      </c>
      <c r="I45" s="2"/>
      <c r="J45" s="2"/>
      <c r="K45" s="29">
        <f>+Tabel1[[#This Row],[Date]]+Tabel1[[#This Row],[Heure New York]]-17/24</f>
        <v>39785.708333333328</v>
      </c>
    </row>
    <row r="46" spans="1:11" x14ac:dyDescent="0.25">
      <c r="A46" s="6">
        <v>39786</v>
      </c>
      <c r="B46" s="2">
        <f t="shared" si="0"/>
        <v>5</v>
      </c>
      <c r="C46" s="4">
        <v>0.45833333333333326</v>
      </c>
      <c r="D46" s="2">
        <v>1.4691000000000001</v>
      </c>
      <c r="E46" s="2">
        <v>1.4815499999999999</v>
      </c>
      <c r="F46" s="2">
        <v>1.4651000000000001</v>
      </c>
      <c r="G46" s="2">
        <v>1.4787999999999999</v>
      </c>
      <c r="H46" s="7">
        <v>16408</v>
      </c>
      <c r="I46" s="2"/>
      <c r="J46" s="2"/>
      <c r="K46" s="29">
        <f>+Tabel1[[#This Row],[Date]]+Tabel1[[#This Row],[Heure New York]]-17/24</f>
        <v>39785.75</v>
      </c>
    </row>
    <row r="47" spans="1:11" x14ac:dyDescent="0.25">
      <c r="A47" s="6">
        <v>39786</v>
      </c>
      <c r="B47" s="2">
        <f t="shared" si="0"/>
        <v>5</v>
      </c>
      <c r="C47" s="4">
        <v>0.5</v>
      </c>
      <c r="D47" s="2">
        <v>1.47885</v>
      </c>
      <c r="E47" s="2">
        <v>1.48085</v>
      </c>
      <c r="F47" s="2">
        <v>1.472</v>
      </c>
      <c r="G47" s="2">
        <v>1.4751000000000001</v>
      </c>
      <c r="H47" s="7">
        <v>7959</v>
      </c>
      <c r="I47" s="2"/>
      <c r="J47" s="2"/>
      <c r="K47" s="29">
        <f>+Tabel1[[#This Row],[Date]]+Tabel1[[#This Row],[Heure New York]]-17/24</f>
        <v>39785.791666666664</v>
      </c>
    </row>
    <row r="48" spans="1:11" x14ac:dyDescent="0.25">
      <c r="A48" s="6">
        <v>39786</v>
      </c>
      <c r="B48" s="2">
        <f t="shared" si="0"/>
        <v>5</v>
      </c>
      <c r="C48" s="4">
        <v>0.54166666666666663</v>
      </c>
      <c r="D48" s="2">
        <v>1.4751000000000001</v>
      </c>
      <c r="E48" s="2">
        <v>1.4779</v>
      </c>
      <c r="F48" s="2">
        <v>1.4715499999999999</v>
      </c>
      <c r="G48" s="2">
        <v>1.4774499999999999</v>
      </c>
      <c r="H48" s="7">
        <v>5820</v>
      </c>
      <c r="I48" s="2"/>
      <c r="J48" s="2"/>
      <c r="K48" s="29">
        <f>+Tabel1[[#This Row],[Date]]+Tabel1[[#This Row],[Heure New York]]-17/24</f>
        <v>39785.833333333328</v>
      </c>
    </row>
    <row r="49" spans="1:11" x14ac:dyDescent="0.25">
      <c r="A49" s="6">
        <v>39786</v>
      </c>
      <c r="B49" s="2">
        <f t="shared" si="0"/>
        <v>5</v>
      </c>
      <c r="C49" s="4">
        <v>0.58333333333333326</v>
      </c>
      <c r="D49" s="2">
        <v>1.4774</v>
      </c>
      <c r="E49" s="2">
        <v>1.4779</v>
      </c>
      <c r="F49" s="2">
        <v>1.4742999999999999</v>
      </c>
      <c r="G49" s="2">
        <v>1.4749000000000001</v>
      </c>
      <c r="H49" s="7">
        <v>4171</v>
      </c>
      <c r="I49" s="2"/>
      <c r="J49" s="2"/>
      <c r="K49" s="29">
        <f>+Tabel1[[#This Row],[Date]]+Tabel1[[#This Row],[Heure New York]]-17/24</f>
        <v>39785.875</v>
      </c>
    </row>
    <row r="50" spans="1:11" x14ac:dyDescent="0.25">
      <c r="A50" s="6">
        <v>39786</v>
      </c>
      <c r="B50" s="2">
        <f t="shared" si="0"/>
        <v>5</v>
      </c>
      <c r="C50" s="4">
        <v>0.625</v>
      </c>
      <c r="D50" s="2">
        <v>1.4749000000000001</v>
      </c>
      <c r="E50" s="2">
        <v>1.47495</v>
      </c>
      <c r="F50" s="2">
        <v>1.4635499999999999</v>
      </c>
      <c r="G50" s="2">
        <v>1.4679</v>
      </c>
      <c r="H50" s="7">
        <v>6851</v>
      </c>
      <c r="I50" s="2"/>
      <c r="J50" s="2"/>
      <c r="K50" s="29">
        <f>+Tabel1[[#This Row],[Date]]+Tabel1[[#This Row],[Heure New York]]-17/24</f>
        <v>39785.916666666664</v>
      </c>
    </row>
    <row r="51" spans="1:11" x14ac:dyDescent="0.25">
      <c r="A51" s="6">
        <v>39786</v>
      </c>
      <c r="B51" s="2">
        <f t="shared" si="0"/>
        <v>5</v>
      </c>
      <c r="C51" s="4">
        <v>0.66666666666666663</v>
      </c>
      <c r="D51" s="2">
        <v>1.4679</v>
      </c>
      <c r="E51" s="2">
        <v>1.4691000000000001</v>
      </c>
      <c r="F51" s="2">
        <v>1.4654499999999999</v>
      </c>
      <c r="G51" s="2">
        <v>1.4678</v>
      </c>
      <c r="H51" s="7">
        <v>2356</v>
      </c>
      <c r="I51" s="2"/>
      <c r="J51" s="2"/>
      <c r="K51" s="29">
        <f>+Tabel1[[#This Row],[Date]]+Tabel1[[#This Row],[Heure New York]]-17/24</f>
        <v>39785.958333333328</v>
      </c>
    </row>
    <row r="52" spans="1:11" x14ac:dyDescent="0.25">
      <c r="A52" s="6">
        <v>39786</v>
      </c>
      <c r="B52" s="2">
        <f t="shared" si="0"/>
        <v>5</v>
      </c>
      <c r="C52" s="4">
        <v>0.70833333333333326</v>
      </c>
      <c r="D52" s="2">
        <v>1.4677500000000001</v>
      </c>
      <c r="E52" s="2">
        <v>1.4692000000000001</v>
      </c>
      <c r="F52" s="2">
        <v>1.4657</v>
      </c>
      <c r="G52" s="2">
        <v>1.46835</v>
      </c>
      <c r="H52" s="7">
        <v>1612</v>
      </c>
      <c r="I52" s="2">
        <f>MAX(E52:E75)</f>
        <v>1.47715</v>
      </c>
      <c r="J52" s="2">
        <f>MAX(F52:F75)</f>
        <v>1.4681500000000001</v>
      </c>
      <c r="K52" s="29">
        <f>+Tabel1[[#This Row],[Date]]+Tabel1[[#This Row],[Heure New York]]-17/24</f>
        <v>39786</v>
      </c>
    </row>
    <row r="53" spans="1:11" x14ac:dyDescent="0.25">
      <c r="A53" s="6">
        <v>39786</v>
      </c>
      <c r="B53" s="2">
        <f t="shared" si="0"/>
        <v>5</v>
      </c>
      <c r="C53" s="4">
        <v>0.75</v>
      </c>
      <c r="D53" s="2">
        <v>1.46835</v>
      </c>
      <c r="E53" s="2">
        <v>1.4685299999999999</v>
      </c>
      <c r="F53" s="2">
        <v>1.46689</v>
      </c>
      <c r="G53" s="2">
        <v>1.4676</v>
      </c>
      <c r="H53" s="7">
        <v>2059</v>
      </c>
      <c r="I53" s="2"/>
      <c r="J53" s="2"/>
      <c r="K53" s="29">
        <f>+Tabel1[[#This Row],[Date]]+Tabel1[[#This Row],[Heure New York]]-17/24</f>
        <v>39786.041666666664</v>
      </c>
    </row>
    <row r="54" spans="1:11" x14ac:dyDescent="0.25">
      <c r="A54" s="6">
        <v>39786</v>
      </c>
      <c r="B54" s="2">
        <f t="shared" si="0"/>
        <v>5</v>
      </c>
      <c r="C54" s="4">
        <v>0.79166666666666663</v>
      </c>
      <c r="D54" s="2">
        <v>1.4676499999999999</v>
      </c>
      <c r="E54" s="2">
        <v>1.4680500000000001</v>
      </c>
      <c r="F54" s="2">
        <v>1.464</v>
      </c>
      <c r="G54" s="2">
        <v>1.4644999999999999</v>
      </c>
      <c r="H54" s="7">
        <v>1835</v>
      </c>
      <c r="I54" s="2"/>
      <c r="J54" s="2"/>
      <c r="K54" s="29">
        <f>+Tabel1[[#This Row],[Date]]+Tabel1[[#This Row],[Heure New York]]-17/24</f>
        <v>39786.083333333328</v>
      </c>
    </row>
    <row r="55" spans="1:11" x14ac:dyDescent="0.25">
      <c r="A55" s="6">
        <v>39786</v>
      </c>
      <c r="B55" s="2">
        <f t="shared" si="0"/>
        <v>5</v>
      </c>
      <c r="C55" s="4">
        <v>0.83333333333333326</v>
      </c>
      <c r="D55" s="2">
        <v>1.4644999999999999</v>
      </c>
      <c r="E55" s="2">
        <v>1.4655</v>
      </c>
      <c r="F55" s="2">
        <v>1.46299</v>
      </c>
      <c r="G55" s="2">
        <v>1.4650000000000001</v>
      </c>
      <c r="H55" s="7">
        <v>1567</v>
      </c>
      <c r="I55" s="2"/>
      <c r="J55" s="2"/>
      <c r="K55" s="29">
        <f>+Tabel1[[#This Row],[Date]]+Tabel1[[#This Row],[Heure New York]]-17/24</f>
        <v>39786.125</v>
      </c>
    </row>
    <row r="56" spans="1:11" x14ac:dyDescent="0.25">
      <c r="A56" s="6">
        <v>39786</v>
      </c>
      <c r="B56" s="2">
        <f t="shared" si="0"/>
        <v>5</v>
      </c>
      <c r="C56" s="4">
        <v>0.875</v>
      </c>
      <c r="D56" s="2">
        <v>1.4650000000000001</v>
      </c>
      <c r="E56" s="2">
        <v>1.4674</v>
      </c>
      <c r="F56" s="2">
        <v>1.46482</v>
      </c>
      <c r="G56" s="2">
        <v>1.46635</v>
      </c>
      <c r="H56" s="7">
        <v>1656</v>
      </c>
      <c r="I56" s="2"/>
      <c r="J56" s="2"/>
      <c r="K56" s="29">
        <f>+Tabel1[[#This Row],[Date]]+Tabel1[[#This Row],[Heure New York]]-17/24</f>
        <v>39786.166666666664</v>
      </c>
    </row>
    <row r="57" spans="1:11" x14ac:dyDescent="0.25">
      <c r="A57" s="6">
        <v>39786</v>
      </c>
      <c r="B57" s="2">
        <f t="shared" si="0"/>
        <v>5</v>
      </c>
      <c r="C57" s="4">
        <v>0.91666666666666663</v>
      </c>
      <c r="D57" s="2">
        <v>1.4663999999999999</v>
      </c>
      <c r="E57" s="2">
        <v>1.4684999999999999</v>
      </c>
      <c r="F57" s="2">
        <v>1.4660500000000001</v>
      </c>
      <c r="G57" s="2">
        <v>1.46791</v>
      </c>
      <c r="H57" s="7">
        <v>2256</v>
      </c>
      <c r="I57" s="2"/>
      <c r="J57" s="2"/>
      <c r="K57" s="29">
        <f>+Tabel1[[#This Row],[Date]]+Tabel1[[#This Row],[Heure New York]]-17/24</f>
        <v>39786.208333333328</v>
      </c>
    </row>
    <row r="58" spans="1:11" x14ac:dyDescent="0.25">
      <c r="A58" s="6">
        <v>39786</v>
      </c>
      <c r="B58" s="2">
        <f t="shared" si="0"/>
        <v>5</v>
      </c>
      <c r="C58" s="4">
        <v>0.95833333333333326</v>
      </c>
      <c r="D58" s="2">
        <v>1.4678500000000001</v>
      </c>
      <c r="E58" s="2">
        <v>1.4682500000000001</v>
      </c>
      <c r="F58" s="2">
        <v>1.4652000000000001</v>
      </c>
      <c r="G58" s="2">
        <v>1.4659500000000001</v>
      </c>
      <c r="H58" s="7">
        <v>2132</v>
      </c>
      <c r="I58" s="2"/>
      <c r="J58" s="2"/>
      <c r="K58" s="29">
        <f>+Tabel1[[#This Row],[Date]]+Tabel1[[#This Row],[Heure New York]]-17/24</f>
        <v>39786.25</v>
      </c>
    </row>
    <row r="59" spans="1:11" x14ac:dyDescent="0.25">
      <c r="A59" s="6">
        <v>39787</v>
      </c>
      <c r="B59" s="2">
        <f t="shared" si="0"/>
        <v>6</v>
      </c>
      <c r="C59" s="4">
        <v>0</v>
      </c>
      <c r="D59" s="2">
        <v>1.4659500000000001</v>
      </c>
      <c r="E59" s="2">
        <v>1.4673499999999999</v>
      </c>
      <c r="F59" s="2">
        <v>1.46445</v>
      </c>
      <c r="G59" s="2">
        <v>1.4665999999999999</v>
      </c>
      <c r="H59" s="7">
        <v>2330</v>
      </c>
      <c r="I59" s="2"/>
      <c r="J59" s="2"/>
      <c r="K59" s="29">
        <f>+Tabel1[[#This Row],[Date]]+Tabel1[[#This Row],[Heure New York]]-17/24</f>
        <v>39786.291666666664</v>
      </c>
    </row>
    <row r="60" spans="1:11" x14ac:dyDescent="0.25">
      <c r="A60" s="6">
        <v>39787</v>
      </c>
      <c r="B60" s="2">
        <f t="shared" si="0"/>
        <v>6</v>
      </c>
      <c r="C60" s="4">
        <v>4.1666666666666657E-2</v>
      </c>
      <c r="D60" s="2">
        <v>1.4665999999999999</v>
      </c>
      <c r="E60" s="2">
        <v>1.4711000000000001</v>
      </c>
      <c r="F60" s="2">
        <v>1.4652499999999999</v>
      </c>
      <c r="G60" s="2">
        <v>1.46895</v>
      </c>
      <c r="H60" s="7">
        <v>2631</v>
      </c>
      <c r="I60" s="2"/>
      <c r="J60" s="2"/>
      <c r="K60" s="29">
        <f>+Tabel1[[#This Row],[Date]]+Tabel1[[#This Row],[Heure New York]]-17/24</f>
        <v>39786.333333333328</v>
      </c>
    </row>
    <row r="61" spans="1:11" x14ac:dyDescent="0.25">
      <c r="A61" s="6">
        <v>39787</v>
      </c>
      <c r="B61" s="2">
        <f t="shared" si="0"/>
        <v>6</v>
      </c>
      <c r="C61" s="4">
        <v>8.3333333333333343E-2</v>
      </c>
      <c r="D61" s="2">
        <v>1.4689000000000001</v>
      </c>
      <c r="E61" s="2">
        <v>1.4694499999999999</v>
      </c>
      <c r="F61" s="2">
        <v>1.46475</v>
      </c>
      <c r="G61" s="2">
        <v>1.4693000000000001</v>
      </c>
      <c r="H61" s="7">
        <v>5138</v>
      </c>
      <c r="I61" s="2"/>
      <c r="J61" s="2"/>
      <c r="K61" s="29">
        <f>+Tabel1[[#This Row],[Date]]+Tabel1[[#This Row],[Heure New York]]-17/24</f>
        <v>39786.375</v>
      </c>
    </row>
    <row r="62" spans="1:11" x14ac:dyDescent="0.25">
      <c r="A62" s="6">
        <v>39787</v>
      </c>
      <c r="B62" s="2">
        <f t="shared" si="0"/>
        <v>6</v>
      </c>
      <c r="C62" s="4">
        <v>0.12499999999999997</v>
      </c>
      <c r="D62" s="2">
        <v>1.4693000000000001</v>
      </c>
      <c r="E62" s="2">
        <v>1.4736</v>
      </c>
      <c r="F62" s="2">
        <v>1.4679</v>
      </c>
      <c r="G62" s="2">
        <v>1.4722999999999999</v>
      </c>
      <c r="H62" s="7">
        <v>8731</v>
      </c>
      <c r="I62" s="2"/>
      <c r="J62" s="2"/>
      <c r="K62" s="29">
        <f>+Tabel1[[#This Row],[Date]]+Tabel1[[#This Row],[Heure New York]]-17/24</f>
        <v>39786.416666666664</v>
      </c>
    </row>
    <row r="63" spans="1:11" x14ac:dyDescent="0.25">
      <c r="A63" s="6">
        <v>39787</v>
      </c>
      <c r="B63" s="2">
        <f t="shared" si="0"/>
        <v>6</v>
      </c>
      <c r="C63" s="4">
        <v>0.16666666666666666</v>
      </c>
      <c r="D63" s="2">
        <v>1.4722999999999999</v>
      </c>
      <c r="E63" s="2">
        <v>1.4752000000000001</v>
      </c>
      <c r="F63" s="2">
        <v>1.46655</v>
      </c>
      <c r="G63" s="2">
        <v>1.4681999999999999</v>
      </c>
      <c r="H63" s="7">
        <v>10309</v>
      </c>
      <c r="I63" s="2"/>
      <c r="J63" s="2"/>
      <c r="K63" s="29">
        <f>+Tabel1[[#This Row],[Date]]+Tabel1[[#This Row],[Heure New York]]-17/24</f>
        <v>39786.458333333328</v>
      </c>
    </row>
    <row r="64" spans="1:11" x14ac:dyDescent="0.25">
      <c r="A64" s="6">
        <v>39787</v>
      </c>
      <c r="B64" s="2">
        <f t="shared" si="0"/>
        <v>6</v>
      </c>
      <c r="C64" s="4">
        <v>0.20833333333333334</v>
      </c>
      <c r="D64" s="2">
        <v>1.4681999999999999</v>
      </c>
      <c r="E64" s="2">
        <v>1.4691000000000001</v>
      </c>
      <c r="F64" s="2">
        <v>1.4633499999999999</v>
      </c>
      <c r="G64" s="2">
        <v>1.4642500000000001</v>
      </c>
      <c r="H64" s="7">
        <v>10098</v>
      </c>
      <c r="I64" s="2"/>
      <c r="J64" s="2"/>
      <c r="K64" s="29">
        <f>+Tabel1[[#This Row],[Date]]+Tabel1[[#This Row],[Heure New York]]-17/24</f>
        <v>39786.5</v>
      </c>
    </row>
    <row r="65" spans="1:11" x14ac:dyDescent="0.25">
      <c r="A65" s="6">
        <v>39787</v>
      </c>
      <c r="B65" s="2">
        <f t="shared" si="0"/>
        <v>6</v>
      </c>
      <c r="C65" s="4">
        <v>0.24999999999999997</v>
      </c>
      <c r="D65" s="2">
        <v>1.46435</v>
      </c>
      <c r="E65" s="2">
        <v>1.47105</v>
      </c>
      <c r="F65" s="2">
        <v>1.4637500000000001</v>
      </c>
      <c r="G65" s="2">
        <v>1.4673</v>
      </c>
      <c r="H65" s="7">
        <v>10929</v>
      </c>
      <c r="I65" s="2"/>
      <c r="J65" s="2"/>
      <c r="K65" s="29">
        <f>+Tabel1[[#This Row],[Date]]+Tabel1[[#This Row],[Heure New York]]-17/24</f>
        <v>39786.541666666664</v>
      </c>
    </row>
    <row r="66" spans="1:11" x14ac:dyDescent="0.25">
      <c r="A66" s="6">
        <v>39787</v>
      </c>
      <c r="B66" s="2">
        <f t="shared" si="0"/>
        <v>6</v>
      </c>
      <c r="C66" s="4">
        <v>0.29166666666666663</v>
      </c>
      <c r="D66" s="2">
        <v>1.4673499999999999</v>
      </c>
      <c r="E66" s="2">
        <v>1.4697499999999999</v>
      </c>
      <c r="F66" s="2">
        <v>1.4636499999999999</v>
      </c>
      <c r="G66" s="2">
        <v>1.4639</v>
      </c>
      <c r="H66" s="7">
        <v>10583</v>
      </c>
      <c r="I66" s="2"/>
      <c r="J66" s="2"/>
      <c r="K66" s="29">
        <f>+Tabel1[[#This Row],[Date]]+Tabel1[[#This Row],[Heure New York]]-17/24</f>
        <v>39786.583333333328</v>
      </c>
    </row>
    <row r="67" spans="1:11" x14ac:dyDescent="0.25">
      <c r="A67" s="6">
        <v>39787</v>
      </c>
      <c r="B67" s="2">
        <f t="shared" ref="B67:B130" si="1">WEEKDAY(A67)</f>
        <v>6</v>
      </c>
      <c r="C67" s="4">
        <v>0.33333333333333326</v>
      </c>
      <c r="D67" s="2">
        <v>1.4639500000000001</v>
      </c>
      <c r="E67" s="2">
        <v>1.4681500000000001</v>
      </c>
      <c r="F67" s="2">
        <v>1.4521999999999999</v>
      </c>
      <c r="G67" s="2">
        <v>1.4611499999999999</v>
      </c>
      <c r="H67" s="7">
        <v>12229</v>
      </c>
      <c r="I67" s="2"/>
      <c r="J67" s="2"/>
      <c r="K67" s="29">
        <f>+Tabel1[[#This Row],[Date]]+Tabel1[[#This Row],[Heure New York]]-17/24</f>
        <v>39786.625</v>
      </c>
    </row>
    <row r="68" spans="1:11" x14ac:dyDescent="0.25">
      <c r="A68" s="6">
        <v>39787</v>
      </c>
      <c r="B68" s="2">
        <f t="shared" si="1"/>
        <v>6</v>
      </c>
      <c r="C68" s="4">
        <v>0.375</v>
      </c>
      <c r="D68" s="2">
        <v>1.4611499999999999</v>
      </c>
      <c r="E68" s="2">
        <v>1.4643999999999999</v>
      </c>
      <c r="F68" s="2">
        <v>1.4581999999999999</v>
      </c>
      <c r="G68" s="2">
        <v>1.45865</v>
      </c>
      <c r="H68" s="7">
        <v>10426</v>
      </c>
      <c r="I68" s="2"/>
      <c r="J68" s="2"/>
      <c r="K68" s="29">
        <f>+Tabel1[[#This Row],[Date]]+Tabel1[[#This Row],[Heure New York]]-17/24</f>
        <v>39786.666666666664</v>
      </c>
    </row>
    <row r="69" spans="1:11" x14ac:dyDescent="0.25">
      <c r="A69" s="6">
        <v>39787</v>
      </c>
      <c r="B69" s="2">
        <f t="shared" si="1"/>
        <v>6</v>
      </c>
      <c r="C69" s="4">
        <v>0.41666666666666663</v>
      </c>
      <c r="D69" s="2">
        <v>1.4587000000000001</v>
      </c>
      <c r="E69" s="2">
        <v>1.4591499999999999</v>
      </c>
      <c r="F69" s="2">
        <v>1.4540500000000001</v>
      </c>
      <c r="G69" s="2">
        <v>1.4564999999999999</v>
      </c>
      <c r="H69" s="7">
        <v>14201</v>
      </c>
      <c r="I69" s="2"/>
      <c r="J69" s="2"/>
      <c r="K69" s="29">
        <f>+Tabel1[[#This Row],[Date]]+Tabel1[[#This Row],[Heure New York]]-17/24</f>
        <v>39786.708333333328</v>
      </c>
    </row>
    <row r="70" spans="1:11" x14ac:dyDescent="0.25">
      <c r="A70" s="6">
        <v>39787</v>
      </c>
      <c r="B70" s="2">
        <f t="shared" si="1"/>
        <v>6</v>
      </c>
      <c r="C70" s="4">
        <v>0.45833333333333326</v>
      </c>
      <c r="D70" s="2">
        <v>1.4564999999999999</v>
      </c>
      <c r="E70" s="2">
        <v>1.4612499999999999</v>
      </c>
      <c r="F70" s="2">
        <v>1.4547000000000001</v>
      </c>
      <c r="G70" s="2">
        <v>1.4602999999999999</v>
      </c>
      <c r="H70" s="7">
        <v>11463</v>
      </c>
      <c r="I70" s="2"/>
      <c r="J70" s="2"/>
      <c r="K70" s="29">
        <f>+Tabel1[[#This Row],[Date]]+Tabel1[[#This Row],[Heure New York]]-17/24</f>
        <v>39786.75</v>
      </c>
    </row>
    <row r="71" spans="1:11" x14ac:dyDescent="0.25">
      <c r="A71" s="6">
        <v>39787</v>
      </c>
      <c r="B71" s="2">
        <f t="shared" si="1"/>
        <v>6</v>
      </c>
      <c r="C71" s="4">
        <v>0.5</v>
      </c>
      <c r="D71" s="2">
        <v>1.46035</v>
      </c>
      <c r="E71" s="2">
        <v>1.4637500000000001</v>
      </c>
      <c r="F71" s="2">
        <v>1.45825</v>
      </c>
      <c r="G71" s="2">
        <v>1.4593499999999999</v>
      </c>
      <c r="H71" s="7">
        <v>6909</v>
      </c>
      <c r="I71" s="2"/>
      <c r="J71" s="2"/>
      <c r="K71" s="29">
        <f>+Tabel1[[#This Row],[Date]]+Tabel1[[#This Row],[Heure New York]]-17/24</f>
        <v>39786.791666666664</v>
      </c>
    </row>
    <row r="72" spans="1:11" x14ac:dyDescent="0.25">
      <c r="A72" s="6">
        <v>39787</v>
      </c>
      <c r="B72" s="2">
        <f t="shared" si="1"/>
        <v>6</v>
      </c>
      <c r="C72" s="4">
        <v>0.54166666666666663</v>
      </c>
      <c r="D72" s="2">
        <v>1.4594</v>
      </c>
      <c r="E72" s="2">
        <v>1.4640500000000001</v>
      </c>
      <c r="F72" s="2">
        <v>1.4589000000000001</v>
      </c>
      <c r="G72" s="2">
        <v>1.4622999999999999</v>
      </c>
      <c r="H72" s="7">
        <v>7504</v>
      </c>
      <c r="I72" s="2"/>
      <c r="J72" s="2"/>
      <c r="K72" s="29">
        <f>+Tabel1[[#This Row],[Date]]+Tabel1[[#This Row],[Heure New York]]-17/24</f>
        <v>39786.833333333328</v>
      </c>
    </row>
    <row r="73" spans="1:11" x14ac:dyDescent="0.25">
      <c r="A73" s="6">
        <v>39787</v>
      </c>
      <c r="B73" s="2">
        <f t="shared" si="1"/>
        <v>6</v>
      </c>
      <c r="C73" s="4">
        <v>0.58333333333333326</v>
      </c>
      <c r="D73" s="2">
        <v>1.46255</v>
      </c>
      <c r="E73" s="2">
        <v>1.4737</v>
      </c>
      <c r="F73" s="2">
        <v>1.462</v>
      </c>
      <c r="G73" s="2">
        <v>1.4695499999999999</v>
      </c>
      <c r="H73" s="7">
        <v>5770</v>
      </c>
      <c r="I73" s="2"/>
      <c r="J73" s="2"/>
      <c r="K73" s="29">
        <f>+Tabel1[[#This Row],[Date]]+Tabel1[[#This Row],[Heure New York]]-17/24</f>
        <v>39786.875</v>
      </c>
    </row>
    <row r="74" spans="1:11" x14ac:dyDescent="0.25">
      <c r="A74" s="6">
        <v>39787</v>
      </c>
      <c r="B74" s="2">
        <f t="shared" si="1"/>
        <v>6</v>
      </c>
      <c r="C74" s="4">
        <v>0.625</v>
      </c>
      <c r="D74" s="2">
        <v>1.4697</v>
      </c>
      <c r="E74" s="2">
        <v>1.47435</v>
      </c>
      <c r="F74" s="2">
        <v>1.4681500000000001</v>
      </c>
      <c r="G74" s="2">
        <v>1.4737</v>
      </c>
      <c r="H74" s="7">
        <v>5083</v>
      </c>
      <c r="I74" s="2"/>
      <c r="J74" s="2"/>
      <c r="K74" s="29">
        <f>+Tabel1[[#This Row],[Date]]+Tabel1[[#This Row],[Heure New York]]-17/24</f>
        <v>39786.916666666664</v>
      </c>
    </row>
    <row r="75" spans="1:11" x14ac:dyDescent="0.25">
      <c r="A75" s="6">
        <v>39787</v>
      </c>
      <c r="B75" s="2">
        <f t="shared" si="1"/>
        <v>6</v>
      </c>
      <c r="C75" s="4">
        <v>0.66666666666666663</v>
      </c>
      <c r="D75" s="2">
        <v>1.4737</v>
      </c>
      <c r="E75" s="2">
        <v>1.47715</v>
      </c>
      <c r="F75" s="2">
        <v>1.4659500000000001</v>
      </c>
      <c r="G75" s="2">
        <v>1.4681500000000001</v>
      </c>
      <c r="H75" s="7">
        <v>3797</v>
      </c>
      <c r="I75" s="2"/>
      <c r="J75" s="2"/>
      <c r="K75" s="29">
        <f>+Tabel1[[#This Row],[Date]]+Tabel1[[#This Row],[Heure New York]]-17/24</f>
        <v>39786.958333333328</v>
      </c>
    </row>
    <row r="76" spans="1:11" x14ac:dyDescent="0.25">
      <c r="A76" s="6">
        <v>39789</v>
      </c>
      <c r="B76" s="2">
        <f t="shared" si="1"/>
        <v>1</v>
      </c>
      <c r="C76" s="4">
        <v>0.70833333333333326</v>
      </c>
      <c r="D76" s="2">
        <v>1.4732400000000001</v>
      </c>
      <c r="E76" s="2">
        <v>1.4738</v>
      </c>
      <c r="F76" s="2">
        <v>1.4711000000000001</v>
      </c>
      <c r="G76" s="2">
        <v>1.4723999999999999</v>
      </c>
      <c r="H76" s="7">
        <v>995</v>
      </c>
      <c r="I76" s="2">
        <f>MAX(E76:E99)</f>
        <v>1.50475</v>
      </c>
      <c r="J76" s="2">
        <f>MAX(F76:F99)</f>
        <v>1.4944500000000001</v>
      </c>
      <c r="K76" s="29">
        <f>+Tabel1[[#This Row],[Date]]+Tabel1[[#This Row],[Heure New York]]-17/24</f>
        <v>39789</v>
      </c>
    </row>
    <row r="77" spans="1:11" x14ac:dyDescent="0.25">
      <c r="A77" s="6">
        <v>39789</v>
      </c>
      <c r="B77" s="2">
        <f t="shared" si="1"/>
        <v>1</v>
      </c>
      <c r="C77" s="4">
        <v>0.75</v>
      </c>
      <c r="D77" s="2">
        <v>1.4723999999999999</v>
      </c>
      <c r="E77" s="2">
        <v>1.4723999999999999</v>
      </c>
      <c r="F77" s="2">
        <v>1.4674</v>
      </c>
      <c r="G77" s="2">
        <v>1.4701500000000001</v>
      </c>
      <c r="H77" s="7">
        <v>1589</v>
      </c>
      <c r="I77" s="2"/>
      <c r="J77" s="2"/>
      <c r="K77" s="29">
        <f>+Tabel1[[#This Row],[Date]]+Tabel1[[#This Row],[Heure New York]]-17/24</f>
        <v>39789.041666666664</v>
      </c>
    </row>
    <row r="78" spans="1:11" x14ac:dyDescent="0.25">
      <c r="A78" s="6">
        <v>39789</v>
      </c>
      <c r="B78" s="2">
        <f t="shared" si="1"/>
        <v>1</v>
      </c>
      <c r="C78" s="4">
        <v>0.79166666666666663</v>
      </c>
      <c r="D78" s="2">
        <v>1.4701500000000001</v>
      </c>
      <c r="E78" s="2">
        <v>1.4734</v>
      </c>
      <c r="F78" s="2">
        <v>1.4693499999999999</v>
      </c>
      <c r="G78" s="2">
        <v>1.4719500000000001</v>
      </c>
      <c r="H78" s="7">
        <v>2659</v>
      </c>
      <c r="I78" s="2"/>
      <c r="J78" s="2"/>
      <c r="K78" s="29">
        <f>+Tabel1[[#This Row],[Date]]+Tabel1[[#This Row],[Heure New York]]-17/24</f>
        <v>39789.083333333328</v>
      </c>
    </row>
    <row r="79" spans="1:11" x14ac:dyDescent="0.25">
      <c r="A79" s="6">
        <v>39789</v>
      </c>
      <c r="B79" s="2">
        <f t="shared" si="1"/>
        <v>1</v>
      </c>
      <c r="C79" s="4">
        <v>0.83333333333333326</v>
      </c>
      <c r="D79" s="2">
        <v>1.4719500000000001</v>
      </c>
      <c r="E79" s="2">
        <v>1.4736499999999999</v>
      </c>
      <c r="F79" s="2">
        <v>1.4717499999999999</v>
      </c>
      <c r="G79" s="2">
        <v>1.47275</v>
      </c>
      <c r="H79" s="7">
        <v>1392</v>
      </c>
      <c r="I79" s="2"/>
      <c r="J79" s="2"/>
      <c r="K79" s="29">
        <f>+Tabel1[[#This Row],[Date]]+Tabel1[[#This Row],[Heure New York]]-17/24</f>
        <v>39789.125</v>
      </c>
    </row>
    <row r="80" spans="1:11" x14ac:dyDescent="0.25">
      <c r="A80" s="6">
        <v>39789</v>
      </c>
      <c r="B80" s="2">
        <f t="shared" si="1"/>
        <v>1</v>
      </c>
      <c r="C80" s="4">
        <v>0.875</v>
      </c>
      <c r="D80" s="2">
        <v>1.4728000000000001</v>
      </c>
      <c r="E80" s="2">
        <v>1.47455</v>
      </c>
      <c r="F80" s="2">
        <v>1.4718</v>
      </c>
      <c r="G80" s="2">
        <v>1.47435</v>
      </c>
      <c r="H80" s="7">
        <v>2620</v>
      </c>
      <c r="I80" s="2"/>
      <c r="J80" s="2"/>
      <c r="K80" s="29">
        <f>+Tabel1[[#This Row],[Date]]+Tabel1[[#This Row],[Heure New York]]-17/24</f>
        <v>39789.166666666664</v>
      </c>
    </row>
    <row r="81" spans="1:11" x14ac:dyDescent="0.25">
      <c r="A81" s="6">
        <v>39789</v>
      </c>
      <c r="B81" s="2">
        <f t="shared" si="1"/>
        <v>1</v>
      </c>
      <c r="C81" s="4">
        <v>0.91666666666666663</v>
      </c>
      <c r="D81" s="2">
        <v>1.4742999999999999</v>
      </c>
      <c r="E81" s="2">
        <v>1.4753499999999999</v>
      </c>
      <c r="F81" s="2">
        <v>1.4736400000000001</v>
      </c>
      <c r="G81" s="2">
        <v>1.4745999999999999</v>
      </c>
      <c r="H81" s="7">
        <v>2899</v>
      </c>
      <c r="I81" s="2"/>
      <c r="J81" s="2"/>
      <c r="K81" s="29">
        <f>+Tabel1[[#This Row],[Date]]+Tabel1[[#This Row],[Heure New York]]-17/24</f>
        <v>39789.208333333328</v>
      </c>
    </row>
    <row r="82" spans="1:11" x14ac:dyDescent="0.25">
      <c r="A82" s="6">
        <v>39789</v>
      </c>
      <c r="B82" s="2">
        <f t="shared" si="1"/>
        <v>1</v>
      </c>
      <c r="C82" s="4">
        <v>0.95833333333333326</v>
      </c>
      <c r="D82" s="2">
        <v>1.47465</v>
      </c>
      <c r="E82" s="2">
        <v>1.47465</v>
      </c>
      <c r="F82" s="2">
        <v>1.4721</v>
      </c>
      <c r="G82" s="2">
        <v>1.47285</v>
      </c>
      <c r="H82" s="7">
        <v>3203</v>
      </c>
      <c r="I82" s="2"/>
      <c r="J82" s="2"/>
      <c r="K82" s="29">
        <f>+Tabel1[[#This Row],[Date]]+Tabel1[[#This Row],[Heure New York]]-17/24</f>
        <v>39789.25</v>
      </c>
    </row>
    <row r="83" spans="1:11" x14ac:dyDescent="0.25">
      <c r="A83" s="6">
        <v>39790</v>
      </c>
      <c r="B83" s="2">
        <f t="shared" si="1"/>
        <v>2</v>
      </c>
      <c r="C83" s="4">
        <v>0</v>
      </c>
      <c r="D83" s="2">
        <v>1.47285</v>
      </c>
      <c r="E83" s="2">
        <v>1.4744900000000001</v>
      </c>
      <c r="F83" s="2">
        <v>1.47183</v>
      </c>
      <c r="G83" s="2">
        <v>1.4736800000000001</v>
      </c>
      <c r="H83" s="7">
        <v>4023</v>
      </c>
      <c r="I83" s="2"/>
      <c r="J83" s="2"/>
      <c r="K83" s="29">
        <f>+Tabel1[[#This Row],[Date]]+Tabel1[[#This Row],[Heure New York]]-17/24</f>
        <v>39789.291666666664</v>
      </c>
    </row>
    <row r="84" spans="1:11" x14ac:dyDescent="0.25">
      <c r="A84" s="6">
        <v>39790</v>
      </c>
      <c r="B84" s="2">
        <f t="shared" si="1"/>
        <v>2</v>
      </c>
      <c r="C84" s="4">
        <v>4.1666666666666657E-2</v>
      </c>
      <c r="D84" s="2">
        <v>1.4737</v>
      </c>
      <c r="E84" s="2">
        <v>1.4840500000000001</v>
      </c>
      <c r="F84" s="2">
        <v>1.4736</v>
      </c>
      <c r="G84" s="2">
        <v>1.4832000000000001</v>
      </c>
      <c r="H84" s="7">
        <v>7365</v>
      </c>
      <c r="I84" s="2"/>
      <c r="J84" s="2"/>
      <c r="K84" s="29">
        <f>+Tabel1[[#This Row],[Date]]+Tabel1[[#This Row],[Heure New York]]-17/24</f>
        <v>39789.333333333328</v>
      </c>
    </row>
    <row r="85" spans="1:11" x14ac:dyDescent="0.25">
      <c r="A85" s="6">
        <v>39790</v>
      </c>
      <c r="B85" s="2">
        <f t="shared" si="1"/>
        <v>2</v>
      </c>
      <c r="C85" s="4">
        <v>8.3333333333333343E-2</v>
      </c>
      <c r="D85" s="2">
        <v>1.4831000000000001</v>
      </c>
      <c r="E85" s="2">
        <v>1.4962500000000001</v>
      </c>
      <c r="F85" s="2">
        <v>1.4802999999999999</v>
      </c>
      <c r="G85" s="2">
        <v>1.49495</v>
      </c>
      <c r="H85" s="7">
        <v>9927</v>
      </c>
      <c r="I85" s="2"/>
      <c r="J85" s="2"/>
      <c r="K85" s="29">
        <f>+Tabel1[[#This Row],[Date]]+Tabel1[[#This Row],[Heure New York]]-17/24</f>
        <v>39789.375</v>
      </c>
    </row>
    <row r="86" spans="1:11" x14ac:dyDescent="0.25">
      <c r="A86" s="6">
        <v>39790</v>
      </c>
      <c r="B86" s="2">
        <f t="shared" si="1"/>
        <v>2</v>
      </c>
      <c r="C86" s="4">
        <v>0.12499999999999997</v>
      </c>
      <c r="D86" s="2">
        <v>1.49495</v>
      </c>
      <c r="E86" s="2">
        <v>1.5011000000000001</v>
      </c>
      <c r="F86" s="2">
        <v>1.4944500000000001</v>
      </c>
      <c r="G86" s="2">
        <v>1.4996</v>
      </c>
      <c r="H86" s="7">
        <v>14457</v>
      </c>
      <c r="I86" s="2"/>
      <c r="J86" s="2"/>
      <c r="K86" s="29">
        <f>+Tabel1[[#This Row],[Date]]+Tabel1[[#This Row],[Heure New York]]-17/24</f>
        <v>39789.416666666664</v>
      </c>
    </row>
    <row r="87" spans="1:11" x14ac:dyDescent="0.25">
      <c r="A87" s="6">
        <v>39790</v>
      </c>
      <c r="B87" s="2">
        <f t="shared" si="1"/>
        <v>2</v>
      </c>
      <c r="C87" s="4">
        <v>0.16666666666666666</v>
      </c>
      <c r="D87" s="2">
        <v>1.4995499999999999</v>
      </c>
      <c r="E87" s="2">
        <v>1.50475</v>
      </c>
      <c r="F87" s="2">
        <v>1.4940500000000001</v>
      </c>
      <c r="G87" s="2">
        <v>1.4964500000000001</v>
      </c>
      <c r="H87" s="7">
        <v>15078</v>
      </c>
      <c r="I87" s="2"/>
      <c r="J87" s="2"/>
      <c r="K87" s="29">
        <f>+Tabel1[[#This Row],[Date]]+Tabel1[[#This Row],[Heure New York]]-17/24</f>
        <v>39789.458333333328</v>
      </c>
    </row>
    <row r="88" spans="1:11" x14ac:dyDescent="0.25">
      <c r="A88" s="6">
        <v>39790</v>
      </c>
      <c r="B88" s="2">
        <f t="shared" si="1"/>
        <v>2</v>
      </c>
      <c r="C88" s="4">
        <v>0.20833333333333334</v>
      </c>
      <c r="D88" s="2">
        <v>1.4964500000000001</v>
      </c>
      <c r="E88" s="2">
        <v>1.4974000000000001</v>
      </c>
      <c r="F88" s="2">
        <v>1.4882</v>
      </c>
      <c r="G88" s="2">
        <v>1.4903500000000001</v>
      </c>
      <c r="H88" s="7">
        <v>11027</v>
      </c>
      <c r="I88" s="2"/>
      <c r="J88" s="2"/>
      <c r="K88" s="29">
        <f>+Tabel1[[#This Row],[Date]]+Tabel1[[#This Row],[Heure New York]]-17/24</f>
        <v>39789.5</v>
      </c>
    </row>
    <row r="89" spans="1:11" x14ac:dyDescent="0.25">
      <c r="A89" s="6">
        <v>39790</v>
      </c>
      <c r="B89" s="2">
        <f t="shared" si="1"/>
        <v>2</v>
      </c>
      <c r="C89" s="4">
        <v>0.24999999999999997</v>
      </c>
      <c r="D89" s="2">
        <v>1.4903</v>
      </c>
      <c r="E89" s="2">
        <v>1.49325</v>
      </c>
      <c r="F89" s="2">
        <v>1.4899500000000001</v>
      </c>
      <c r="G89" s="2">
        <v>1.4912000000000001</v>
      </c>
      <c r="H89" s="7">
        <v>10961</v>
      </c>
      <c r="I89" s="2"/>
      <c r="J89" s="2"/>
      <c r="K89" s="29">
        <f>+Tabel1[[#This Row],[Date]]+Tabel1[[#This Row],[Heure New York]]-17/24</f>
        <v>39789.541666666664</v>
      </c>
    </row>
    <row r="90" spans="1:11" x14ac:dyDescent="0.25">
      <c r="A90" s="6">
        <v>39790</v>
      </c>
      <c r="B90" s="2">
        <f t="shared" si="1"/>
        <v>2</v>
      </c>
      <c r="C90" s="4">
        <v>0.29166666666666663</v>
      </c>
      <c r="D90" s="2">
        <v>1.4912000000000001</v>
      </c>
      <c r="E90" s="2">
        <v>1.4920500000000001</v>
      </c>
      <c r="F90" s="2">
        <v>1.4820500000000001</v>
      </c>
      <c r="G90" s="2">
        <v>1.4851000000000001</v>
      </c>
      <c r="H90" s="7">
        <v>12390</v>
      </c>
      <c r="I90" s="2"/>
      <c r="J90" s="2"/>
      <c r="K90" s="29">
        <f>+Tabel1[[#This Row],[Date]]+Tabel1[[#This Row],[Heure New York]]-17/24</f>
        <v>39789.583333333328</v>
      </c>
    </row>
    <row r="91" spans="1:11" x14ac:dyDescent="0.25">
      <c r="A91" s="6">
        <v>39790</v>
      </c>
      <c r="B91" s="2">
        <f t="shared" si="1"/>
        <v>2</v>
      </c>
      <c r="C91" s="4">
        <v>0.33333333333333326</v>
      </c>
      <c r="D91" s="2">
        <v>1.4851000000000001</v>
      </c>
      <c r="E91" s="2">
        <v>1.4888999999999999</v>
      </c>
      <c r="F91" s="2">
        <v>1.4838499999999999</v>
      </c>
      <c r="G91" s="2">
        <v>1.4882500000000001</v>
      </c>
      <c r="H91" s="7">
        <v>14964</v>
      </c>
      <c r="I91" s="2"/>
      <c r="J91" s="2"/>
      <c r="K91" s="29">
        <f>+Tabel1[[#This Row],[Date]]+Tabel1[[#This Row],[Heure New York]]-17/24</f>
        <v>39789.625</v>
      </c>
    </row>
    <row r="92" spans="1:11" x14ac:dyDescent="0.25">
      <c r="A92" s="6">
        <v>39790</v>
      </c>
      <c r="B92" s="2">
        <f t="shared" si="1"/>
        <v>2</v>
      </c>
      <c r="C92" s="4">
        <v>0.375</v>
      </c>
      <c r="D92" s="2">
        <v>1.4882500000000001</v>
      </c>
      <c r="E92" s="2">
        <v>1.4892000000000001</v>
      </c>
      <c r="F92" s="2">
        <v>1.4781500000000001</v>
      </c>
      <c r="G92" s="2">
        <v>1.48045</v>
      </c>
      <c r="H92" s="7">
        <v>18718</v>
      </c>
      <c r="I92" s="2"/>
      <c r="J92" s="2"/>
      <c r="K92" s="29">
        <f>+Tabel1[[#This Row],[Date]]+Tabel1[[#This Row],[Heure New York]]-17/24</f>
        <v>39789.666666666664</v>
      </c>
    </row>
    <row r="93" spans="1:11" x14ac:dyDescent="0.25">
      <c r="A93" s="6">
        <v>39790</v>
      </c>
      <c r="B93" s="2">
        <f t="shared" si="1"/>
        <v>2</v>
      </c>
      <c r="C93" s="4">
        <v>0.41666666666666663</v>
      </c>
      <c r="D93" s="2">
        <v>1.4804999999999999</v>
      </c>
      <c r="E93" s="2">
        <v>1.48655</v>
      </c>
      <c r="F93" s="2">
        <v>1.4783500000000001</v>
      </c>
      <c r="G93" s="2">
        <v>1.4860500000000001</v>
      </c>
      <c r="H93" s="7">
        <v>14395</v>
      </c>
      <c r="I93" s="2"/>
      <c r="J93" s="2"/>
      <c r="K93" s="29">
        <f>+Tabel1[[#This Row],[Date]]+Tabel1[[#This Row],[Heure New York]]-17/24</f>
        <v>39789.708333333328</v>
      </c>
    </row>
    <row r="94" spans="1:11" x14ac:dyDescent="0.25">
      <c r="A94" s="6">
        <v>39790</v>
      </c>
      <c r="B94" s="2">
        <f t="shared" si="1"/>
        <v>2</v>
      </c>
      <c r="C94" s="4">
        <v>0.45833333333333326</v>
      </c>
      <c r="D94" s="2">
        <v>1.486</v>
      </c>
      <c r="E94" s="2">
        <v>1.4862</v>
      </c>
      <c r="F94" s="2">
        <v>1.4800500000000001</v>
      </c>
      <c r="G94" s="2">
        <v>1.4829000000000001</v>
      </c>
      <c r="H94" s="7">
        <v>10021</v>
      </c>
      <c r="I94" s="2"/>
      <c r="J94" s="2"/>
      <c r="K94" s="29">
        <f>+Tabel1[[#This Row],[Date]]+Tabel1[[#This Row],[Heure New York]]-17/24</f>
        <v>39789.75</v>
      </c>
    </row>
    <row r="95" spans="1:11" x14ac:dyDescent="0.25">
      <c r="A95" s="6">
        <v>39790</v>
      </c>
      <c r="B95" s="2">
        <f t="shared" si="1"/>
        <v>2</v>
      </c>
      <c r="C95" s="4">
        <v>0.5</v>
      </c>
      <c r="D95" s="2">
        <v>1.4830000000000001</v>
      </c>
      <c r="E95" s="2">
        <v>1.4838</v>
      </c>
      <c r="F95" s="2">
        <v>1.4801500000000001</v>
      </c>
      <c r="G95" s="2">
        <v>1.48085</v>
      </c>
      <c r="H95" s="7">
        <v>4657</v>
      </c>
      <c r="I95" s="2"/>
      <c r="J95" s="2"/>
      <c r="K95" s="29">
        <f>+Tabel1[[#This Row],[Date]]+Tabel1[[#This Row],[Heure New York]]-17/24</f>
        <v>39789.791666666664</v>
      </c>
    </row>
    <row r="96" spans="1:11" x14ac:dyDescent="0.25">
      <c r="A96" s="6">
        <v>39790</v>
      </c>
      <c r="B96" s="2">
        <f t="shared" si="1"/>
        <v>2</v>
      </c>
      <c r="C96" s="4">
        <v>0.54166666666666663</v>
      </c>
      <c r="D96" s="2">
        <v>1.48075</v>
      </c>
      <c r="E96" s="2">
        <v>1.4862</v>
      </c>
      <c r="F96" s="2">
        <v>1.4799</v>
      </c>
      <c r="G96" s="2">
        <v>1.4854499999999999</v>
      </c>
      <c r="H96" s="7">
        <v>3745</v>
      </c>
      <c r="I96" s="2"/>
      <c r="J96" s="2"/>
      <c r="K96" s="29">
        <f>+Tabel1[[#This Row],[Date]]+Tabel1[[#This Row],[Heure New York]]-17/24</f>
        <v>39789.833333333328</v>
      </c>
    </row>
    <row r="97" spans="1:11" x14ac:dyDescent="0.25">
      <c r="A97" s="6">
        <v>39790</v>
      </c>
      <c r="B97" s="2">
        <f t="shared" si="1"/>
        <v>2</v>
      </c>
      <c r="C97" s="4">
        <v>0.58333333333333326</v>
      </c>
      <c r="D97" s="2">
        <v>1.4854000000000001</v>
      </c>
      <c r="E97" s="2">
        <v>1.4945999999999999</v>
      </c>
      <c r="F97" s="2">
        <v>1.4847999999999999</v>
      </c>
      <c r="G97" s="2">
        <v>1.4945999999999999</v>
      </c>
      <c r="H97" s="7">
        <v>5672</v>
      </c>
      <c r="I97" s="2"/>
      <c r="J97" s="2"/>
      <c r="K97" s="29">
        <f>+Tabel1[[#This Row],[Date]]+Tabel1[[#This Row],[Heure New York]]-17/24</f>
        <v>39789.875</v>
      </c>
    </row>
    <row r="98" spans="1:11" x14ac:dyDescent="0.25">
      <c r="A98" s="6">
        <v>39790</v>
      </c>
      <c r="B98" s="2">
        <f t="shared" si="1"/>
        <v>2</v>
      </c>
      <c r="C98" s="4">
        <v>0.625</v>
      </c>
      <c r="D98" s="2">
        <v>1.4945999999999999</v>
      </c>
      <c r="E98" s="2">
        <v>1.4956499999999999</v>
      </c>
      <c r="F98" s="2">
        <v>1.4899500000000001</v>
      </c>
      <c r="G98" s="2">
        <v>1.49125</v>
      </c>
      <c r="H98" s="7">
        <v>4137</v>
      </c>
      <c r="I98" s="2"/>
      <c r="J98" s="2"/>
      <c r="K98" s="29">
        <f>+Tabel1[[#This Row],[Date]]+Tabel1[[#This Row],[Heure New York]]-17/24</f>
        <v>39789.916666666664</v>
      </c>
    </row>
    <row r="99" spans="1:11" x14ac:dyDescent="0.25">
      <c r="A99" s="6">
        <v>39790</v>
      </c>
      <c r="B99" s="2">
        <f t="shared" si="1"/>
        <v>2</v>
      </c>
      <c r="C99" s="4">
        <v>0.66666666666666663</v>
      </c>
      <c r="D99" s="2">
        <v>1.49125</v>
      </c>
      <c r="E99" s="2">
        <v>1.4919500000000001</v>
      </c>
      <c r="F99" s="2">
        <v>1.4893000000000001</v>
      </c>
      <c r="G99" s="2">
        <v>1.4911000000000001</v>
      </c>
      <c r="H99" s="7">
        <v>1801</v>
      </c>
      <c r="I99" s="2"/>
      <c r="J99" s="2"/>
      <c r="K99" s="29">
        <f>+Tabel1[[#This Row],[Date]]+Tabel1[[#This Row],[Heure New York]]-17/24</f>
        <v>39789.958333333328</v>
      </c>
    </row>
    <row r="100" spans="1:11" x14ac:dyDescent="0.25">
      <c r="A100" s="6">
        <v>39790</v>
      </c>
      <c r="B100" s="2">
        <f t="shared" si="1"/>
        <v>2</v>
      </c>
      <c r="C100" s="4">
        <v>0.70833333333333326</v>
      </c>
      <c r="D100" s="2">
        <v>1.4912000000000001</v>
      </c>
      <c r="E100" s="2">
        <v>1.4912000000000001</v>
      </c>
      <c r="F100" s="2">
        <v>1.4883500000000001</v>
      </c>
      <c r="G100" s="2">
        <v>1.4886999999999999</v>
      </c>
      <c r="H100" s="7">
        <v>967</v>
      </c>
      <c r="I100" s="2">
        <f>MAX(E100:E123)</f>
        <v>1.4912000000000001</v>
      </c>
      <c r="J100" s="2">
        <f>MAX(F100:F123)</f>
        <v>1.4883500000000001</v>
      </c>
      <c r="K100" s="29">
        <f>+Tabel1[[#This Row],[Date]]+Tabel1[[#This Row],[Heure New York]]-17/24</f>
        <v>39790</v>
      </c>
    </row>
    <row r="101" spans="1:11" x14ac:dyDescent="0.25">
      <c r="A101" s="6">
        <v>39790</v>
      </c>
      <c r="B101" s="2">
        <f t="shared" si="1"/>
        <v>2</v>
      </c>
      <c r="C101" s="4">
        <v>0.75</v>
      </c>
      <c r="D101" s="2">
        <v>1.48875</v>
      </c>
      <c r="E101" s="2">
        <v>1.4899500000000001</v>
      </c>
      <c r="F101" s="2">
        <v>1.48685</v>
      </c>
      <c r="G101" s="2">
        <v>1.4870000000000001</v>
      </c>
      <c r="H101" s="7">
        <v>3600</v>
      </c>
      <c r="I101" s="2"/>
      <c r="J101" s="2"/>
      <c r="K101" s="29">
        <f>+Tabel1[[#This Row],[Date]]+Tabel1[[#This Row],[Heure New York]]-17/24</f>
        <v>39790.041666666664</v>
      </c>
    </row>
    <row r="102" spans="1:11" x14ac:dyDescent="0.25">
      <c r="A102" s="6">
        <v>39790</v>
      </c>
      <c r="B102" s="2">
        <f t="shared" si="1"/>
        <v>2</v>
      </c>
      <c r="C102" s="4">
        <v>0.79166666666666663</v>
      </c>
      <c r="D102" s="2">
        <v>1.4870000000000001</v>
      </c>
      <c r="E102" s="2">
        <v>1.4890000000000001</v>
      </c>
      <c r="F102" s="2">
        <v>1.4858</v>
      </c>
      <c r="G102" s="2">
        <v>1.4877</v>
      </c>
      <c r="H102" s="7">
        <v>1828</v>
      </c>
      <c r="I102" s="2"/>
      <c r="J102" s="2"/>
      <c r="K102" s="29">
        <f>+Tabel1[[#This Row],[Date]]+Tabel1[[#This Row],[Heure New York]]-17/24</f>
        <v>39790.083333333328</v>
      </c>
    </row>
    <row r="103" spans="1:11" x14ac:dyDescent="0.25">
      <c r="A103" s="6">
        <v>39790</v>
      </c>
      <c r="B103" s="2">
        <f t="shared" si="1"/>
        <v>2</v>
      </c>
      <c r="C103" s="4">
        <v>0.83333333333333326</v>
      </c>
      <c r="D103" s="2">
        <v>1.4877499999999999</v>
      </c>
      <c r="E103" s="2">
        <v>1.48915</v>
      </c>
      <c r="F103" s="2">
        <v>1.48245</v>
      </c>
      <c r="G103" s="2">
        <v>1.4824999999999999</v>
      </c>
      <c r="H103" s="7">
        <v>2955</v>
      </c>
      <c r="I103" s="2"/>
      <c r="J103" s="2"/>
      <c r="K103" s="29">
        <f>+Tabel1[[#This Row],[Date]]+Tabel1[[#This Row],[Heure New York]]-17/24</f>
        <v>39790.125</v>
      </c>
    </row>
    <row r="104" spans="1:11" x14ac:dyDescent="0.25">
      <c r="A104" s="6">
        <v>39790</v>
      </c>
      <c r="B104" s="2">
        <f t="shared" si="1"/>
        <v>2</v>
      </c>
      <c r="C104" s="4">
        <v>0.875</v>
      </c>
      <c r="D104" s="2">
        <v>1.4824999999999999</v>
      </c>
      <c r="E104" s="2">
        <v>1.4857</v>
      </c>
      <c r="F104" s="2">
        <v>1.4823999999999999</v>
      </c>
      <c r="G104" s="2">
        <v>1.4841500000000001</v>
      </c>
      <c r="H104" s="7">
        <v>2854</v>
      </c>
      <c r="I104" s="2"/>
      <c r="J104" s="2"/>
      <c r="K104" s="29">
        <f>+Tabel1[[#This Row],[Date]]+Tabel1[[#This Row],[Heure New York]]-17/24</f>
        <v>39790.166666666664</v>
      </c>
    </row>
    <row r="105" spans="1:11" x14ac:dyDescent="0.25">
      <c r="A105" s="6">
        <v>39790</v>
      </c>
      <c r="B105" s="2">
        <f t="shared" si="1"/>
        <v>2</v>
      </c>
      <c r="C105" s="4">
        <v>0.91666666666666663</v>
      </c>
      <c r="D105" s="2">
        <v>1.4841500000000001</v>
      </c>
      <c r="E105" s="2">
        <v>1.4849000000000001</v>
      </c>
      <c r="F105" s="2">
        <v>1.4821500000000001</v>
      </c>
      <c r="G105" s="2">
        <v>1.4833000000000001</v>
      </c>
      <c r="H105" s="7">
        <v>3440</v>
      </c>
      <c r="I105" s="2"/>
      <c r="J105" s="2"/>
      <c r="K105" s="29">
        <f>+Tabel1[[#This Row],[Date]]+Tabel1[[#This Row],[Heure New York]]-17/24</f>
        <v>39790.208333333328</v>
      </c>
    </row>
    <row r="106" spans="1:11" x14ac:dyDescent="0.25">
      <c r="A106" s="6">
        <v>39790</v>
      </c>
      <c r="B106" s="2">
        <f t="shared" si="1"/>
        <v>2</v>
      </c>
      <c r="C106" s="4">
        <v>0.95833333333333326</v>
      </c>
      <c r="D106" s="2">
        <v>1.4833000000000001</v>
      </c>
      <c r="E106" s="2">
        <v>1.4853000000000001</v>
      </c>
      <c r="F106" s="2">
        <v>1.48298</v>
      </c>
      <c r="G106" s="2">
        <v>1.48363</v>
      </c>
      <c r="H106" s="7">
        <v>4110</v>
      </c>
      <c r="I106" s="2"/>
      <c r="J106" s="2"/>
      <c r="K106" s="29">
        <f>+Tabel1[[#This Row],[Date]]+Tabel1[[#This Row],[Heure New York]]-17/24</f>
        <v>39790.25</v>
      </c>
    </row>
    <row r="107" spans="1:11" x14ac:dyDescent="0.25">
      <c r="A107" s="6">
        <v>39791</v>
      </c>
      <c r="B107" s="2">
        <f t="shared" si="1"/>
        <v>3</v>
      </c>
      <c r="C107" s="4">
        <v>0</v>
      </c>
      <c r="D107" s="2">
        <v>1.4836400000000001</v>
      </c>
      <c r="E107" s="2">
        <v>1.4847999999999999</v>
      </c>
      <c r="F107" s="2">
        <v>1.4823500000000001</v>
      </c>
      <c r="G107" s="2">
        <v>1.4841500000000001</v>
      </c>
      <c r="H107" s="7">
        <v>5558</v>
      </c>
      <c r="I107" s="2"/>
      <c r="J107" s="2"/>
      <c r="K107" s="29">
        <f>+Tabel1[[#This Row],[Date]]+Tabel1[[#This Row],[Heure New York]]-17/24</f>
        <v>39790.291666666664</v>
      </c>
    </row>
    <row r="108" spans="1:11" x14ac:dyDescent="0.25">
      <c r="A108" s="6">
        <v>39791</v>
      </c>
      <c r="B108" s="2">
        <f t="shared" si="1"/>
        <v>3</v>
      </c>
      <c r="C108" s="4">
        <v>4.1666666666666657E-2</v>
      </c>
      <c r="D108" s="2">
        <v>1.4841500000000001</v>
      </c>
      <c r="E108" s="2">
        <v>1.4851000000000001</v>
      </c>
      <c r="F108" s="2">
        <v>1.4823500000000001</v>
      </c>
      <c r="G108" s="2">
        <v>1.48325</v>
      </c>
      <c r="H108" s="7">
        <v>5765</v>
      </c>
      <c r="I108" s="2"/>
      <c r="J108" s="2"/>
      <c r="K108" s="29">
        <f>+Tabel1[[#This Row],[Date]]+Tabel1[[#This Row],[Heure New York]]-17/24</f>
        <v>39790.333333333328</v>
      </c>
    </row>
    <row r="109" spans="1:11" x14ac:dyDescent="0.25">
      <c r="A109" s="6">
        <v>39791</v>
      </c>
      <c r="B109" s="2">
        <f t="shared" si="1"/>
        <v>3</v>
      </c>
      <c r="C109" s="4">
        <v>8.3333333333333343E-2</v>
      </c>
      <c r="D109" s="2">
        <v>1.4833000000000001</v>
      </c>
      <c r="E109" s="2">
        <v>1.4833000000000001</v>
      </c>
      <c r="F109" s="2">
        <v>1.4777499999999999</v>
      </c>
      <c r="G109" s="2">
        <v>1.4810000000000001</v>
      </c>
      <c r="H109" s="7">
        <v>8062</v>
      </c>
      <c r="I109" s="2"/>
      <c r="J109" s="2"/>
      <c r="K109" s="29">
        <f>+Tabel1[[#This Row],[Date]]+Tabel1[[#This Row],[Heure New York]]-17/24</f>
        <v>39790.375</v>
      </c>
    </row>
    <row r="110" spans="1:11" x14ac:dyDescent="0.25">
      <c r="A110" s="6">
        <v>39791</v>
      </c>
      <c r="B110" s="2">
        <f t="shared" si="1"/>
        <v>3</v>
      </c>
      <c r="C110" s="4">
        <v>0.12499999999999997</v>
      </c>
      <c r="D110" s="2">
        <v>1.4810000000000001</v>
      </c>
      <c r="E110" s="2">
        <v>1.4826999999999999</v>
      </c>
      <c r="F110" s="2">
        <v>1.4756499999999999</v>
      </c>
      <c r="G110" s="2">
        <v>1.4776</v>
      </c>
      <c r="H110" s="7">
        <v>14091</v>
      </c>
      <c r="I110" s="2"/>
      <c r="J110" s="2"/>
      <c r="K110" s="29">
        <f>+Tabel1[[#This Row],[Date]]+Tabel1[[#This Row],[Heure New York]]-17/24</f>
        <v>39790.416666666664</v>
      </c>
    </row>
    <row r="111" spans="1:11" x14ac:dyDescent="0.25">
      <c r="A111" s="6">
        <v>39791</v>
      </c>
      <c r="B111" s="2">
        <f t="shared" si="1"/>
        <v>3</v>
      </c>
      <c r="C111" s="4">
        <v>0.16666666666666666</v>
      </c>
      <c r="D111" s="2">
        <v>1.4776</v>
      </c>
      <c r="E111" s="2">
        <v>1.4798</v>
      </c>
      <c r="F111" s="2">
        <v>1.4738</v>
      </c>
      <c r="G111" s="2">
        <v>1.4778500000000001</v>
      </c>
      <c r="H111" s="7">
        <v>20771</v>
      </c>
      <c r="I111" s="2"/>
      <c r="J111" s="2"/>
      <c r="K111" s="29">
        <f>+Tabel1[[#This Row],[Date]]+Tabel1[[#This Row],[Heure New York]]-17/24</f>
        <v>39790.458333333328</v>
      </c>
    </row>
    <row r="112" spans="1:11" x14ac:dyDescent="0.25">
      <c r="A112" s="6">
        <v>39791</v>
      </c>
      <c r="B112" s="2">
        <f t="shared" si="1"/>
        <v>3</v>
      </c>
      <c r="C112" s="4">
        <v>0.20833333333333334</v>
      </c>
      <c r="D112" s="2">
        <v>1.4778500000000001</v>
      </c>
      <c r="E112" s="2">
        <v>1.4827999999999999</v>
      </c>
      <c r="F112" s="2">
        <v>1.4776</v>
      </c>
      <c r="G112" s="2">
        <v>1.4818</v>
      </c>
      <c r="H112" s="7">
        <v>14794</v>
      </c>
      <c r="I112" s="2"/>
      <c r="J112" s="2"/>
      <c r="K112" s="29">
        <f>+Tabel1[[#This Row],[Date]]+Tabel1[[#This Row],[Heure New York]]-17/24</f>
        <v>39790.5</v>
      </c>
    </row>
    <row r="113" spans="1:11" x14ac:dyDescent="0.25">
      <c r="A113" s="6">
        <v>39791</v>
      </c>
      <c r="B113" s="2">
        <f t="shared" si="1"/>
        <v>3</v>
      </c>
      <c r="C113" s="4">
        <v>0.24999999999999997</v>
      </c>
      <c r="D113" s="2">
        <v>1.4818</v>
      </c>
      <c r="E113" s="2">
        <v>1.4822</v>
      </c>
      <c r="F113" s="2">
        <v>1.4744999999999999</v>
      </c>
      <c r="G113" s="2">
        <v>1.4759500000000001</v>
      </c>
      <c r="H113" s="7">
        <v>12045</v>
      </c>
      <c r="I113" s="2"/>
      <c r="J113" s="2"/>
      <c r="K113" s="29">
        <f>+Tabel1[[#This Row],[Date]]+Tabel1[[#This Row],[Heure New York]]-17/24</f>
        <v>39790.541666666664</v>
      </c>
    </row>
    <row r="114" spans="1:11" x14ac:dyDescent="0.25">
      <c r="A114" s="6">
        <v>39791</v>
      </c>
      <c r="B114" s="2">
        <f t="shared" si="1"/>
        <v>3</v>
      </c>
      <c r="C114" s="4">
        <v>0.29166666666666663</v>
      </c>
      <c r="D114" s="2">
        <v>1.4759500000000001</v>
      </c>
      <c r="E114" s="2">
        <v>1.4777499999999999</v>
      </c>
      <c r="F114" s="2">
        <v>1.4737499999999999</v>
      </c>
      <c r="G114" s="2">
        <v>1.47655</v>
      </c>
      <c r="H114" s="7">
        <v>11199</v>
      </c>
      <c r="I114" s="2"/>
      <c r="J114" s="2"/>
      <c r="K114" s="29">
        <f>+Tabel1[[#This Row],[Date]]+Tabel1[[#This Row],[Heure New York]]-17/24</f>
        <v>39790.583333333328</v>
      </c>
    </row>
    <row r="115" spans="1:11" x14ac:dyDescent="0.25">
      <c r="A115" s="6">
        <v>39791</v>
      </c>
      <c r="B115" s="2">
        <f t="shared" si="1"/>
        <v>3</v>
      </c>
      <c r="C115" s="4">
        <v>0.33333333333333326</v>
      </c>
      <c r="D115" s="2">
        <v>1.47655</v>
      </c>
      <c r="E115" s="2">
        <v>1.4767999999999999</v>
      </c>
      <c r="F115" s="2">
        <v>1.4678</v>
      </c>
      <c r="G115" s="2">
        <v>1.47055</v>
      </c>
      <c r="H115" s="7">
        <v>15438</v>
      </c>
      <c r="I115" s="2"/>
      <c r="J115" s="2"/>
      <c r="K115" s="29">
        <f>+Tabel1[[#This Row],[Date]]+Tabel1[[#This Row],[Heure New York]]-17/24</f>
        <v>39790.625</v>
      </c>
    </row>
    <row r="116" spans="1:11" x14ac:dyDescent="0.25">
      <c r="A116" s="6">
        <v>39791</v>
      </c>
      <c r="B116" s="2">
        <f t="shared" si="1"/>
        <v>3</v>
      </c>
      <c r="C116" s="4">
        <v>0.375</v>
      </c>
      <c r="D116" s="2">
        <v>1.47095</v>
      </c>
      <c r="E116" s="2">
        <v>1.4724999999999999</v>
      </c>
      <c r="F116" s="2">
        <v>1.4679</v>
      </c>
      <c r="G116" s="2">
        <v>1.4683999999999999</v>
      </c>
      <c r="H116" s="7">
        <v>24868</v>
      </c>
      <c r="I116" s="2"/>
      <c r="J116" s="2"/>
      <c r="K116" s="29">
        <f>+Tabel1[[#This Row],[Date]]+Tabel1[[#This Row],[Heure New York]]-17/24</f>
        <v>39790.666666666664</v>
      </c>
    </row>
    <row r="117" spans="1:11" x14ac:dyDescent="0.25">
      <c r="A117" s="6">
        <v>39791</v>
      </c>
      <c r="B117" s="2">
        <f t="shared" si="1"/>
        <v>3</v>
      </c>
      <c r="C117" s="4">
        <v>0.41666666666666663</v>
      </c>
      <c r="D117" s="2">
        <v>1.4684999999999999</v>
      </c>
      <c r="E117" s="2">
        <v>1.4804999999999999</v>
      </c>
      <c r="F117" s="2">
        <v>1.4681500000000001</v>
      </c>
      <c r="G117" s="2">
        <v>1.4798500000000001</v>
      </c>
      <c r="H117" s="7">
        <v>27226</v>
      </c>
      <c r="I117" s="2"/>
      <c r="J117" s="2"/>
      <c r="K117" s="29">
        <f>+Tabel1[[#This Row],[Date]]+Tabel1[[#This Row],[Heure New York]]-17/24</f>
        <v>39790.708333333328</v>
      </c>
    </row>
    <row r="118" spans="1:11" x14ac:dyDescent="0.25">
      <c r="A118" s="6">
        <v>39791</v>
      </c>
      <c r="B118" s="2">
        <f t="shared" si="1"/>
        <v>3</v>
      </c>
      <c r="C118" s="4">
        <v>0.45833333333333326</v>
      </c>
      <c r="D118" s="2">
        <v>1.4798500000000001</v>
      </c>
      <c r="E118" s="2">
        <v>1.48085</v>
      </c>
      <c r="F118" s="2">
        <v>1.476</v>
      </c>
      <c r="G118" s="2">
        <v>1.4775</v>
      </c>
      <c r="H118" s="7">
        <v>23831</v>
      </c>
      <c r="I118" s="2"/>
      <c r="J118" s="2"/>
      <c r="K118" s="29">
        <f>+Tabel1[[#This Row],[Date]]+Tabel1[[#This Row],[Heure New York]]-17/24</f>
        <v>39790.75</v>
      </c>
    </row>
    <row r="119" spans="1:11" x14ac:dyDescent="0.25">
      <c r="A119" s="6">
        <v>39791</v>
      </c>
      <c r="B119" s="2">
        <f t="shared" si="1"/>
        <v>3</v>
      </c>
      <c r="C119" s="4">
        <v>0.5</v>
      </c>
      <c r="D119" s="2">
        <v>1.4774</v>
      </c>
      <c r="E119" s="2">
        <v>1.4840500000000001</v>
      </c>
      <c r="F119" s="2">
        <v>1.4773000000000001</v>
      </c>
      <c r="G119" s="2">
        <v>1.4810000000000001</v>
      </c>
      <c r="H119" s="7">
        <v>16331</v>
      </c>
      <c r="I119" s="2"/>
      <c r="J119" s="2"/>
      <c r="K119" s="29">
        <f>+Tabel1[[#This Row],[Date]]+Tabel1[[#This Row],[Heure New York]]-17/24</f>
        <v>39790.791666666664</v>
      </c>
    </row>
    <row r="120" spans="1:11" x14ac:dyDescent="0.25">
      <c r="A120" s="6">
        <v>39791</v>
      </c>
      <c r="B120" s="2">
        <f t="shared" si="1"/>
        <v>3</v>
      </c>
      <c r="C120" s="4">
        <v>0.54166666666666663</v>
      </c>
      <c r="D120" s="2">
        <v>1.4810000000000001</v>
      </c>
      <c r="E120" s="2">
        <v>1.4825999999999999</v>
      </c>
      <c r="F120" s="2">
        <v>1.4762</v>
      </c>
      <c r="G120" s="2">
        <v>1.4779</v>
      </c>
      <c r="H120" s="7">
        <v>9992</v>
      </c>
      <c r="I120" s="2"/>
      <c r="J120" s="2"/>
      <c r="K120" s="29">
        <f>+Tabel1[[#This Row],[Date]]+Tabel1[[#This Row],[Heure New York]]-17/24</f>
        <v>39790.833333333328</v>
      </c>
    </row>
    <row r="121" spans="1:11" x14ac:dyDescent="0.25">
      <c r="A121" s="6">
        <v>39791</v>
      </c>
      <c r="B121" s="2">
        <f t="shared" si="1"/>
        <v>3</v>
      </c>
      <c r="C121" s="4">
        <v>0.58333333333333326</v>
      </c>
      <c r="D121" s="2">
        <v>1.4779</v>
      </c>
      <c r="E121" s="2">
        <v>1.47915</v>
      </c>
      <c r="F121" s="2">
        <v>1.4731000000000001</v>
      </c>
      <c r="G121" s="2">
        <v>1.4758500000000001</v>
      </c>
      <c r="H121" s="7">
        <v>10837</v>
      </c>
      <c r="I121" s="2"/>
      <c r="J121" s="2"/>
      <c r="K121" s="29">
        <f>+Tabel1[[#This Row],[Date]]+Tabel1[[#This Row],[Heure New York]]-17/24</f>
        <v>39790.875</v>
      </c>
    </row>
    <row r="122" spans="1:11" x14ac:dyDescent="0.25">
      <c r="A122" s="6">
        <v>39791</v>
      </c>
      <c r="B122" s="2">
        <f t="shared" si="1"/>
        <v>3</v>
      </c>
      <c r="C122" s="4">
        <v>0.625</v>
      </c>
      <c r="D122" s="2">
        <v>1.4758</v>
      </c>
      <c r="E122" s="2">
        <v>1.4763500000000001</v>
      </c>
      <c r="F122" s="2">
        <v>1.4735499999999999</v>
      </c>
      <c r="G122" s="2">
        <v>1.47455</v>
      </c>
      <c r="H122" s="7">
        <v>10782</v>
      </c>
      <c r="I122" s="2"/>
      <c r="J122" s="2"/>
      <c r="K122" s="29">
        <f>+Tabel1[[#This Row],[Date]]+Tabel1[[#This Row],[Heure New York]]-17/24</f>
        <v>39790.916666666664</v>
      </c>
    </row>
    <row r="123" spans="1:11" x14ac:dyDescent="0.25">
      <c r="A123" s="6">
        <v>39791</v>
      </c>
      <c r="B123" s="2">
        <f t="shared" si="1"/>
        <v>3</v>
      </c>
      <c r="C123" s="4">
        <v>0.66666666666666663</v>
      </c>
      <c r="D123" s="2">
        <v>1.4745999999999999</v>
      </c>
      <c r="E123" s="2">
        <v>1.4778</v>
      </c>
      <c r="F123" s="2">
        <v>1.4722999999999999</v>
      </c>
      <c r="G123" s="2">
        <v>1.4749000000000001</v>
      </c>
      <c r="H123" s="7">
        <v>3677</v>
      </c>
      <c r="I123" s="2"/>
      <c r="J123" s="2"/>
      <c r="K123" s="29">
        <f>+Tabel1[[#This Row],[Date]]+Tabel1[[#This Row],[Heure New York]]-17/24</f>
        <v>39790.958333333328</v>
      </c>
    </row>
    <row r="124" spans="1:11" x14ac:dyDescent="0.25">
      <c r="A124" s="6">
        <v>39791</v>
      </c>
      <c r="B124" s="2">
        <f t="shared" si="1"/>
        <v>3</v>
      </c>
      <c r="C124" s="4">
        <v>0.70833333333333326</v>
      </c>
      <c r="D124" s="2">
        <v>1.4749000000000001</v>
      </c>
      <c r="E124" s="2">
        <v>1.47655</v>
      </c>
      <c r="F124" s="2">
        <v>1.4741</v>
      </c>
      <c r="G124" s="2">
        <v>1.4753799999999999</v>
      </c>
      <c r="H124" s="7">
        <v>2005</v>
      </c>
      <c r="I124" s="2">
        <f>MAX(E124:E147)</f>
        <v>1.4879500000000001</v>
      </c>
      <c r="J124" s="2">
        <f>MAX(F124:F147)</f>
        <v>1.4814499999999999</v>
      </c>
      <c r="K124" s="29">
        <f>+Tabel1[[#This Row],[Date]]+Tabel1[[#This Row],[Heure New York]]-17/24</f>
        <v>39791</v>
      </c>
    </row>
    <row r="125" spans="1:11" x14ac:dyDescent="0.25">
      <c r="A125" s="6">
        <v>39791</v>
      </c>
      <c r="B125" s="2">
        <f t="shared" si="1"/>
        <v>3</v>
      </c>
      <c r="C125" s="4">
        <v>0.75</v>
      </c>
      <c r="D125" s="2">
        <v>1.4755</v>
      </c>
      <c r="E125" s="2">
        <v>1.4755</v>
      </c>
      <c r="F125" s="2">
        <v>1.47455</v>
      </c>
      <c r="G125" s="2">
        <v>1.4753000000000001</v>
      </c>
      <c r="H125" s="7">
        <v>1550</v>
      </c>
      <c r="I125" s="2"/>
      <c r="J125" s="2"/>
      <c r="K125" s="29">
        <f>+Tabel1[[#This Row],[Date]]+Tabel1[[#This Row],[Heure New York]]-17/24</f>
        <v>39791.041666666664</v>
      </c>
    </row>
    <row r="126" spans="1:11" x14ac:dyDescent="0.25">
      <c r="A126" s="6">
        <v>39791</v>
      </c>
      <c r="B126" s="2">
        <f t="shared" si="1"/>
        <v>3</v>
      </c>
      <c r="C126" s="4">
        <v>0.79166666666666663</v>
      </c>
      <c r="D126" s="2">
        <v>1.4753000000000001</v>
      </c>
      <c r="E126" s="2">
        <v>1.4777</v>
      </c>
      <c r="F126" s="2">
        <v>1.47485</v>
      </c>
      <c r="G126" s="2">
        <v>1.4754</v>
      </c>
      <c r="H126" s="7">
        <v>2569</v>
      </c>
      <c r="I126" s="2"/>
      <c r="J126" s="2"/>
      <c r="K126" s="29">
        <f>+Tabel1[[#This Row],[Date]]+Tabel1[[#This Row],[Heure New York]]-17/24</f>
        <v>39791.083333333328</v>
      </c>
    </row>
    <row r="127" spans="1:11" x14ac:dyDescent="0.25">
      <c r="A127" s="6">
        <v>39791</v>
      </c>
      <c r="B127" s="2">
        <f t="shared" si="1"/>
        <v>3</v>
      </c>
      <c r="C127" s="4">
        <v>0.83333333333333326</v>
      </c>
      <c r="D127" s="2">
        <v>1.4754</v>
      </c>
      <c r="E127" s="2">
        <v>1.4761500000000001</v>
      </c>
      <c r="F127" s="2">
        <v>1.4735</v>
      </c>
      <c r="G127" s="2">
        <v>1.47573</v>
      </c>
      <c r="H127" s="7">
        <v>2629</v>
      </c>
      <c r="I127" s="2"/>
      <c r="J127" s="2"/>
      <c r="K127" s="29">
        <f>+Tabel1[[#This Row],[Date]]+Tabel1[[#This Row],[Heure New York]]-17/24</f>
        <v>39791.125</v>
      </c>
    </row>
    <row r="128" spans="1:11" x14ac:dyDescent="0.25">
      <c r="A128" s="6">
        <v>39791</v>
      </c>
      <c r="B128" s="2">
        <f t="shared" si="1"/>
        <v>3</v>
      </c>
      <c r="C128" s="4">
        <v>0.875</v>
      </c>
      <c r="D128" s="2">
        <v>1.476</v>
      </c>
      <c r="E128" s="2">
        <v>1.4780500000000001</v>
      </c>
      <c r="F128" s="2">
        <v>1.4755</v>
      </c>
      <c r="G128" s="2">
        <v>1.4767999999999999</v>
      </c>
      <c r="H128" s="7">
        <v>2000</v>
      </c>
      <c r="I128" s="2"/>
      <c r="J128" s="2"/>
      <c r="K128" s="29">
        <f>+Tabel1[[#This Row],[Date]]+Tabel1[[#This Row],[Heure New York]]-17/24</f>
        <v>39791.166666666664</v>
      </c>
    </row>
    <row r="129" spans="1:11" x14ac:dyDescent="0.25">
      <c r="A129" s="6">
        <v>39791</v>
      </c>
      <c r="B129" s="2">
        <f t="shared" si="1"/>
        <v>3</v>
      </c>
      <c r="C129" s="4">
        <v>0.91666666666666663</v>
      </c>
      <c r="D129" s="2">
        <v>1.4767999999999999</v>
      </c>
      <c r="E129" s="2">
        <v>1.4783500000000001</v>
      </c>
      <c r="F129" s="2">
        <v>1.47505</v>
      </c>
      <c r="G129" s="2">
        <v>1.4776499999999999</v>
      </c>
      <c r="H129" s="7">
        <v>2928</v>
      </c>
      <c r="I129" s="2"/>
      <c r="J129" s="2"/>
      <c r="K129" s="29">
        <f>+Tabel1[[#This Row],[Date]]+Tabel1[[#This Row],[Heure New York]]-17/24</f>
        <v>39791.208333333328</v>
      </c>
    </row>
    <row r="130" spans="1:11" x14ac:dyDescent="0.25">
      <c r="A130" s="6">
        <v>39791</v>
      </c>
      <c r="B130" s="2">
        <f t="shared" si="1"/>
        <v>3</v>
      </c>
      <c r="C130" s="4">
        <v>0.95833333333333326</v>
      </c>
      <c r="D130" s="2">
        <v>1.4777499999999999</v>
      </c>
      <c r="E130" s="2">
        <v>1.47915</v>
      </c>
      <c r="F130" s="2">
        <v>1.4765999999999999</v>
      </c>
      <c r="G130" s="2">
        <v>1.47895</v>
      </c>
      <c r="H130" s="7">
        <v>3053</v>
      </c>
      <c r="I130" s="2"/>
      <c r="J130" s="2"/>
      <c r="K130" s="29">
        <f>+Tabel1[[#This Row],[Date]]+Tabel1[[#This Row],[Heure New York]]-17/24</f>
        <v>39791.25</v>
      </c>
    </row>
    <row r="131" spans="1:11" x14ac:dyDescent="0.25">
      <c r="A131" s="6">
        <v>39792</v>
      </c>
      <c r="B131" s="2">
        <f t="shared" ref="B131:B194" si="2">WEEKDAY(A131)</f>
        <v>4</v>
      </c>
      <c r="C131" s="4">
        <v>0</v>
      </c>
      <c r="D131" s="2">
        <v>1.47905</v>
      </c>
      <c r="E131" s="2">
        <v>1.47905</v>
      </c>
      <c r="F131" s="2">
        <v>1.4764999999999999</v>
      </c>
      <c r="G131" s="2">
        <v>1.4769000000000001</v>
      </c>
      <c r="H131" s="7">
        <v>3068</v>
      </c>
      <c r="I131" s="2"/>
      <c r="J131" s="2"/>
      <c r="K131" s="29">
        <f>+Tabel1[[#This Row],[Date]]+Tabel1[[#This Row],[Heure New York]]-17/24</f>
        <v>39791.291666666664</v>
      </c>
    </row>
    <row r="132" spans="1:11" x14ac:dyDescent="0.25">
      <c r="A132" s="6">
        <v>39792</v>
      </c>
      <c r="B132" s="2">
        <f t="shared" si="2"/>
        <v>4</v>
      </c>
      <c r="C132" s="4">
        <v>4.1666666666666657E-2</v>
      </c>
      <c r="D132" s="2">
        <v>1.4766999999999999</v>
      </c>
      <c r="E132" s="2">
        <v>1.4798500000000001</v>
      </c>
      <c r="F132" s="2">
        <v>1.4765999999999999</v>
      </c>
      <c r="G132" s="2">
        <v>1.4796</v>
      </c>
      <c r="H132" s="7">
        <v>4320</v>
      </c>
      <c r="I132" s="2"/>
      <c r="J132" s="2"/>
      <c r="K132" s="29">
        <f>+Tabel1[[#This Row],[Date]]+Tabel1[[#This Row],[Heure New York]]-17/24</f>
        <v>39791.333333333328</v>
      </c>
    </row>
    <row r="133" spans="1:11" x14ac:dyDescent="0.25">
      <c r="A133" s="6">
        <v>39792</v>
      </c>
      <c r="B133" s="2">
        <f t="shared" si="2"/>
        <v>4</v>
      </c>
      <c r="C133" s="4">
        <v>8.3333333333333343E-2</v>
      </c>
      <c r="D133" s="2">
        <v>1.4796</v>
      </c>
      <c r="E133" s="2">
        <v>1.48645</v>
      </c>
      <c r="F133" s="2">
        <v>1.4793000000000001</v>
      </c>
      <c r="G133" s="2">
        <v>1.48115</v>
      </c>
      <c r="H133" s="7">
        <v>8763</v>
      </c>
      <c r="I133" s="2"/>
      <c r="J133" s="2"/>
      <c r="K133" s="29">
        <f>+Tabel1[[#This Row],[Date]]+Tabel1[[#This Row],[Heure New York]]-17/24</f>
        <v>39791.375</v>
      </c>
    </row>
    <row r="134" spans="1:11" x14ac:dyDescent="0.25">
      <c r="A134" s="6">
        <v>39792</v>
      </c>
      <c r="B134" s="2">
        <f t="shared" si="2"/>
        <v>4</v>
      </c>
      <c r="C134" s="4">
        <v>0.12499999999999997</v>
      </c>
      <c r="D134" s="2">
        <v>1.48115</v>
      </c>
      <c r="E134" s="2">
        <v>1.4845999999999999</v>
      </c>
      <c r="F134" s="2">
        <v>1.4803999999999999</v>
      </c>
      <c r="G134" s="2">
        <v>1.4826999999999999</v>
      </c>
      <c r="H134" s="7">
        <v>13772</v>
      </c>
      <c r="I134" s="2"/>
      <c r="J134" s="2"/>
      <c r="K134" s="29">
        <f>+Tabel1[[#This Row],[Date]]+Tabel1[[#This Row],[Heure New York]]-17/24</f>
        <v>39791.416666666664</v>
      </c>
    </row>
    <row r="135" spans="1:11" x14ac:dyDescent="0.25">
      <c r="A135" s="6">
        <v>39792</v>
      </c>
      <c r="B135" s="2">
        <f t="shared" si="2"/>
        <v>4</v>
      </c>
      <c r="C135" s="4">
        <v>0.16666666666666666</v>
      </c>
      <c r="D135" s="2">
        <v>1.4826999999999999</v>
      </c>
      <c r="E135" s="2">
        <v>1.48275</v>
      </c>
      <c r="F135" s="2">
        <v>1.4760500000000001</v>
      </c>
      <c r="G135" s="2">
        <v>1.4776</v>
      </c>
      <c r="H135" s="7">
        <v>19602</v>
      </c>
      <c r="I135" s="2"/>
      <c r="J135" s="2"/>
      <c r="K135" s="29">
        <f>+Tabel1[[#This Row],[Date]]+Tabel1[[#This Row],[Heure New York]]-17/24</f>
        <v>39791.458333333328</v>
      </c>
    </row>
    <row r="136" spans="1:11" x14ac:dyDescent="0.25">
      <c r="A136" s="6">
        <v>39792</v>
      </c>
      <c r="B136" s="2">
        <f t="shared" si="2"/>
        <v>4</v>
      </c>
      <c r="C136" s="4">
        <v>0.20833333333333334</v>
      </c>
      <c r="D136" s="2">
        <v>1.4776</v>
      </c>
      <c r="E136" s="2">
        <v>1.4794</v>
      </c>
      <c r="F136" s="2">
        <v>1.4757</v>
      </c>
      <c r="G136" s="2">
        <v>1.4776</v>
      </c>
      <c r="H136" s="7">
        <v>22119</v>
      </c>
      <c r="I136" s="2"/>
      <c r="J136" s="2"/>
      <c r="K136" s="29">
        <f>+Tabel1[[#This Row],[Date]]+Tabel1[[#This Row],[Heure New York]]-17/24</f>
        <v>39791.5</v>
      </c>
    </row>
    <row r="137" spans="1:11" x14ac:dyDescent="0.25">
      <c r="A137" s="6">
        <v>39792</v>
      </c>
      <c r="B137" s="2">
        <f t="shared" si="2"/>
        <v>4</v>
      </c>
      <c r="C137" s="4">
        <v>0.24999999999999997</v>
      </c>
      <c r="D137" s="2">
        <v>1.4776499999999999</v>
      </c>
      <c r="E137" s="2">
        <v>1.4824999999999999</v>
      </c>
      <c r="F137" s="2">
        <v>1.4773499999999999</v>
      </c>
      <c r="G137" s="2">
        <v>1.4816</v>
      </c>
      <c r="H137" s="7">
        <v>24281</v>
      </c>
      <c r="I137" s="2"/>
      <c r="J137" s="2"/>
      <c r="K137" s="29">
        <f>+Tabel1[[#This Row],[Date]]+Tabel1[[#This Row],[Heure New York]]-17/24</f>
        <v>39791.541666666664</v>
      </c>
    </row>
    <row r="138" spans="1:11" x14ac:dyDescent="0.25">
      <c r="A138" s="6">
        <v>39792</v>
      </c>
      <c r="B138" s="2">
        <f t="shared" si="2"/>
        <v>4</v>
      </c>
      <c r="C138" s="4">
        <v>0.29166666666666663</v>
      </c>
      <c r="D138" s="2">
        <v>1.4817</v>
      </c>
      <c r="E138" s="2">
        <v>1.4835</v>
      </c>
      <c r="F138" s="2">
        <v>1.4775</v>
      </c>
      <c r="G138" s="2">
        <v>1.4794</v>
      </c>
      <c r="H138" s="7">
        <v>23329</v>
      </c>
      <c r="I138" s="2"/>
      <c r="J138" s="2"/>
      <c r="K138" s="29">
        <f>+Tabel1[[#This Row],[Date]]+Tabel1[[#This Row],[Heure New York]]-17/24</f>
        <v>39791.583333333328</v>
      </c>
    </row>
    <row r="139" spans="1:11" x14ac:dyDescent="0.25">
      <c r="A139" s="6">
        <v>39792</v>
      </c>
      <c r="B139" s="2">
        <f t="shared" si="2"/>
        <v>4</v>
      </c>
      <c r="C139" s="4">
        <v>0.33333333333333326</v>
      </c>
      <c r="D139" s="2">
        <v>1.4794499999999999</v>
      </c>
      <c r="E139" s="2">
        <v>1.4833000000000001</v>
      </c>
      <c r="F139" s="2">
        <v>1.4781500000000001</v>
      </c>
      <c r="G139" s="2">
        <v>1.4792000000000001</v>
      </c>
      <c r="H139" s="7">
        <v>30918</v>
      </c>
      <c r="I139" s="2"/>
      <c r="J139" s="2"/>
      <c r="K139" s="29">
        <f>+Tabel1[[#This Row],[Date]]+Tabel1[[#This Row],[Heure New York]]-17/24</f>
        <v>39791.625</v>
      </c>
    </row>
    <row r="140" spans="1:11" x14ac:dyDescent="0.25">
      <c r="A140" s="6">
        <v>39792</v>
      </c>
      <c r="B140" s="2">
        <f t="shared" si="2"/>
        <v>4</v>
      </c>
      <c r="C140" s="4">
        <v>0.375</v>
      </c>
      <c r="D140" s="2">
        <v>1.4792000000000001</v>
      </c>
      <c r="E140" s="2">
        <v>1.4819</v>
      </c>
      <c r="F140" s="2">
        <v>1.47665</v>
      </c>
      <c r="G140" s="2">
        <v>1.4789000000000001</v>
      </c>
      <c r="H140" s="7">
        <v>22177</v>
      </c>
      <c r="I140" s="2"/>
      <c r="J140" s="2"/>
      <c r="K140" s="29">
        <f>+Tabel1[[#This Row],[Date]]+Tabel1[[#This Row],[Heure New York]]-17/24</f>
        <v>39791.666666666664</v>
      </c>
    </row>
    <row r="141" spans="1:11" x14ac:dyDescent="0.25">
      <c r="A141" s="6">
        <v>39792</v>
      </c>
      <c r="B141" s="2">
        <f t="shared" si="2"/>
        <v>4</v>
      </c>
      <c r="C141" s="4">
        <v>0.41666666666666663</v>
      </c>
      <c r="D141" s="2">
        <v>1.4789000000000001</v>
      </c>
      <c r="E141" s="2">
        <v>1.4864999999999999</v>
      </c>
      <c r="F141" s="2">
        <v>1.4782999999999999</v>
      </c>
      <c r="G141" s="2">
        <v>1.4818</v>
      </c>
      <c r="H141" s="7">
        <v>27505</v>
      </c>
      <c r="I141" s="2"/>
      <c r="J141" s="2"/>
      <c r="K141" s="29">
        <f>+Tabel1[[#This Row],[Date]]+Tabel1[[#This Row],[Heure New York]]-17/24</f>
        <v>39791.708333333328</v>
      </c>
    </row>
    <row r="142" spans="1:11" x14ac:dyDescent="0.25">
      <c r="A142" s="6">
        <v>39792</v>
      </c>
      <c r="B142" s="2">
        <f t="shared" si="2"/>
        <v>4</v>
      </c>
      <c r="C142" s="4">
        <v>0.45833333333333326</v>
      </c>
      <c r="D142" s="2">
        <v>1.4819</v>
      </c>
      <c r="E142" s="2">
        <v>1.4877</v>
      </c>
      <c r="F142" s="2">
        <v>1.4813499999999999</v>
      </c>
      <c r="G142" s="2">
        <v>1.48275</v>
      </c>
      <c r="H142" s="7">
        <v>18750</v>
      </c>
      <c r="I142" s="2"/>
      <c r="J142" s="2"/>
      <c r="K142" s="29">
        <f>+Tabel1[[#This Row],[Date]]+Tabel1[[#This Row],[Heure New York]]-17/24</f>
        <v>39791.75</v>
      </c>
    </row>
    <row r="143" spans="1:11" x14ac:dyDescent="0.25">
      <c r="A143" s="6">
        <v>39792</v>
      </c>
      <c r="B143" s="2">
        <f t="shared" si="2"/>
        <v>4</v>
      </c>
      <c r="C143" s="4">
        <v>0.5</v>
      </c>
      <c r="D143" s="2">
        <v>1.48275</v>
      </c>
      <c r="E143" s="2">
        <v>1.48645</v>
      </c>
      <c r="F143" s="2">
        <v>1.4814499999999999</v>
      </c>
      <c r="G143" s="2">
        <v>1.4832000000000001</v>
      </c>
      <c r="H143" s="7">
        <v>9189</v>
      </c>
      <c r="I143" s="2"/>
      <c r="J143" s="2"/>
      <c r="K143" s="29">
        <f>+Tabel1[[#This Row],[Date]]+Tabel1[[#This Row],[Heure New York]]-17/24</f>
        <v>39791.791666666664</v>
      </c>
    </row>
    <row r="144" spans="1:11" x14ac:dyDescent="0.25">
      <c r="A144" s="6">
        <v>39792</v>
      </c>
      <c r="B144" s="2">
        <f t="shared" si="2"/>
        <v>4</v>
      </c>
      <c r="C144" s="4">
        <v>0.54166666666666663</v>
      </c>
      <c r="D144" s="2">
        <v>1.4832000000000001</v>
      </c>
      <c r="E144" s="2">
        <v>1.4879500000000001</v>
      </c>
      <c r="F144" s="2">
        <v>1.4774</v>
      </c>
      <c r="G144" s="2">
        <v>1.4796</v>
      </c>
      <c r="H144" s="7">
        <v>8804</v>
      </c>
      <c r="I144" s="2"/>
      <c r="J144" s="2"/>
      <c r="K144" s="29">
        <f>+Tabel1[[#This Row],[Date]]+Tabel1[[#This Row],[Heure New York]]-17/24</f>
        <v>39791.833333333328</v>
      </c>
    </row>
    <row r="145" spans="1:11" x14ac:dyDescent="0.25">
      <c r="A145" s="6">
        <v>39792</v>
      </c>
      <c r="B145" s="2">
        <f t="shared" si="2"/>
        <v>4</v>
      </c>
      <c r="C145" s="4">
        <v>0.58333333333333326</v>
      </c>
      <c r="D145" s="2">
        <v>1.4796</v>
      </c>
      <c r="E145" s="2">
        <v>1.4797499999999999</v>
      </c>
      <c r="F145" s="2">
        <v>1.47495</v>
      </c>
      <c r="G145" s="2">
        <v>1.4775</v>
      </c>
      <c r="H145" s="7">
        <v>7270</v>
      </c>
      <c r="I145" s="2"/>
      <c r="J145" s="2"/>
      <c r="K145" s="29">
        <f>+Tabel1[[#This Row],[Date]]+Tabel1[[#This Row],[Heure New York]]-17/24</f>
        <v>39791.875</v>
      </c>
    </row>
    <row r="146" spans="1:11" x14ac:dyDescent="0.25">
      <c r="A146" s="6">
        <v>39792</v>
      </c>
      <c r="B146" s="2">
        <f t="shared" si="2"/>
        <v>4</v>
      </c>
      <c r="C146" s="4">
        <v>0.625</v>
      </c>
      <c r="D146" s="2">
        <v>1.4775499999999999</v>
      </c>
      <c r="E146" s="2">
        <v>1.4826999999999999</v>
      </c>
      <c r="F146" s="2">
        <v>1.4774499999999999</v>
      </c>
      <c r="G146" s="2">
        <v>1.4801</v>
      </c>
      <c r="H146" s="7">
        <v>6094</v>
      </c>
      <c r="I146" s="2"/>
      <c r="J146" s="2"/>
      <c r="K146" s="29">
        <f>+Tabel1[[#This Row],[Date]]+Tabel1[[#This Row],[Heure New York]]-17/24</f>
        <v>39791.916666666664</v>
      </c>
    </row>
    <row r="147" spans="1:11" x14ac:dyDescent="0.25">
      <c r="A147" s="6">
        <v>39792</v>
      </c>
      <c r="B147" s="2">
        <f t="shared" si="2"/>
        <v>4</v>
      </c>
      <c r="C147" s="4">
        <v>0.66666666666666663</v>
      </c>
      <c r="D147" s="2">
        <v>1.4801</v>
      </c>
      <c r="E147" s="2">
        <v>1.48075</v>
      </c>
      <c r="F147" s="2">
        <v>1.4769000000000001</v>
      </c>
      <c r="G147" s="2">
        <v>1.4779</v>
      </c>
      <c r="H147" s="7">
        <v>3750</v>
      </c>
      <c r="I147" s="2"/>
      <c r="J147" s="2"/>
      <c r="K147" s="29">
        <f>+Tabel1[[#This Row],[Date]]+Tabel1[[#This Row],[Heure New York]]-17/24</f>
        <v>39791.958333333328</v>
      </c>
    </row>
    <row r="148" spans="1:11" x14ac:dyDescent="0.25">
      <c r="A148" s="6">
        <v>39792</v>
      </c>
      <c r="B148" s="2">
        <f t="shared" si="2"/>
        <v>4</v>
      </c>
      <c r="C148" s="4">
        <v>0.70833333333333326</v>
      </c>
      <c r="D148" s="2">
        <v>1.4780500000000001</v>
      </c>
      <c r="E148" s="2">
        <v>1.48065</v>
      </c>
      <c r="F148" s="2">
        <v>1.4773499999999999</v>
      </c>
      <c r="G148" s="2">
        <v>1.4795</v>
      </c>
      <c r="H148" s="7">
        <v>1851</v>
      </c>
      <c r="I148" s="2">
        <f>MAX(E148:E171)</f>
        <v>1.508</v>
      </c>
      <c r="J148" s="2">
        <f>MAX(F148:F171)</f>
        <v>1.5018</v>
      </c>
      <c r="K148" s="29">
        <f>+Tabel1[[#This Row],[Date]]+Tabel1[[#This Row],[Heure New York]]-17/24</f>
        <v>39792</v>
      </c>
    </row>
    <row r="149" spans="1:11" x14ac:dyDescent="0.25">
      <c r="A149" s="6">
        <v>39792</v>
      </c>
      <c r="B149" s="2">
        <f t="shared" si="2"/>
        <v>4</v>
      </c>
      <c r="C149" s="4">
        <v>0.75</v>
      </c>
      <c r="D149" s="2">
        <v>1.4794499999999999</v>
      </c>
      <c r="E149" s="2">
        <v>1.4795499999999999</v>
      </c>
      <c r="F149" s="2">
        <v>1.47705</v>
      </c>
      <c r="G149" s="2">
        <v>1.4794</v>
      </c>
      <c r="H149" s="7">
        <v>2528</v>
      </c>
      <c r="I149" s="2"/>
      <c r="J149" s="2"/>
      <c r="K149" s="29">
        <f>+Tabel1[[#This Row],[Date]]+Tabel1[[#This Row],[Heure New York]]-17/24</f>
        <v>39792.041666666664</v>
      </c>
    </row>
    <row r="150" spans="1:11" x14ac:dyDescent="0.25">
      <c r="A150" s="6">
        <v>39792</v>
      </c>
      <c r="B150" s="2">
        <f t="shared" si="2"/>
        <v>4</v>
      </c>
      <c r="C150" s="4">
        <v>0.79166666666666663</v>
      </c>
      <c r="D150" s="2">
        <v>1.4794</v>
      </c>
      <c r="E150" s="2">
        <v>1.4816</v>
      </c>
      <c r="F150" s="2">
        <v>1.47925</v>
      </c>
      <c r="G150" s="2">
        <v>1.48105</v>
      </c>
      <c r="H150" s="7">
        <v>3052</v>
      </c>
      <c r="I150" s="2"/>
      <c r="J150" s="2"/>
      <c r="K150" s="29">
        <f>+Tabel1[[#This Row],[Date]]+Tabel1[[#This Row],[Heure New York]]-17/24</f>
        <v>39792.083333333328</v>
      </c>
    </row>
    <row r="151" spans="1:11" x14ac:dyDescent="0.25">
      <c r="A151" s="6">
        <v>39792</v>
      </c>
      <c r="B151" s="2">
        <f t="shared" si="2"/>
        <v>4</v>
      </c>
      <c r="C151" s="4">
        <v>0.83333333333333326</v>
      </c>
      <c r="D151" s="2">
        <v>1.48105</v>
      </c>
      <c r="E151" s="2">
        <v>1.48465</v>
      </c>
      <c r="F151" s="2">
        <v>1.48</v>
      </c>
      <c r="G151" s="2">
        <v>1.4831000000000001</v>
      </c>
      <c r="H151" s="7">
        <v>1813</v>
      </c>
      <c r="I151" s="2"/>
      <c r="J151" s="2"/>
      <c r="K151" s="29">
        <f>+Tabel1[[#This Row],[Date]]+Tabel1[[#This Row],[Heure New York]]-17/24</f>
        <v>39792.125</v>
      </c>
    </row>
    <row r="152" spans="1:11" x14ac:dyDescent="0.25">
      <c r="A152" s="6">
        <v>39792</v>
      </c>
      <c r="B152" s="2">
        <f t="shared" si="2"/>
        <v>4</v>
      </c>
      <c r="C152" s="4">
        <v>0.875</v>
      </c>
      <c r="D152" s="2">
        <v>1.4830000000000001</v>
      </c>
      <c r="E152" s="2">
        <v>1.4875</v>
      </c>
      <c r="F152" s="2">
        <v>1.4813000000000001</v>
      </c>
      <c r="G152" s="2">
        <v>1.48705</v>
      </c>
      <c r="H152" s="7">
        <v>3202</v>
      </c>
      <c r="I152" s="2"/>
      <c r="J152" s="2"/>
      <c r="K152" s="29">
        <f>+Tabel1[[#This Row],[Date]]+Tabel1[[#This Row],[Heure New York]]-17/24</f>
        <v>39792.166666666664</v>
      </c>
    </row>
    <row r="153" spans="1:11" x14ac:dyDescent="0.25">
      <c r="A153" s="6">
        <v>39792</v>
      </c>
      <c r="B153" s="2">
        <f t="shared" si="2"/>
        <v>4</v>
      </c>
      <c r="C153" s="4">
        <v>0.91666666666666663</v>
      </c>
      <c r="D153" s="2">
        <v>1.4870000000000001</v>
      </c>
      <c r="E153" s="2">
        <v>1.4875</v>
      </c>
      <c r="F153" s="2">
        <v>1.4854000000000001</v>
      </c>
      <c r="G153" s="2">
        <v>1.48725</v>
      </c>
      <c r="H153" s="7">
        <v>1993</v>
      </c>
      <c r="I153" s="2"/>
      <c r="J153" s="2"/>
      <c r="K153" s="29">
        <f>+Tabel1[[#This Row],[Date]]+Tabel1[[#This Row],[Heure New York]]-17/24</f>
        <v>39792.208333333328</v>
      </c>
    </row>
    <row r="154" spans="1:11" x14ac:dyDescent="0.25">
      <c r="A154" s="6">
        <v>39792</v>
      </c>
      <c r="B154" s="2">
        <f t="shared" si="2"/>
        <v>4</v>
      </c>
      <c r="C154" s="4">
        <v>0.95833333333333326</v>
      </c>
      <c r="D154" s="2">
        <v>1.4872000000000001</v>
      </c>
      <c r="E154" s="2">
        <v>1.4873499999999999</v>
      </c>
      <c r="F154" s="2">
        <v>1.4855</v>
      </c>
      <c r="G154" s="2">
        <v>1.4866999999999999</v>
      </c>
      <c r="H154" s="7">
        <v>3523</v>
      </c>
      <c r="I154" s="2"/>
      <c r="J154" s="2"/>
      <c r="K154" s="29">
        <f>+Tabel1[[#This Row],[Date]]+Tabel1[[#This Row],[Heure New York]]-17/24</f>
        <v>39792.25</v>
      </c>
    </row>
    <row r="155" spans="1:11" x14ac:dyDescent="0.25">
      <c r="A155" s="6">
        <v>39793</v>
      </c>
      <c r="B155" s="2">
        <f t="shared" si="2"/>
        <v>5</v>
      </c>
      <c r="C155" s="4">
        <v>0</v>
      </c>
      <c r="D155" s="2">
        <v>1.4866999999999999</v>
      </c>
      <c r="E155" s="2">
        <v>1.49485</v>
      </c>
      <c r="F155" s="2">
        <v>1.48655</v>
      </c>
      <c r="G155" s="2">
        <v>1.4946999999999999</v>
      </c>
      <c r="H155" s="7">
        <v>4111</v>
      </c>
      <c r="I155" s="2"/>
      <c r="J155" s="2"/>
      <c r="K155" s="29">
        <f>+Tabel1[[#This Row],[Date]]+Tabel1[[#This Row],[Heure New York]]-17/24</f>
        <v>39792.291666666664</v>
      </c>
    </row>
    <row r="156" spans="1:11" x14ac:dyDescent="0.25">
      <c r="A156" s="6">
        <v>39793</v>
      </c>
      <c r="B156" s="2">
        <f t="shared" si="2"/>
        <v>5</v>
      </c>
      <c r="C156" s="4">
        <v>4.1666666666666657E-2</v>
      </c>
      <c r="D156" s="2">
        <v>1.49475</v>
      </c>
      <c r="E156" s="2">
        <v>1.4984</v>
      </c>
      <c r="F156" s="2">
        <v>1.4939</v>
      </c>
      <c r="G156" s="2">
        <v>1.49465</v>
      </c>
      <c r="H156" s="7">
        <v>4808</v>
      </c>
      <c r="I156" s="2"/>
      <c r="J156" s="2"/>
      <c r="K156" s="29">
        <f>+Tabel1[[#This Row],[Date]]+Tabel1[[#This Row],[Heure New York]]-17/24</f>
        <v>39792.333333333328</v>
      </c>
    </row>
    <row r="157" spans="1:11" x14ac:dyDescent="0.25">
      <c r="A157" s="6">
        <v>39793</v>
      </c>
      <c r="B157" s="2">
        <f t="shared" si="2"/>
        <v>5</v>
      </c>
      <c r="C157" s="4">
        <v>8.3333333333333343E-2</v>
      </c>
      <c r="D157" s="2">
        <v>1.49465</v>
      </c>
      <c r="E157" s="2">
        <v>1.4983500000000001</v>
      </c>
      <c r="F157" s="2">
        <v>1.4935499999999999</v>
      </c>
      <c r="G157" s="2">
        <v>1.4962</v>
      </c>
      <c r="H157" s="7">
        <v>11817</v>
      </c>
      <c r="I157" s="2"/>
      <c r="J157" s="2"/>
      <c r="K157" s="29">
        <f>+Tabel1[[#This Row],[Date]]+Tabel1[[#This Row],[Heure New York]]-17/24</f>
        <v>39792.375</v>
      </c>
    </row>
    <row r="158" spans="1:11" x14ac:dyDescent="0.25">
      <c r="A158" s="6">
        <v>39793</v>
      </c>
      <c r="B158" s="2">
        <f t="shared" si="2"/>
        <v>5</v>
      </c>
      <c r="C158" s="4">
        <v>0.12499999999999997</v>
      </c>
      <c r="D158" s="2">
        <v>1.4962500000000001</v>
      </c>
      <c r="E158" s="2">
        <v>1.4981</v>
      </c>
      <c r="F158" s="2">
        <v>1.4897499999999999</v>
      </c>
      <c r="G158" s="2">
        <v>1.4923999999999999</v>
      </c>
      <c r="H158" s="7">
        <v>16563</v>
      </c>
      <c r="I158" s="2"/>
      <c r="J158" s="2"/>
      <c r="K158" s="29">
        <f>+Tabel1[[#This Row],[Date]]+Tabel1[[#This Row],[Heure New York]]-17/24</f>
        <v>39792.416666666664</v>
      </c>
    </row>
    <row r="159" spans="1:11" x14ac:dyDescent="0.25">
      <c r="A159" s="6">
        <v>39793</v>
      </c>
      <c r="B159" s="2">
        <f t="shared" si="2"/>
        <v>5</v>
      </c>
      <c r="C159" s="4">
        <v>0.16666666666666666</v>
      </c>
      <c r="D159" s="2">
        <v>1.4924500000000001</v>
      </c>
      <c r="E159" s="2">
        <v>1.4964</v>
      </c>
      <c r="F159" s="2">
        <v>1.4908999999999999</v>
      </c>
      <c r="G159" s="2">
        <v>1.49465</v>
      </c>
      <c r="H159" s="7">
        <v>24824</v>
      </c>
      <c r="I159" s="2"/>
      <c r="J159" s="2"/>
      <c r="K159" s="29">
        <f>+Tabel1[[#This Row],[Date]]+Tabel1[[#This Row],[Heure New York]]-17/24</f>
        <v>39792.458333333328</v>
      </c>
    </row>
    <row r="160" spans="1:11" x14ac:dyDescent="0.25">
      <c r="A160" s="6">
        <v>39793</v>
      </c>
      <c r="B160" s="2">
        <f t="shared" si="2"/>
        <v>5</v>
      </c>
      <c r="C160" s="4">
        <v>0.20833333333333334</v>
      </c>
      <c r="D160" s="2">
        <v>1.49475</v>
      </c>
      <c r="E160" s="2">
        <v>1.4997</v>
      </c>
      <c r="F160" s="2">
        <v>1.4936</v>
      </c>
      <c r="G160" s="2">
        <v>1.4977499999999999</v>
      </c>
      <c r="H160" s="7">
        <v>27234</v>
      </c>
      <c r="I160" s="2"/>
      <c r="J160" s="2"/>
      <c r="K160" s="29">
        <f>+Tabel1[[#This Row],[Date]]+Tabel1[[#This Row],[Heure New York]]-17/24</f>
        <v>39792.5</v>
      </c>
    </row>
    <row r="161" spans="1:11" x14ac:dyDescent="0.25">
      <c r="A161" s="6">
        <v>39793</v>
      </c>
      <c r="B161" s="2">
        <f t="shared" si="2"/>
        <v>5</v>
      </c>
      <c r="C161" s="4">
        <v>0.24999999999999997</v>
      </c>
      <c r="D161" s="2">
        <v>1.4978499999999999</v>
      </c>
      <c r="E161" s="2">
        <v>1.4993000000000001</v>
      </c>
      <c r="F161" s="2">
        <v>1.4903</v>
      </c>
      <c r="G161" s="2">
        <v>1.4936499999999999</v>
      </c>
      <c r="H161" s="7">
        <v>24213</v>
      </c>
      <c r="I161" s="2"/>
      <c r="J161" s="2"/>
      <c r="K161" s="29">
        <f>+Tabel1[[#This Row],[Date]]+Tabel1[[#This Row],[Heure New York]]-17/24</f>
        <v>39792.541666666664</v>
      </c>
    </row>
    <row r="162" spans="1:11" x14ac:dyDescent="0.25">
      <c r="A162" s="6">
        <v>39793</v>
      </c>
      <c r="B162" s="2">
        <f t="shared" si="2"/>
        <v>5</v>
      </c>
      <c r="C162" s="4">
        <v>0.29166666666666663</v>
      </c>
      <c r="D162" s="2">
        <v>1.4936499999999999</v>
      </c>
      <c r="E162" s="2">
        <v>1.4954000000000001</v>
      </c>
      <c r="F162" s="2">
        <v>1.4855499999999999</v>
      </c>
      <c r="G162" s="2">
        <v>1.4915</v>
      </c>
      <c r="H162" s="7">
        <v>22181</v>
      </c>
      <c r="I162" s="2"/>
      <c r="J162" s="2"/>
      <c r="K162" s="29">
        <f>+Tabel1[[#This Row],[Date]]+Tabel1[[#This Row],[Heure New York]]-17/24</f>
        <v>39792.583333333328</v>
      </c>
    </row>
    <row r="163" spans="1:11" x14ac:dyDescent="0.25">
      <c r="A163" s="6">
        <v>39793</v>
      </c>
      <c r="B163" s="2">
        <f t="shared" si="2"/>
        <v>5</v>
      </c>
      <c r="C163" s="4">
        <v>0.33333333333333326</v>
      </c>
      <c r="D163" s="2">
        <v>1.4915</v>
      </c>
      <c r="E163" s="2">
        <v>1.494</v>
      </c>
      <c r="F163" s="2">
        <v>1.4879</v>
      </c>
      <c r="G163" s="2">
        <v>1.4915499999999999</v>
      </c>
      <c r="H163" s="7">
        <v>16233</v>
      </c>
      <c r="I163" s="2"/>
      <c r="J163" s="2"/>
      <c r="K163" s="29">
        <f>+Tabel1[[#This Row],[Date]]+Tabel1[[#This Row],[Heure New York]]-17/24</f>
        <v>39792.625</v>
      </c>
    </row>
    <row r="164" spans="1:11" x14ac:dyDescent="0.25">
      <c r="A164" s="6">
        <v>39793</v>
      </c>
      <c r="B164" s="2">
        <f t="shared" si="2"/>
        <v>5</v>
      </c>
      <c r="C164" s="4">
        <v>0.375</v>
      </c>
      <c r="D164" s="2">
        <v>1.4914499999999999</v>
      </c>
      <c r="E164" s="2">
        <v>1.49475</v>
      </c>
      <c r="F164" s="2">
        <v>1.4878499999999999</v>
      </c>
      <c r="G164" s="2">
        <v>1.4915</v>
      </c>
      <c r="H164" s="7">
        <v>16672</v>
      </c>
      <c r="I164" s="2"/>
      <c r="J164" s="2"/>
      <c r="K164" s="29">
        <f>+Tabel1[[#This Row],[Date]]+Tabel1[[#This Row],[Heure New York]]-17/24</f>
        <v>39792.666666666664</v>
      </c>
    </row>
    <row r="165" spans="1:11" x14ac:dyDescent="0.25">
      <c r="A165" s="6">
        <v>39793</v>
      </c>
      <c r="B165" s="2">
        <f t="shared" si="2"/>
        <v>5</v>
      </c>
      <c r="C165" s="4">
        <v>0.41666666666666663</v>
      </c>
      <c r="D165" s="2">
        <v>1.4915499999999999</v>
      </c>
      <c r="E165" s="2">
        <v>1.49715</v>
      </c>
      <c r="F165" s="2">
        <v>1.4914000000000001</v>
      </c>
      <c r="G165" s="2">
        <v>1.4942500000000001</v>
      </c>
      <c r="H165" s="7">
        <v>22574</v>
      </c>
      <c r="I165" s="2"/>
      <c r="J165" s="2"/>
      <c r="K165" s="29">
        <f>+Tabel1[[#This Row],[Date]]+Tabel1[[#This Row],[Heure New York]]-17/24</f>
        <v>39792.708333333328</v>
      </c>
    </row>
    <row r="166" spans="1:11" x14ac:dyDescent="0.25">
      <c r="A166" s="6">
        <v>39793</v>
      </c>
      <c r="B166" s="2">
        <f t="shared" si="2"/>
        <v>5</v>
      </c>
      <c r="C166" s="4">
        <v>0.45833333333333326</v>
      </c>
      <c r="D166" s="2">
        <v>1.4943</v>
      </c>
      <c r="E166" s="2">
        <v>1.4995000000000001</v>
      </c>
      <c r="F166" s="2">
        <v>1.48855</v>
      </c>
      <c r="G166" s="2">
        <v>1.4951000000000001</v>
      </c>
      <c r="H166" s="7">
        <v>18475</v>
      </c>
      <c r="I166" s="2"/>
      <c r="J166" s="2"/>
      <c r="K166" s="29">
        <f>+Tabel1[[#This Row],[Date]]+Tabel1[[#This Row],[Heure New York]]-17/24</f>
        <v>39792.75</v>
      </c>
    </row>
    <row r="167" spans="1:11" x14ac:dyDescent="0.25">
      <c r="A167" s="6">
        <v>39793</v>
      </c>
      <c r="B167" s="2">
        <f t="shared" si="2"/>
        <v>5</v>
      </c>
      <c r="C167" s="4">
        <v>0.5</v>
      </c>
      <c r="D167" s="2">
        <v>1.49505</v>
      </c>
      <c r="E167" s="2">
        <v>1.5078</v>
      </c>
      <c r="F167" s="2">
        <v>1.49465</v>
      </c>
      <c r="G167" s="2">
        <v>1.5061500000000001</v>
      </c>
      <c r="H167" s="7">
        <v>13270</v>
      </c>
      <c r="I167" s="2"/>
      <c r="J167" s="2"/>
      <c r="K167" s="29">
        <f>+Tabel1[[#This Row],[Date]]+Tabel1[[#This Row],[Heure New York]]-17/24</f>
        <v>39792.791666666664</v>
      </c>
    </row>
    <row r="168" spans="1:11" x14ac:dyDescent="0.25">
      <c r="A168" s="6">
        <v>39793</v>
      </c>
      <c r="B168" s="2">
        <f t="shared" si="2"/>
        <v>5</v>
      </c>
      <c r="C168" s="4">
        <v>0.54166666666666663</v>
      </c>
      <c r="D168" s="2">
        <v>1.5062</v>
      </c>
      <c r="E168" s="2">
        <v>1.508</v>
      </c>
      <c r="F168" s="2">
        <v>1.5018</v>
      </c>
      <c r="G168" s="2">
        <v>1.5024999999999999</v>
      </c>
      <c r="H168" s="7">
        <v>5519</v>
      </c>
      <c r="I168" s="2"/>
      <c r="J168" s="2"/>
      <c r="K168" s="29">
        <f>+Tabel1[[#This Row],[Date]]+Tabel1[[#This Row],[Heure New York]]-17/24</f>
        <v>39792.833333333328</v>
      </c>
    </row>
    <row r="169" spans="1:11" x14ac:dyDescent="0.25">
      <c r="A169" s="6">
        <v>39793</v>
      </c>
      <c r="B169" s="2">
        <f t="shared" si="2"/>
        <v>5</v>
      </c>
      <c r="C169" s="4">
        <v>0.58333333333333326</v>
      </c>
      <c r="D169" s="2">
        <v>1.5024500000000001</v>
      </c>
      <c r="E169" s="2">
        <v>1.5049999999999999</v>
      </c>
      <c r="F169" s="2">
        <v>1.4961500000000001</v>
      </c>
      <c r="G169" s="2">
        <v>1.4974499999999999</v>
      </c>
      <c r="H169" s="7">
        <v>4503</v>
      </c>
      <c r="I169" s="2"/>
      <c r="J169" s="2"/>
      <c r="K169" s="29">
        <f>+Tabel1[[#This Row],[Date]]+Tabel1[[#This Row],[Heure New York]]-17/24</f>
        <v>39792.875</v>
      </c>
    </row>
    <row r="170" spans="1:11" x14ac:dyDescent="0.25">
      <c r="A170" s="6">
        <v>39793</v>
      </c>
      <c r="B170" s="2">
        <f t="shared" si="2"/>
        <v>5</v>
      </c>
      <c r="C170" s="4">
        <v>0.625</v>
      </c>
      <c r="D170" s="2">
        <v>1.4974499999999999</v>
      </c>
      <c r="E170" s="2">
        <v>1.50145</v>
      </c>
      <c r="F170" s="2">
        <v>1.49725</v>
      </c>
      <c r="G170" s="2">
        <v>1.5008999999999999</v>
      </c>
      <c r="H170" s="7">
        <v>4967</v>
      </c>
      <c r="I170" s="2"/>
      <c r="J170" s="2"/>
      <c r="K170" s="29">
        <f>+Tabel1[[#This Row],[Date]]+Tabel1[[#This Row],[Heure New York]]-17/24</f>
        <v>39792.916666666664</v>
      </c>
    </row>
    <row r="171" spans="1:11" x14ac:dyDescent="0.25">
      <c r="A171" s="6">
        <v>39793</v>
      </c>
      <c r="B171" s="2">
        <f t="shared" si="2"/>
        <v>5</v>
      </c>
      <c r="C171" s="4">
        <v>0.66666666666666663</v>
      </c>
      <c r="D171" s="2">
        <v>1.5008999999999999</v>
      </c>
      <c r="E171" s="2">
        <v>1.50325</v>
      </c>
      <c r="F171" s="2">
        <v>1.5003</v>
      </c>
      <c r="G171" s="2">
        <v>1.50285</v>
      </c>
      <c r="H171" s="7">
        <v>3318</v>
      </c>
      <c r="I171" s="2"/>
      <c r="J171" s="2"/>
      <c r="K171" s="29">
        <f>+Tabel1[[#This Row],[Date]]+Tabel1[[#This Row],[Heure New York]]-17/24</f>
        <v>39792.958333333328</v>
      </c>
    </row>
    <row r="172" spans="1:11" x14ac:dyDescent="0.25">
      <c r="A172" s="6">
        <v>39793</v>
      </c>
      <c r="B172" s="2">
        <f t="shared" si="2"/>
        <v>5</v>
      </c>
      <c r="C172" s="4">
        <v>0.70833333333333326</v>
      </c>
      <c r="D172" s="2">
        <v>1.50285</v>
      </c>
      <c r="E172" s="2">
        <v>1.5041500000000001</v>
      </c>
      <c r="F172" s="2">
        <v>1.5015000000000001</v>
      </c>
      <c r="G172" s="2">
        <v>1.5037</v>
      </c>
      <c r="H172" s="7">
        <v>717</v>
      </c>
      <c r="I172" s="2">
        <f>MAX(E172:E195)</f>
        <v>1.5119</v>
      </c>
      <c r="J172" s="2">
        <f>MAX(F172:F195)</f>
        <v>1.5015000000000001</v>
      </c>
      <c r="K172" s="29">
        <f>+Tabel1[[#This Row],[Date]]+Tabel1[[#This Row],[Heure New York]]-17/24</f>
        <v>39793</v>
      </c>
    </row>
    <row r="173" spans="1:11" x14ac:dyDescent="0.25">
      <c r="A173" s="6">
        <v>39793</v>
      </c>
      <c r="B173" s="2">
        <f t="shared" si="2"/>
        <v>5</v>
      </c>
      <c r="C173" s="4">
        <v>0.75</v>
      </c>
      <c r="D173" s="2">
        <v>1.5037</v>
      </c>
      <c r="E173" s="2">
        <v>1.5048999999999999</v>
      </c>
      <c r="F173" s="2">
        <v>1.50145</v>
      </c>
      <c r="G173" s="2">
        <v>1.5024</v>
      </c>
      <c r="H173" s="7">
        <v>1317</v>
      </c>
      <c r="I173" s="2"/>
      <c r="J173" s="2"/>
      <c r="K173" s="29">
        <f>+Tabel1[[#This Row],[Date]]+Tabel1[[#This Row],[Heure New York]]-17/24</f>
        <v>39793.041666666664</v>
      </c>
    </row>
    <row r="174" spans="1:11" x14ac:dyDescent="0.25">
      <c r="A174" s="6">
        <v>39793</v>
      </c>
      <c r="B174" s="2">
        <f t="shared" si="2"/>
        <v>5</v>
      </c>
      <c r="C174" s="4">
        <v>0.79166666666666663</v>
      </c>
      <c r="D174" s="2">
        <v>1.5024</v>
      </c>
      <c r="E174" s="2">
        <v>1.5024</v>
      </c>
      <c r="F174" s="2">
        <v>1.5003</v>
      </c>
      <c r="G174" s="2">
        <v>1.5009999999999999</v>
      </c>
      <c r="H174" s="7">
        <v>1761</v>
      </c>
      <c r="I174" s="2"/>
      <c r="J174" s="2"/>
      <c r="K174" s="29">
        <f>+Tabel1[[#This Row],[Date]]+Tabel1[[#This Row],[Heure New York]]-17/24</f>
        <v>39793.083333333328</v>
      </c>
    </row>
    <row r="175" spans="1:11" x14ac:dyDescent="0.25">
      <c r="A175" s="6">
        <v>39793</v>
      </c>
      <c r="B175" s="2">
        <f t="shared" si="2"/>
        <v>5</v>
      </c>
      <c r="C175" s="4">
        <v>0.83333333333333326</v>
      </c>
      <c r="D175" s="2">
        <v>1.5011000000000001</v>
      </c>
      <c r="E175" s="2">
        <v>1.5028999999999999</v>
      </c>
      <c r="F175" s="2">
        <v>1.4998499999999999</v>
      </c>
      <c r="G175" s="2">
        <v>1.5025500000000001</v>
      </c>
      <c r="H175" s="7">
        <v>1731</v>
      </c>
      <c r="I175" s="2"/>
      <c r="J175" s="2"/>
      <c r="K175" s="29">
        <f>+Tabel1[[#This Row],[Date]]+Tabel1[[#This Row],[Heure New York]]-17/24</f>
        <v>39793.125</v>
      </c>
    </row>
    <row r="176" spans="1:11" x14ac:dyDescent="0.25">
      <c r="A176" s="6">
        <v>39793</v>
      </c>
      <c r="B176" s="2">
        <f t="shared" si="2"/>
        <v>5</v>
      </c>
      <c r="C176" s="4">
        <v>0.875</v>
      </c>
      <c r="D176" s="2">
        <v>1.5021</v>
      </c>
      <c r="E176" s="2">
        <v>1.506</v>
      </c>
      <c r="F176" s="2">
        <v>1.50075</v>
      </c>
      <c r="G176" s="2">
        <v>1.5044</v>
      </c>
      <c r="H176" s="7">
        <v>2688</v>
      </c>
      <c r="I176" s="2"/>
      <c r="J176" s="2"/>
      <c r="K176" s="29">
        <f>+Tabel1[[#This Row],[Date]]+Tabel1[[#This Row],[Heure New York]]-17/24</f>
        <v>39793.166666666664</v>
      </c>
    </row>
    <row r="177" spans="1:11" x14ac:dyDescent="0.25">
      <c r="A177" s="6">
        <v>39793</v>
      </c>
      <c r="B177" s="2">
        <f t="shared" si="2"/>
        <v>5</v>
      </c>
      <c r="C177" s="4">
        <v>0.91666666666666663</v>
      </c>
      <c r="D177" s="2">
        <v>1.5044</v>
      </c>
      <c r="E177" s="2">
        <v>1.5119</v>
      </c>
      <c r="F177" s="2">
        <v>1.5000500000000001</v>
      </c>
      <c r="G177" s="2">
        <v>1.5096499999999999</v>
      </c>
      <c r="H177" s="7">
        <v>4722</v>
      </c>
      <c r="I177" s="2"/>
      <c r="J177" s="2"/>
      <c r="K177" s="29">
        <f>+Tabel1[[#This Row],[Date]]+Tabel1[[#This Row],[Heure New York]]-17/24</f>
        <v>39793.208333333328</v>
      </c>
    </row>
    <row r="178" spans="1:11" x14ac:dyDescent="0.25">
      <c r="A178" s="6">
        <v>39793</v>
      </c>
      <c r="B178" s="2">
        <f t="shared" si="2"/>
        <v>5</v>
      </c>
      <c r="C178" s="4">
        <v>0.95833333333333326</v>
      </c>
      <c r="D178" s="2">
        <v>1.5096499999999999</v>
      </c>
      <c r="E178" s="2">
        <v>1.5099</v>
      </c>
      <c r="F178" s="2">
        <v>1.4975000000000001</v>
      </c>
      <c r="G178" s="2">
        <v>1.5055000000000001</v>
      </c>
      <c r="H178" s="7">
        <v>4616</v>
      </c>
      <c r="I178" s="2"/>
      <c r="J178" s="2"/>
      <c r="K178" s="29">
        <f>+Tabel1[[#This Row],[Date]]+Tabel1[[#This Row],[Heure New York]]-17/24</f>
        <v>39793.25</v>
      </c>
    </row>
    <row r="179" spans="1:11" x14ac:dyDescent="0.25">
      <c r="A179" s="6">
        <v>39794</v>
      </c>
      <c r="B179" s="2">
        <f t="shared" si="2"/>
        <v>6</v>
      </c>
      <c r="C179" s="4">
        <v>0</v>
      </c>
      <c r="D179" s="2">
        <v>1.5055000000000001</v>
      </c>
      <c r="E179" s="2">
        <v>1.5064500000000001</v>
      </c>
      <c r="F179" s="2">
        <v>1.4964</v>
      </c>
      <c r="G179" s="2">
        <v>1.4975499999999999</v>
      </c>
      <c r="H179" s="7">
        <v>4419</v>
      </c>
      <c r="I179" s="2"/>
      <c r="J179" s="2"/>
      <c r="K179" s="29">
        <f>+Tabel1[[#This Row],[Date]]+Tabel1[[#This Row],[Heure New York]]-17/24</f>
        <v>39793.291666666664</v>
      </c>
    </row>
    <row r="180" spans="1:11" x14ac:dyDescent="0.25">
      <c r="A180" s="6">
        <v>39794</v>
      </c>
      <c r="B180" s="2">
        <f t="shared" si="2"/>
        <v>6</v>
      </c>
      <c r="C180" s="4">
        <v>4.1666666666666657E-2</v>
      </c>
      <c r="D180" s="2">
        <v>1.4975499999999999</v>
      </c>
      <c r="E180" s="2">
        <v>1.5002</v>
      </c>
      <c r="F180" s="2">
        <v>1.49495</v>
      </c>
      <c r="G180" s="2">
        <v>1.4964999999999999</v>
      </c>
      <c r="H180" s="7">
        <v>4262</v>
      </c>
      <c r="I180" s="2"/>
      <c r="J180" s="2"/>
      <c r="K180" s="29">
        <f>+Tabel1[[#This Row],[Date]]+Tabel1[[#This Row],[Heure New York]]-17/24</f>
        <v>39793.333333333328</v>
      </c>
    </row>
    <row r="181" spans="1:11" x14ac:dyDescent="0.25">
      <c r="A181" s="6">
        <v>39794</v>
      </c>
      <c r="B181" s="2">
        <f t="shared" si="2"/>
        <v>6</v>
      </c>
      <c r="C181" s="4">
        <v>8.3333333333333343E-2</v>
      </c>
      <c r="D181" s="2">
        <v>1.4965999999999999</v>
      </c>
      <c r="E181" s="2">
        <v>1.4971000000000001</v>
      </c>
      <c r="F181" s="2">
        <v>1.4910000000000001</v>
      </c>
      <c r="G181" s="2">
        <v>1.4936</v>
      </c>
      <c r="H181" s="7">
        <v>5688</v>
      </c>
      <c r="I181" s="2"/>
      <c r="J181" s="2"/>
      <c r="K181" s="29">
        <f>+Tabel1[[#This Row],[Date]]+Tabel1[[#This Row],[Heure New York]]-17/24</f>
        <v>39793.375</v>
      </c>
    </row>
    <row r="182" spans="1:11" x14ac:dyDescent="0.25">
      <c r="A182" s="6">
        <v>39794</v>
      </c>
      <c r="B182" s="2">
        <f t="shared" si="2"/>
        <v>6</v>
      </c>
      <c r="C182" s="4">
        <v>0.12499999999999997</v>
      </c>
      <c r="D182" s="2">
        <v>1.4936</v>
      </c>
      <c r="E182" s="2">
        <v>1.4937</v>
      </c>
      <c r="F182" s="2">
        <v>1.4862</v>
      </c>
      <c r="G182" s="2">
        <v>1.4873499999999999</v>
      </c>
      <c r="H182" s="7">
        <v>11882</v>
      </c>
      <c r="I182" s="2"/>
      <c r="J182" s="2"/>
      <c r="K182" s="29">
        <f>+Tabel1[[#This Row],[Date]]+Tabel1[[#This Row],[Heure New York]]-17/24</f>
        <v>39793.416666666664</v>
      </c>
    </row>
    <row r="183" spans="1:11" x14ac:dyDescent="0.25">
      <c r="A183" s="6">
        <v>39794</v>
      </c>
      <c r="B183" s="2">
        <f t="shared" si="2"/>
        <v>6</v>
      </c>
      <c r="C183" s="4">
        <v>0.16666666666666666</v>
      </c>
      <c r="D183" s="2">
        <v>1.4873000000000001</v>
      </c>
      <c r="E183" s="2">
        <v>1.4996</v>
      </c>
      <c r="F183" s="2">
        <v>1.4853499999999999</v>
      </c>
      <c r="G183" s="2">
        <v>1.4936</v>
      </c>
      <c r="H183" s="7">
        <v>14873</v>
      </c>
      <c r="I183" s="2"/>
      <c r="J183" s="2"/>
      <c r="K183" s="29">
        <f>+Tabel1[[#This Row],[Date]]+Tabel1[[#This Row],[Heure New York]]-17/24</f>
        <v>39793.458333333328</v>
      </c>
    </row>
    <row r="184" spans="1:11" x14ac:dyDescent="0.25">
      <c r="A184" s="6">
        <v>39794</v>
      </c>
      <c r="B184" s="2">
        <f t="shared" si="2"/>
        <v>6</v>
      </c>
      <c r="C184" s="4">
        <v>0.20833333333333334</v>
      </c>
      <c r="D184" s="2">
        <v>1.4937</v>
      </c>
      <c r="E184" s="2">
        <v>1.4992000000000001</v>
      </c>
      <c r="F184" s="2">
        <v>1.4895499999999999</v>
      </c>
      <c r="G184" s="2">
        <v>1.4908999999999999</v>
      </c>
      <c r="H184" s="7">
        <v>11460</v>
      </c>
      <c r="I184" s="2"/>
      <c r="J184" s="2"/>
      <c r="K184" s="29">
        <f>+Tabel1[[#This Row],[Date]]+Tabel1[[#This Row],[Heure New York]]-17/24</f>
        <v>39793.5</v>
      </c>
    </row>
    <row r="185" spans="1:11" x14ac:dyDescent="0.25">
      <c r="A185" s="6">
        <v>39794</v>
      </c>
      <c r="B185" s="2">
        <f t="shared" si="2"/>
        <v>6</v>
      </c>
      <c r="C185" s="4">
        <v>0.24999999999999997</v>
      </c>
      <c r="D185" s="2">
        <v>1.4908999999999999</v>
      </c>
      <c r="E185" s="2">
        <v>1.4960500000000001</v>
      </c>
      <c r="F185" s="2">
        <v>1.4870000000000001</v>
      </c>
      <c r="G185" s="2">
        <v>1.4933000000000001</v>
      </c>
      <c r="H185" s="7">
        <v>10292</v>
      </c>
      <c r="I185" s="2"/>
      <c r="J185" s="2"/>
      <c r="K185" s="29">
        <f>+Tabel1[[#This Row],[Date]]+Tabel1[[#This Row],[Heure New York]]-17/24</f>
        <v>39793.541666666664</v>
      </c>
    </row>
    <row r="186" spans="1:11" x14ac:dyDescent="0.25">
      <c r="A186" s="6">
        <v>39794</v>
      </c>
      <c r="B186" s="2">
        <f t="shared" si="2"/>
        <v>6</v>
      </c>
      <c r="C186" s="4">
        <v>0.29166666666666663</v>
      </c>
      <c r="D186" s="2">
        <v>1.4932000000000001</v>
      </c>
      <c r="E186" s="2">
        <v>1.4964</v>
      </c>
      <c r="F186" s="2">
        <v>1.49095</v>
      </c>
      <c r="G186" s="2">
        <v>1.4931000000000001</v>
      </c>
      <c r="H186" s="7">
        <v>8443</v>
      </c>
      <c r="I186" s="2"/>
      <c r="J186" s="2"/>
      <c r="K186" s="29">
        <f>+Tabel1[[#This Row],[Date]]+Tabel1[[#This Row],[Heure New York]]-17/24</f>
        <v>39793.583333333328</v>
      </c>
    </row>
    <row r="187" spans="1:11" x14ac:dyDescent="0.25">
      <c r="A187" s="6">
        <v>39794</v>
      </c>
      <c r="B187" s="2">
        <f t="shared" si="2"/>
        <v>6</v>
      </c>
      <c r="C187" s="4">
        <v>0.33333333333333326</v>
      </c>
      <c r="D187" s="2">
        <v>1.49305</v>
      </c>
      <c r="E187" s="2">
        <v>1.5005999999999999</v>
      </c>
      <c r="F187" s="2">
        <v>1.492</v>
      </c>
      <c r="G187" s="2">
        <v>1.4988999999999999</v>
      </c>
      <c r="H187" s="7">
        <v>11743</v>
      </c>
      <c r="I187" s="2"/>
      <c r="J187" s="2"/>
      <c r="K187" s="29">
        <f>+Tabel1[[#This Row],[Date]]+Tabel1[[#This Row],[Heure New York]]-17/24</f>
        <v>39793.625</v>
      </c>
    </row>
    <row r="188" spans="1:11" x14ac:dyDescent="0.25">
      <c r="A188" s="6">
        <v>39794</v>
      </c>
      <c r="B188" s="2">
        <f t="shared" si="2"/>
        <v>6</v>
      </c>
      <c r="C188" s="4">
        <v>0.375</v>
      </c>
      <c r="D188" s="2">
        <v>1.4988999999999999</v>
      </c>
      <c r="E188" s="2">
        <v>1.5035000000000001</v>
      </c>
      <c r="F188" s="2">
        <v>1.4943</v>
      </c>
      <c r="G188" s="2">
        <v>1.5003</v>
      </c>
      <c r="H188" s="7">
        <v>12676</v>
      </c>
      <c r="I188" s="2"/>
      <c r="J188" s="2"/>
      <c r="K188" s="29">
        <f>+Tabel1[[#This Row],[Date]]+Tabel1[[#This Row],[Heure New York]]-17/24</f>
        <v>39793.666666666664</v>
      </c>
    </row>
    <row r="189" spans="1:11" x14ac:dyDescent="0.25">
      <c r="A189" s="6">
        <v>39794</v>
      </c>
      <c r="B189" s="2">
        <f t="shared" si="2"/>
        <v>6</v>
      </c>
      <c r="C189" s="4">
        <v>0.41666666666666663</v>
      </c>
      <c r="D189" s="2">
        <v>1.5003</v>
      </c>
      <c r="E189" s="2">
        <v>1.5006999999999999</v>
      </c>
      <c r="F189" s="2">
        <v>1.4887999999999999</v>
      </c>
      <c r="G189" s="2">
        <v>1.4921500000000001</v>
      </c>
      <c r="H189" s="7">
        <v>12618</v>
      </c>
      <c r="I189" s="2"/>
      <c r="J189" s="2"/>
      <c r="K189" s="29">
        <f>+Tabel1[[#This Row],[Date]]+Tabel1[[#This Row],[Heure New York]]-17/24</f>
        <v>39793.708333333328</v>
      </c>
    </row>
    <row r="190" spans="1:11" x14ac:dyDescent="0.25">
      <c r="A190" s="6">
        <v>39794</v>
      </c>
      <c r="B190" s="2">
        <f t="shared" si="2"/>
        <v>6</v>
      </c>
      <c r="C190" s="4">
        <v>0.45833333333333326</v>
      </c>
      <c r="D190" s="2">
        <v>1.4922</v>
      </c>
      <c r="E190" s="2">
        <v>1.4932000000000001</v>
      </c>
      <c r="F190" s="2">
        <v>1.4814000000000001</v>
      </c>
      <c r="G190" s="2">
        <v>1.4871000000000001</v>
      </c>
      <c r="H190" s="7">
        <v>13025</v>
      </c>
      <c r="I190" s="2"/>
      <c r="J190" s="2"/>
      <c r="K190" s="29">
        <f>+Tabel1[[#This Row],[Date]]+Tabel1[[#This Row],[Heure New York]]-17/24</f>
        <v>39793.75</v>
      </c>
    </row>
    <row r="191" spans="1:11" x14ac:dyDescent="0.25">
      <c r="A191" s="6">
        <v>39794</v>
      </c>
      <c r="B191" s="2">
        <f t="shared" si="2"/>
        <v>6</v>
      </c>
      <c r="C191" s="4">
        <v>0.5</v>
      </c>
      <c r="D191" s="2">
        <v>1.48705</v>
      </c>
      <c r="E191" s="2">
        <v>1.4950000000000001</v>
      </c>
      <c r="F191" s="2">
        <v>1.4857</v>
      </c>
      <c r="G191" s="2">
        <v>1.49295</v>
      </c>
      <c r="H191" s="7">
        <v>6457</v>
      </c>
      <c r="I191" s="2"/>
      <c r="J191" s="2"/>
      <c r="K191" s="29">
        <f>+Tabel1[[#This Row],[Date]]+Tabel1[[#This Row],[Heure New York]]-17/24</f>
        <v>39793.791666666664</v>
      </c>
    </row>
    <row r="192" spans="1:11" x14ac:dyDescent="0.25">
      <c r="A192" s="6">
        <v>39794</v>
      </c>
      <c r="B192" s="2">
        <f t="shared" si="2"/>
        <v>6</v>
      </c>
      <c r="C192" s="4">
        <v>0.54166666666666663</v>
      </c>
      <c r="D192" s="2">
        <v>1.49305</v>
      </c>
      <c r="E192" s="2">
        <v>1.4937</v>
      </c>
      <c r="F192" s="2">
        <v>1.48895</v>
      </c>
      <c r="G192" s="2">
        <v>1.4916</v>
      </c>
      <c r="H192" s="7">
        <v>3949</v>
      </c>
      <c r="I192" s="2"/>
      <c r="J192" s="2"/>
      <c r="K192" s="29">
        <f>+Tabel1[[#This Row],[Date]]+Tabel1[[#This Row],[Heure New York]]-17/24</f>
        <v>39793.833333333328</v>
      </c>
    </row>
    <row r="193" spans="1:11" x14ac:dyDescent="0.25">
      <c r="A193" s="6">
        <v>39794</v>
      </c>
      <c r="B193" s="2">
        <f t="shared" si="2"/>
        <v>6</v>
      </c>
      <c r="C193" s="4">
        <v>0.58333333333333326</v>
      </c>
      <c r="D193" s="2">
        <v>1.4914000000000001</v>
      </c>
      <c r="E193" s="2">
        <v>1.4978499999999999</v>
      </c>
      <c r="F193" s="2">
        <v>1.49105</v>
      </c>
      <c r="G193" s="2">
        <v>1.4971000000000001</v>
      </c>
      <c r="H193" s="7">
        <v>3894</v>
      </c>
      <c r="I193" s="2"/>
      <c r="J193" s="2"/>
      <c r="K193" s="29">
        <f>+Tabel1[[#This Row],[Date]]+Tabel1[[#This Row],[Heure New York]]-17/24</f>
        <v>39793.875</v>
      </c>
    </row>
    <row r="194" spans="1:11" x14ac:dyDescent="0.25">
      <c r="A194" s="6">
        <v>39794</v>
      </c>
      <c r="B194" s="2">
        <f t="shared" si="2"/>
        <v>6</v>
      </c>
      <c r="C194" s="4">
        <v>0.625</v>
      </c>
      <c r="D194" s="2">
        <v>1.49695</v>
      </c>
      <c r="E194" s="2">
        <v>1.49875</v>
      </c>
      <c r="F194" s="2">
        <v>1.4940500000000001</v>
      </c>
      <c r="G194" s="2">
        <v>1.49485</v>
      </c>
      <c r="H194" s="7">
        <v>2769</v>
      </c>
      <c r="I194" s="2"/>
      <c r="J194" s="2"/>
      <c r="K194" s="29">
        <f>+Tabel1[[#This Row],[Date]]+Tabel1[[#This Row],[Heure New York]]-17/24</f>
        <v>39793.916666666664</v>
      </c>
    </row>
    <row r="195" spans="1:11" x14ac:dyDescent="0.25">
      <c r="A195" s="6">
        <v>39794</v>
      </c>
      <c r="B195" s="2">
        <f t="shared" ref="B195:B258" si="3">WEEKDAY(A195)</f>
        <v>6</v>
      </c>
      <c r="C195" s="4">
        <v>0.66666666666666663</v>
      </c>
      <c r="D195" s="2">
        <v>1.4947999999999999</v>
      </c>
      <c r="E195" s="2">
        <v>1.49715</v>
      </c>
      <c r="F195" s="2">
        <v>1.4923999999999999</v>
      </c>
      <c r="G195" s="2">
        <v>1.4943</v>
      </c>
      <c r="H195" s="7">
        <v>2602</v>
      </c>
      <c r="I195" s="2"/>
      <c r="J195" s="2"/>
      <c r="K195" s="29">
        <f>+Tabel1[[#This Row],[Date]]+Tabel1[[#This Row],[Heure New York]]-17/24</f>
        <v>39793.958333333328</v>
      </c>
    </row>
    <row r="196" spans="1:11" x14ac:dyDescent="0.25">
      <c r="A196" s="6">
        <v>39796</v>
      </c>
      <c r="B196" s="2">
        <f t="shared" si="3"/>
        <v>1</v>
      </c>
      <c r="C196" s="4">
        <v>0.70833333333333326</v>
      </c>
      <c r="D196" s="2">
        <v>1.49509</v>
      </c>
      <c r="E196" s="2">
        <v>1.4962500000000001</v>
      </c>
      <c r="F196" s="2">
        <v>1.49417</v>
      </c>
      <c r="G196" s="2">
        <v>1.4958499999999999</v>
      </c>
      <c r="H196" s="7">
        <v>1608</v>
      </c>
      <c r="I196" s="2">
        <f>MAX(E196:E219)</f>
        <v>1.5378000000000001</v>
      </c>
      <c r="J196" s="2">
        <f>MAX(F196:F219)</f>
        <v>1.5285500000000001</v>
      </c>
      <c r="K196" s="29">
        <f>+Tabel1[[#This Row],[Date]]+Tabel1[[#This Row],[Heure New York]]-17/24</f>
        <v>39796</v>
      </c>
    </row>
    <row r="197" spans="1:11" x14ac:dyDescent="0.25">
      <c r="A197" s="6">
        <v>39796</v>
      </c>
      <c r="B197" s="2">
        <f t="shared" si="3"/>
        <v>1</v>
      </c>
      <c r="C197" s="4">
        <v>0.75</v>
      </c>
      <c r="D197" s="2">
        <v>1.4959499999999999</v>
      </c>
      <c r="E197" s="2">
        <v>1.5003</v>
      </c>
      <c r="F197" s="2">
        <v>1.4955799999999999</v>
      </c>
      <c r="G197" s="2">
        <v>1.4984999999999999</v>
      </c>
      <c r="H197" s="7">
        <v>2167</v>
      </c>
      <c r="I197" s="2"/>
      <c r="J197" s="2"/>
      <c r="K197" s="29">
        <f>+Tabel1[[#This Row],[Date]]+Tabel1[[#This Row],[Heure New York]]-17/24</f>
        <v>39796.041666666664</v>
      </c>
    </row>
    <row r="198" spans="1:11" x14ac:dyDescent="0.25">
      <c r="A198" s="6">
        <v>39796</v>
      </c>
      <c r="B198" s="2">
        <f t="shared" si="3"/>
        <v>1</v>
      </c>
      <c r="C198" s="4">
        <v>0.79166666666666663</v>
      </c>
      <c r="D198" s="2">
        <v>1.4984500000000001</v>
      </c>
      <c r="E198" s="2">
        <v>1.5036</v>
      </c>
      <c r="F198" s="2">
        <v>1.49841</v>
      </c>
      <c r="G198" s="2">
        <v>1.4994000000000001</v>
      </c>
      <c r="H198" s="7">
        <v>6049</v>
      </c>
      <c r="I198" s="2"/>
      <c r="J198" s="2"/>
      <c r="K198" s="29">
        <f>+Tabel1[[#This Row],[Date]]+Tabel1[[#This Row],[Heure New York]]-17/24</f>
        <v>39796.083333333328</v>
      </c>
    </row>
    <row r="199" spans="1:11" x14ac:dyDescent="0.25">
      <c r="A199" s="6">
        <v>39796</v>
      </c>
      <c r="B199" s="2">
        <f t="shared" si="3"/>
        <v>1</v>
      </c>
      <c r="C199" s="4">
        <v>0.83333333333333326</v>
      </c>
      <c r="D199" s="2">
        <v>1.4995000000000001</v>
      </c>
      <c r="E199" s="2">
        <v>1.50325</v>
      </c>
      <c r="F199" s="2">
        <v>1.4994000000000001</v>
      </c>
      <c r="G199" s="2">
        <v>1.5001</v>
      </c>
      <c r="H199" s="7">
        <v>2703</v>
      </c>
      <c r="I199" s="2"/>
      <c r="J199" s="2"/>
      <c r="K199" s="29">
        <f>+Tabel1[[#This Row],[Date]]+Tabel1[[#This Row],[Heure New York]]-17/24</f>
        <v>39796.125</v>
      </c>
    </row>
    <row r="200" spans="1:11" x14ac:dyDescent="0.25">
      <c r="A200" s="6">
        <v>39796</v>
      </c>
      <c r="B200" s="2">
        <f t="shared" si="3"/>
        <v>1</v>
      </c>
      <c r="C200" s="4">
        <v>0.875</v>
      </c>
      <c r="D200" s="2">
        <v>1.5001</v>
      </c>
      <c r="E200" s="2">
        <v>1.5033000000000001</v>
      </c>
      <c r="F200" s="2">
        <v>1.4994499999999999</v>
      </c>
      <c r="G200" s="2">
        <v>1.5024</v>
      </c>
      <c r="H200" s="7">
        <v>2721</v>
      </c>
      <c r="I200" s="2"/>
      <c r="J200" s="2"/>
      <c r="K200" s="29">
        <f>+Tabel1[[#This Row],[Date]]+Tabel1[[#This Row],[Heure New York]]-17/24</f>
        <v>39796.166666666664</v>
      </c>
    </row>
    <row r="201" spans="1:11" x14ac:dyDescent="0.25">
      <c r="A201" s="6">
        <v>39796</v>
      </c>
      <c r="B201" s="2">
        <f t="shared" si="3"/>
        <v>1</v>
      </c>
      <c r="C201" s="4">
        <v>0.91666666666666663</v>
      </c>
      <c r="D201" s="2">
        <v>1.5024</v>
      </c>
      <c r="E201" s="2">
        <v>1.50305</v>
      </c>
      <c r="F201" s="2">
        <v>1.5007600000000001</v>
      </c>
      <c r="G201" s="2">
        <v>1.5025500000000001</v>
      </c>
      <c r="H201" s="7">
        <v>4996</v>
      </c>
      <c r="I201" s="2"/>
      <c r="J201" s="2"/>
      <c r="K201" s="29">
        <f>+Tabel1[[#This Row],[Date]]+Tabel1[[#This Row],[Heure New York]]-17/24</f>
        <v>39796.208333333328</v>
      </c>
    </row>
    <row r="202" spans="1:11" x14ac:dyDescent="0.25">
      <c r="A202" s="6">
        <v>39796</v>
      </c>
      <c r="B202" s="2">
        <f t="shared" si="3"/>
        <v>1</v>
      </c>
      <c r="C202" s="4">
        <v>0.95833333333333326</v>
      </c>
      <c r="D202" s="2">
        <v>1.5025500000000001</v>
      </c>
      <c r="E202" s="2">
        <v>1.5064</v>
      </c>
      <c r="F202" s="2">
        <v>1.5023299999999999</v>
      </c>
      <c r="G202" s="2">
        <v>1.50535</v>
      </c>
      <c r="H202" s="7">
        <v>3661</v>
      </c>
      <c r="I202" s="2"/>
      <c r="J202" s="2"/>
      <c r="K202" s="29">
        <f>+Tabel1[[#This Row],[Date]]+Tabel1[[#This Row],[Heure New York]]-17/24</f>
        <v>39796.25</v>
      </c>
    </row>
    <row r="203" spans="1:11" x14ac:dyDescent="0.25">
      <c r="A203" s="6">
        <v>39797</v>
      </c>
      <c r="B203" s="2">
        <f t="shared" si="3"/>
        <v>2</v>
      </c>
      <c r="C203" s="4">
        <v>0</v>
      </c>
      <c r="D203" s="2">
        <v>1.5054000000000001</v>
      </c>
      <c r="E203" s="2">
        <v>1.5064</v>
      </c>
      <c r="F203" s="2">
        <v>1.5018</v>
      </c>
      <c r="G203" s="2">
        <v>1.5036</v>
      </c>
      <c r="H203" s="7">
        <v>4610</v>
      </c>
      <c r="I203" s="2"/>
      <c r="J203" s="2"/>
      <c r="K203" s="29">
        <f>+Tabel1[[#This Row],[Date]]+Tabel1[[#This Row],[Heure New York]]-17/24</f>
        <v>39796.291666666664</v>
      </c>
    </row>
    <row r="204" spans="1:11" x14ac:dyDescent="0.25">
      <c r="A204" s="6">
        <v>39797</v>
      </c>
      <c r="B204" s="2">
        <f t="shared" si="3"/>
        <v>2</v>
      </c>
      <c r="C204" s="4">
        <v>4.1666666666666657E-2</v>
      </c>
      <c r="D204" s="2">
        <v>1.5036</v>
      </c>
      <c r="E204" s="2">
        <v>1.50475</v>
      </c>
      <c r="F204" s="2">
        <v>1.50065</v>
      </c>
      <c r="G204" s="2">
        <v>1.5038</v>
      </c>
      <c r="H204" s="7">
        <v>6436</v>
      </c>
      <c r="I204" s="2"/>
      <c r="J204" s="2"/>
      <c r="K204" s="29">
        <f>+Tabel1[[#This Row],[Date]]+Tabel1[[#This Row],[Heure New York]]-17/24</f>
        <v>39796.333333333328</v>
      </c>
    </row>
    <row r="205" spans="1:11" x14ac:dyDescent="0.25">
      <c r="A205" s="6">
        <v>39797</v>
      </c>
      <c r="B205" s="2">
        <f t="shared" si="3"/>
        <v>2</v>
      </c>
      <c r="C205" s="4">
        <v>8.3333333333333343E-2</v>
      </c>
      <c r="D205" s="2">
        <v>1.5036</v>
      </c>
      <c r="E205" s="2">
        <v>1.5059499999999999</v>
      </c>
      <c r="F205" s="2">
        <v>1.5005500000000001</v>
      </c>
      <c r="G205" s="2">
        <v>1.5024999999999999</v>
      </c>
      <c r="H205" s="7">
        <v>12513</v>
      </c>
      <c r="I205" s="2"/>
      <c r="J205" s="2"/>
      <c r="K205" s="29">
        <f>+Tabel1[[#This Row],[Date]]+Tabel1[[#This Row],[Heure New York]]-17/24</f>
        <v>39796.375</v>
      </c>
    </row>
    <row r="206" spans="1:11" x14ac:dyDescent="0.25">
      <c r="A206" s="6">
        <v>39797</v>
      </c>
      <c r="B206" s="2">
        <f t="shared" si="3"/>
        <v>2</v>
      </c>
      <c r="C206" s="4">
        <v>0.12499999999999997</v>
      </c>
      <c r="D206" s="2">
        <v>1.5024999999999999</v>
      </c>
      <c r="E206" s="2">
        <v>1.50505</v>
      </c>
      <c r="F206" s="2">
        <v>1.5012000000000001</v>
      </c>
      <c r="G206" s="2">
        <v>1.50265</v>
      </c>
      <c r="H206" s="7">
        <v>26949</v>
      </c>
      <c r="I206" s="2"/>
      <c r="J206" s="2"/>
      <c r="K206" s="29">
        <f>+Tabel1[[#This Row],[Date]]+Tabel1[[#This Row],[Heure New York]]-17/24</f>
        <v>39796.416666666664</v>
      </c>
    </row>
    <row r="207" spans="1:11" x14ac:dyDescent="0.25">
      <c r="A207" s="6">
        <v>39797</v>
      </c>
      <c r="B207" s="2">
        <f t="shared" si="3"/>
        <v>2</v>
      </c>
      <c r="C207" s="4">
        <v>0.16666666666666666</v>
      </c>
      <c r="D207" s="2">
        <v>1.50265</v>
      </c>
      <c r="E207" s="2">
        <v>1.50325</v>
      </c>
      <c r="F207" s="2">
        <v>1.4945999999999999</v>
      </c>
      <c r="G207" s="2">
        <v>1.4980500000000001</v>
      </c>
      <c r="H207" s="7">
        <v>26248</v>
      </c>
      <c r="I207" s="2"/>
      <c r="J207" s="2"/>
      <c r="K207" s="29">
        <f>+Tabel1[[#This Row],[Date]]+Tabel1[[#This Row],[Heure New York]]-17/24</f>
        <v>39796.458333333328</v>
      </c>
    </row>
    <row r="208" spans="1:11" x14ac:dyDescent="0.25">
      <c r="A208" s="6">
        <v>39797</v>
      </c>
      <c r="B208" s="2">
        <f t="shared" si="3"/>
        <v>2</v>
      </c>
      <c r="C208" s="4">
        <v>0.20833333333333334</v>
      </c>
      <c r="D208" s="2">
        <v>1.4981</v>
      </c>
      <c r="E208" s="2">
        <v>1.5025500000000001</v>
      </c>
      <c r="F208" s="2">
        <v>1.498</v>
      </c>
      <c r="G208" s="2">
        <v>1.49865</v>
      </c>
      <c r="H208" s="7">
        <v>27684</v>
      </c>
      <c r="I208" s="2"/>
      <c r="J208" s="2"/>
      <c r="K208" s="29">
        <f>+Tabel1[[#This Row],[Date]]+Tabel1[[#This Row],[Heure New York]]-17/24</f>
        <v>39796.5</v>
      </c>
    </row>
    <row r="209" spans="1:11" x14ac:dyDescent="0.25">
      <c r="A209" s="6">
        <v>39797</v>
      </c>
      <c r="B209" s="2">
        <f t="shared" si="3"/>
        <v>2</v>
      </c>
      <c r="C209" s="4">
        <v>0.24999999999999997</v>
      </c>
      <c r="D209" s="2">
        <v>1.49865</v>
      </c>
      <c r="E209" s="2">
        <v>1.4997499999999999</v>
      </c>
      <c r="F209" s="2">
        <v>1.4960500000000001</v>
      </c>
      <c r="G209" s="2">
        <v>1.4966999999999999</v>
      </c>
      <c r="H209" s="7">
        <v>19782</v>
      </c>
      <c r="I209" s="2"/>
      <c r="J209" s="2"/>
      <c r="K209" s="29">
        <f>+Tabel1[[#This Row],[Date]]+Tabel1[[#This Row],[Heure New York]]-17/24</f>
        <v>39796.541666666664</v>
      </c>
    </row>
    <row r="210" spans="1:11" x14ac:dyDescent="0.25">
      <c r="A210" s="6">
        <v>39797</v>
      </c>
      <c r="B210" s="2">
        <f t="shared" si="3"/>
        <v>2</v>
      </c>
      <c r="C210" s="4">
        <v>0.29166666666666663</v>
      </c>
      <c r="D210" s="2">
        <v>1.4965999999999999</v>
      </c>
      <c r="E210" s="2">
        <v>1.5038499999999999</v>
      </c>
      <c r="F210" s="2">
        <v>1.492</v>
      </c>
      <c r="G210" s="2">
        <v>1.50305</v>
      </c>
      <c r="H210" s="7">
        <v>24821</v>
      </c>
      <c r="I210" s="2"/>
      <c r="J210" s="2"/>
      <c r="K210" s="29">
        <f>+Tabel1[[#This Row],[Date]]+Tabel1[[#This Row],[Heure New York]]-17/24</f>
        <v>39796.583333333328</v>
      </c>
    </row>
    <row r="211" spans="1:11" x14ac:dyDescent="0.25">
      <c r="A211" s="6">
        <v>39797</v>
      </c>
      <c r="B211" s="2">
        <f t="shared" si="3"/>
        <v>2</v>
      </c>
      <c r="C211" s="4">
        <v>0.33333333333333326</v>
      </c>
      <c r="D211" s="2">
        <v>1.50305</v>
      </c>
      <c r="E211" s="2">
        <v>1.5142</v>
      </c>
      <c r="F211" s="2">
        <v>1.4995499999999999</v>
      </c>
      <c r="G211" s="2">
        <v>1.51355</v>
      </c>
      <c r="H211" s="7">
        <v>23136</v>
      </c>
      <c r="I211" s="2"/>
      <c r="J211" s="2"/>
      <c r="K211" s="29">
        <f>+Tabel1[[#This Row],[Date]]+Tabel1[[#This Row],[Heure New York]]-17/24</f>
        <v>39796.625</v>
      </c>
    </row>
    <row r="212" spans="1:11" x14ac:dyDescent="0.25">
      <c r="A212" s="6">
        <v>39797</v>
      </c>
      <c r="B212" s="2">
        <f t="shared" si="3"/>
        <v>2</v>
      </c>
      <c r="C212" s="4">
        <v>0.375</v>
      </c>
      <c r="D212" s="2">
        <v>1.5137</v>
      </c>
      <c r="E212" s="2">
        <v>1.5300499999999999</v>
      </c>
      <c r="F212" s="2">
        <v>1.5122500000000001</v>
      </c>
      <c r="G212" s="2">
        <v>1.52335</v>
      </c>
      <c r="H212" s="7">
        <v>19925</v>
      </c>
      <c r="I212" s="2"/>
      <c r="J212" s="2"/>
      <c r="K212" s="29">
        <f>+Tabel1[[#This Row],[Date]]+Tabel1[[#This Row],[Heure New York]]-17/24</f>
        <v>39796.666666666664</v>
      </c>
    </row>
    <row r="213" spans="1:11" x14ac:dyDescent="0.25">
      <c r="A213" s="6">
        <v>39797</v>
      </c>
      <c r="B213" s="2">
        <f t="shared" si="3"/>
        <v>2</v>
      </c>
      <c r="C213" s="4">
        <v>0.41666666666666663</v>
      </c>
      <c r="D213" s="2">
        <v>1.5234000000000001</v>
      </c>
      <c r="E213" s="2">
        <v>1.5378000000000001</v>
      </c>
      <c r="F213" s="2">
        <v>1.52315</v>
      </c>
      <c r="G213" s="2">
        <v>1.5361</v>
      </c>
      <c r="H213" s="7">
        <v>20933</v>
      </c>
      <c r="I213" s="2"/>
      <c r="J213" s="2"/>
      <c r="K213" s="29">
        <f>+Tabel1[[#This Row],[Date]]+Tabel1[[#This Row],[Heure New York]]-17/24</f>
        <v>39796.708333333328</v>
      </c>
    </row>
    <row r="214" spans="1:11" x14ac:dyDescent="0.25">
      <c r="A214" s="6">
        <v>39797</v>
      </c>
      <c r="B214" s="2">
        <f t="shared" si="3"/>
        <v>2</v>
      </c>
      <c r="C214" s="4">
        <v>0.45833333333333326</v>
      </c>
      <c r="D214" s="2">
        <v>1.5360499999999999</v>
      </c>
      <c r="E214" s="2">
        <v>1.5367500000000001</v>
      </c>
      <c r="F214" s="2">
        <v>1.52695</v>
      </c>
      <c r="G214" s="2">
        <v>1.5271999999999999</v>
      </c>
      <c r="H214" s="7">
        <v>12076</v>
      </c>
      <c r="I214" s="2"/>
      <c r="J214" s="2"/>
      <c r="K214" s="29">
        <f>+Tabel1[[#This Row],[Date]]+Tabel1[[#This Row],[Heure New York]]-17/24</f>
        <v>39796.75</v>
      </c>
    </row>
    <row r="215" spans="1:11" x14ac:dyDescent="0.25">
      <c r="A215" s="6">
        <v>39797</v>
      </c>
      <c r="B215" s="2">
        <f t="shared" si="3"/>
        <v>2</v>
      </c>
      <c r="C215" s="4">
        <v>0.5</v>
      </c>
      <c r="D215" s="2">
        <v>1.5271999999999999</v>
      </c>
      <c r="E215" s="2">
        <v>1.53135</v>
      </c>
      <c r="F215" s="2">
        <v>1.5271999999999999</v>
      </c>
      <c r="G215" s="2">
        <v>1.5290999999999999</v>
      </c>
      <c r="H215" s="7">
        <v>4879</v>
      </c>
      <c r="I215" s="2"/>
      <c r="J215" s="2"/>
      <c r="K215" s="29">
        <f>+Tabel1[[#This Row],[Date]]+Tabel1[[#This Row],[Heure New York]]-17/24</f>
        <v>39796.791666666664</v>
      </c>
    </row>
    <row r="216" spans="1:11" x14ac:dyDescent="0.25">
      <c r="A216" s="6">
        <v>39797</v>
      </c>
      <c r="B216" s="2">
        <f t="shared" si="3"/>
        <v>2</v>
      </c>
      <c r="C216" s="4">
        <v>0.54166666666666663</v>
      </c>
      <c r="D216" s="2">
        <v>1.52905</v>
      </c>
      <c r="E216" s="2">
        <v>1.53095</v>
      </c>
      <c r="F216" s="2">
        <v>1.5266</v>
      </c>
      <c r="G216" s="2">
        <v>1.528</v>
      </c>
      <c r="H216" s="7">
        <v>4362</v>
      </c>
      <c r="I216" s="2"/>
      <c r="J216" s="2"/>
      <c r="K216" s="29">
        <f>+Tabel1[[#This Row],[Date]]+Tabel1[[#This Row],[Heure New York]]-17/24</f>
        <v>39796.833333333328</v>
      </c>
    </row>
    <row r="217" spans="1:11" x14ac:dyDescent="0.25">
      <c r="A217" s="6">
        <v>39797</v>
      </c>
      <c r="B217" s="2">
        <f t="shared" si="3"/>
        <v>2</v>
      </c>
      <c r="C217" s="4">
        <v>0.58333333333333326</v>
      </c>
      <c r="D217" s="2">
        <v>1.5279499999999999</v>
      </c>
      <c r="E217" s="2">
        <v>1.52945</v>
      </c>
      <c r="F217" s="2">
        <v>1.5247999999999999</v>
      </c>
      <c r="G217" s="2">
        <v>1.5251999999999999</v>
      </c>
      <c r="H217" s="7">
        <v>4053</v>
      </c>
      <c r="I217" s="2"/>
      <c r="J217" s="2"/>
      <c r="K217" s="29">
        <f>+Tabel1[[#This Row],[Date]]+Tabel1[[#This Row],[Heure New York]]-17/24</f>
        <v>39796.875</v>
      </c>
    </row>
    <row r="218" spans="1:11" x14ac:dyDescent="0.25">
      <c r="A218" s="6">
        <v>39797</v>
      </c>
      <c r="B218" s="2">
        <f t="shared" si="3"/>
        <v>2</v>
      </c>
      <c r="C218" s="4">
        <v>0.625</v>
      </c>
      <c r="D218" s="2">
        <v>1.5251999999999999</v>
      </c>
      <c r="E218" s="2">
        <v>1.5302</v>
      </c>
      <c r="F218" s="2">
        <v>1.5235000000000001</v>
      </c>
      <c r="G218" s="2">
        <v>1.5299</v>
      </c>
      <c r="H218" s="7">
        <v>3378</v>
      </c>
      <c r="I218" s="2"/>
      <c r="J218" s="2"/>
      <c r="K218" s="29">
        <f>+Tabel1[[#This Row],[Date]]+Tabel1[[#This Row],[Heure New York]]-17/24</f>
        <v>39796.916666666664</v>
      </c>
    </row>
    <row r="219" spans="1:11" x14ac:dyDescent="0.25">
      <c r="A219" s="6">
        <v>39797</v>
      </c>
      <c r="B219" s="2">
        <f t="shared" si="3"/>
        <v>2</v>
      </c>
      <c r="C219" s="4">
        <v>0.66666666666666663</v>
      </c>
      <c r="D219" s="2">
        <v>1.5299</v>
      </c>
      <c r="E219" s="2">
        <v>1.5325500000000001</v>
      </c>
      <c r="F219" s="2">
        <v>1.5285500000000001</v>
      </c>
      <c r="G219" s="2">
        <v>1.5301499999999999</v>
      </c>
      <c r="H219" s="7">
        <v>3406</v>
      </c>
      <c r="I219" s="2"/>
      <c r="J219" s="2"/>
      <c r="K219" s="29">
        <f>+Tabel1[[#This Row],[Date]]+Tabel1[[#This Row],[Heure New York]]-17/24</f>
        <v>39796.958333333328</v>
      </c>
    </row>
    <row r="220" spans="1:11" x14ac:dyDescent="0.25">
      <c r="A220" s="6">
        <v>39797</v>
      </c>
      <c r="B220" s="2">
        <f t="shared" si="3"/>
        <v>2</v>
      </c>
      <c r="C220" s="4">
        <v>0.70833333333333326</v>
      </c>
      <c r="D220" s="2">
        <v>1.5301</v>
      </c>
      <c r="E220" s="2">
        <v>1.532</v>
      </c>
      <c r="F220" s="2">
        <v>1.5283100000000001</v>
      </c>
      <c r="G220" s="2">
        <v>1.5308999999999999</v>
      </c>
      <c r="H220" s="7">
        <v>1654</v>
      </c>
      <c r="I220" s="2">
        <f>MAX(E220:E243)</f>
        <v>1.5646500000000001</v>
      </c>
      <c r="J220" s="2">
        <f>MAX(F220:F243)</f>
        <v>1.5548500000000001</v>
      </c>
      <c r="K220" s="29">
        <f>+Tabel1[[#This Row],[Date]]+Tabel1[[#This Row],[Heure New York]]-17/24</f>
        <v>39797</v>
      </c>
    </row>
    <row r="221" spans="1:11" x14ac:dyDescent="0.25">
      <c r="A221" s="6">
        <v>39797</v>
      </c>
      <c r="B221" s="2">
        <f t="shared" si="3"/>
        <v>2</v>
      </c>
      <c r="C221" s="4">
        <v>0.75</v>
      </c>
      <c r="D221" s="2">
        <v>1.53085</v>
      </c>
      <c r="E221" s="2">
        <v>1.53165</v>
      </c>
      <c r="F221" s="2">
        <v>1.5283</v>
      </c>
      <c r="G221" s="2">
        <v>1.5293000000000001</v>
      </c>
      <c r="H221" s="7">
        <v>2134</v>
      </c>
      <c r="I221" s="2"/>
      <c r="J221" s="2"/>
      <c r="K221" s="29">
        <f>+Tabel1[[#This Row],[Date]]+Tabel1[[#This Row],[Heure New York]]-17/24</f>
        <v>39797.041666666664</v>
      </c>
    </row>
    <row r="222" spans="1:11" x14ac:dyDescent="0.25">
      <c r="A222" s="6">
        <v>39797</v>
      </c>
      <c r="B222" s="2">
        <f t="shared" si="3"/>
        <v>2</v>
      </c>
      <c r="C222" s="4">
        <v>0.79166666666666663</v>
      </c>
      <c r="D222" s="2">
        <v>1.5293000000000001</v>
      </c>
      <c r="E222" s="2">
        <v>1.5304500000000001</v>
      </c>
      <c r="F222" s="2">
        <v>1.5281</v>
      </c>
      <c r="G222" s="2">
        <v>1.52915</v>
      </c>
      <c r="H222" s="7">
        <v>2949</v>
      </c>
      <c r="I222" s="2"/>
      <c r="J222" s="2"/>
      <c r="K222" s="29">
        <f>+Tabel1[[#This Row],[Date]]+Tabel1[[#This Row],[Heure New York]]-17/24</f>
        <v>39797.083333333328</v>
      </c>
    </row>
    <row r="223" spans="1:11" x14ac:dyDescent="0.25">
      <c r="A223" s="6">
        <v>39797</v>
      </c>
      <c r="B223" s="2">
        <f t="shared" si="3"/>
        <v>2</v>
      </c>
      <c r="C223" s="4">
        <v>0.83333333333333326</v>
      </c>
      <c r="D223" s="2">
        <v>1.52867</v>
      </c>
      <c r="E223" s="2">
        <v>1.5320499999999999</v>
      </c>
      <c r="F223" s="2">
        <v>1.52858</v>
      </c>
      <c r="G223" s="2">
        <v>1.5319499999999999</v>
      </c>
      <c r="H223" s="7">
        <v>1762</v>
      </c>
      <c r="I223" s="2"/>
      <c r="J223" s="2"/>
      <c r="K223" s="29">
        <f>+Tabel1[[#This Row],[Date]]+Tabel1[[#This Row],[Heure New York]]-17/24</f>
        <v>39797.125</v>
      </c>
    </row>
    <row r="224" spans="1:11" x14ac:dyDescent="0.25">
      <c r="A224" s="6">
        <v>39797</v>
      </c>
      <c r="B224" s="2">
        <f t="shared" si="3"/>
        <v>2</v>
      </c>
      <c r="C224" s="4">
        <v>0.875</v>
      </c>
      <c r="D224" s="2">
        <v>1.5319</v>
      </c>
      <c r="E224" s="2">
        <v>1.5322</v>
      </c>
      <c r="F224" s="2">
        <v>1.5281199999999999</v>
      </c>
      <c r="G224" s="2">
        <v>1.5305</v>
      </c>
      <c r="H224" s="7">
        <v>2535</v>
      </c>
      <c r="I224" s="2"/>
      <c r="J224" s="2"/>
      <c r="K224" s="29">
        <f>+Tabel1[[#This Row],[Date]]+Tabel1[[#This Row],[Heure New York]]-17/24</f>
        <v>39797.166666666664</v>
      </c>
    </row>
    <row r="225" spans="1:11" x14ac:dyDescent="0.25">
      <c r="A225" s="6">
        <v>39797</v>
      </c>
      <c r="B225" s="2">
        <f t="shared" si="3"/>
        <v>2</v>
      </c>
      <c r="C225" s="4">
        <v>0.91666666666666663</v>
      </c>
      <c r="D225" s="2">
        <v>1.5306</v>
      </c>
      <c r="E225" s="2">
        <v>1.53125</v>
      </c>
      <c r="F225" s="2">
        <v>1.5297000000000001</v>
      </c>
      <c r="G225" s="2">
        <v>1.5307500000000001</v>
      </c>
      <c r="H225" s="7">
        <v>2718</v>
      </c>
      <c r="I225" s="2"/>
      <c r="J225" s="2"/>
      <c r="K225" s="29">
        <f>+Tabel1[[#This Row],[Date]]+Tabel1[[#This Row],[Heure New York]]-17/24</f>
        <v>39797.208333333328</v>
      </c>
    </row>
    <row r="226" spans="1:11" x14ac:dyDescent="0.25">
      <c r="A226" s="6">
        <v>39797</v>
      </c>
      <c r="B226" s="2">
        <f t="shared" si="3"/>
        <v>2</v>
      </c>
      <c r="C226" s="4">
        <v>0.95833333333333326</v>
      </c>
      <c r="D226" s="2">
        <v>1.5307500000000001</v>
      </c>
      <c r="E226" s="2">
        <v>1.5323500000000001</v>
      </c>
      <c r="F226" s="2">
        <v>1.5290999999999999</v>
      </c>
      <c r="G226" s="2">
        <v>1.5317499999999999</v>
      </c>
      <c r="H226" s="7">
        <v>1919</v>
      </c>
      <c r="I226" s="2"/>
      <c r="J226" s="2"/>
      <c r="K226" s="29">
        <f>+Tabel1[[#This Row],[Date]]+Tabel1[[#This Row],[Heure New York]]-17/24</f>
        <v>39797.25</v>
      </c>
    </row>
    <row r="227" spans="1:11" x14ac:dyDescent="0.25">
      <c r="A227" s="6">
        <v>39798</v>
      </c>
      <c r="B227" s="2">
        <f t="shared" si="3"/>
        <v>3</v>
      </c>
      <c r="C227" s="4">
        <v>0</v>
      </c>
      <c r="D227" s="2">
        <v>1.5319</v>
      </c>
      <c r="E227" s="2">
        <v>1.5324</v>
      </c>
      <c r="F227" s="2">
        <v>1.5306</v>
      </c>
      <c r="G227" s="2">
        <v>1.5307999999999999</v>
      </c>
      <c r="H227" s="7">
        <v>1983</v>
      </c>
      <c r="I227" s="2"/>
      <c r="J227" s="2"/>
      <c r="K227" s="29">
        <f>+Tabel1[[#This Row],[Date]]+Tabel1[[#This Row],[Heure New York]]-17/24</f>
        <v>39797.291666666664</v>
      </c>
    </row>
    <row r="228" spans="1:11" x14ac:dyDescent="0.25">
      <c r="A228" s="6">
        <v>39798</v>
      </c>
      <c r="B228" s="2">
        <f t="shared" si="3"/>
        <v>3</v>
      </c>
      <c r="C228" s="4">
        <v>4.1666666666666657E-2</v>
      </c>
      <c r="D228" s="2">
        <v>1.5307999999999999</v>
      </c>
      <c r="E228" s="2">
        <v>1.5313000000000001</v>
      </c>
      <c r="F228" s="2">
        <v>1.5271999999999999</v>
      </c>
      <c r="G228" s="2">
        <v>1.5285</v>
      </c>
      <c r="H228" s="7">
        <v>3137</v>
      </c>
      <c r="I228" s="2"/>
      <c r="J228" s="2"/>
      <c r="K228" s="29">
        <f>+Tabel1[[#This Row],[Date]]+Tabel1[[#This Row],[Heure New York]]-17/24</f>
        <v>39797.333333333328</v>
      </c>
    </row>
    <row r="229" spans="1:11" x14ac:dyDescent="0.25">
      <c r="A229" s="6">
        <v>39798</v>
      </c>
      <c r="B229" s="2">
        <f t="shared" si="3"/>
        <v>3</v>
      </c>
      <c r="C229" s="4">
        <v>8.3333333333333343E-2</v>
      </c>
      <c r="D229" s="2">
        <v>1.5285</v>
      </c>
      <c r="E229" s="2">
        <v>1.5311999999999999</v>
      </c>
      <c r="F229" s="2">
        <v>1.5241</v>
      </c>
      <c r="G229" s="2">
        <v>1.5294000000000001</v>
      </c>
      <c r="H229" s="7">
        <v>10733</v>
      </c>
      <c r="I229" s="2"/>
      <c r="J229" s="2"/>
      <c r="K229" s="29">
        <f>+Tabel1[[#This Row],[Date]]+Tabel1[[#This Row],[Heure New York]]-17/24</f>
        <v>39797.375</v>
      </c>
    </row>
    <row r="230" spans="1:11" x14ac:dyDescent="0.25">
      <c r="A230" s="6">
        <v>39798</v>
      </c>
      <c r="B230" s="2">
        <f t="shared" si="3"/>
        <v>3</v>
      </c>
      <c r="C230" s="4">
        <v>0.12499999999999997</v>
      </c>
      <c r="D230" s="2">
        <v>1.52925</v>
      </c>
      <c r="E230" s="2">
        <v>1.5301</v>
      </c>
      <c r="F230" s="2">
        <v>1.52105</v>
      </c>
      <c r="G230" s="2">
        <v>1.5217000000000001</v>
      </c>
      <c r="H230" s="7">
        <v>28389</v>
      </c>
      <c r="I230" s="2"/>
      <c r="J230" s="2"/>
      <c r="K230" s="29">
        <f>+Tabel1[[#This Row],[Date]]+Tabel1[[#This Row],[Heure New York]]-17/24</f>
        <v>39797.416666666664</v>
      </c>
    </row>
    <row r="231" spans="1:11" x14ac:dyDescent="0.25">
      <c r="A231" s="6">
        <v>39798</v>
      </c>
      <c r="B231" s="2">
        <f t="shared" si="3"/>
        <v>3</v>
      </c>
      <c r="C231" s="4">
        <v>0.16666666666666666</v>
      </c>
      <c r="D231" s="2">
        <v>1.5217000000000001</v>
      </c>
      <c r="E231" s="2">
        <v>1.5285</v>
      </c>
      <c r="F231" s="2">
        <v>1.5204500000000001</v>
      </c>
      <c r="G231" s="2">
        <v>1.5235000000000001</v>
      </c>
      <c r="H231" s="7">
        <v>23902</v>
      </c>
      <c r="I231" s="2"/>
      <c r="J231" s="2"/>
      <c r="K231" s="29">
        <f>+Tabel1[[#This Row],[Date]]+Tabel1[[#This Row],[Heure New York]]-17/24</f>
        <v>39797.458333333328</v>
      </c>
    </row>
    <row r="232" spans="1:11" x14ac:dyDescent="0.25">
      <c r="A232" s="6">
        <v>39798</v>
      </c>
      <c r="B232" s="2">
        <f t="shared" si="3"/>
        <v>3</v>
      </c>
      <c r="C232" s="4">
        <v>0.20833333333333334</v>
      </c>
      <c r="D232" s="2">
        <v>1.5235000000000001</v>
      </c>
      <c r="E232" s="2">
        <v>1.5246500000000001</v>
      </c>
      <c r="F232" s="2">
        <v>1.5203</v>
      </c>
      <c r="G232" s="2">
        <v>1.52295</v>
      </c>
      <c r="H232" s="7">
        <v>21475</v>
      </c>
      <c r="I232" s="2"/>
      <c r="J232" s="2"/>
      <c r="K232" s="29">
        <f>+Tabel1[[#This Row],[Date]]+Tabel1[[#This Row],[Heure New York]]-17/24</f>
        <v>39797.5</v>
      </c>
    </row>
    <row r="233" spans="1:11" x14ac:dyDescent="0.25">
      <c r="A233" s="6">
        <v>39798</v>
      </c>
      <c r="B233" s="2">
        <f t="shared" si="3"/>
        <v>3</v>
      </c>
      <c r="C233" s="4">
        <v>0.24999999999999997</v>
      </c>
      <c r="D233" s="2">
        <v>1.52295</v>
      </c>
      <c r="E233" s="2">
        <v>1.5255000000000001</v>
      </c>
      <c r="F233" s="2">
        <v>1.5226</v>
      </c>
      <c r="G233" s="2">
        <v>1.5247999999999999</v>
      </c>
      <c r="H233" s="7">
        <v>22865</v>
      </c>
      <c r="I233" s="2"/>
      <c r="J233" s="2"/>
      <c r="K233" s="29">
        <f>+Tabel1[[#This Row],[Date]]+Tabel1[[#This Row],[Heure New York]]-17/24</f>
        <v>39797.541666666664</v>
      </c>
    </row>
    <row r="234" spans="1:11" x14ac:dyDescent="0.25">
      <c r="A234" s="6">
        <v>39798</v>
      </c>
      <c r="B234" s="2">
        <f t="shared" si="3"/>
        <v>3</v>
      </c>
      <c r="C234" s="4">
        <v>0.29166666666666663</v>
      </c>
      <c r="D234" s="2">
        <v>1.5246</v>
      </c>
      <c r="E234" s="2">
        <v>1.5343</v>
      </c>
      <c r="F234" s="2">
        <v>1.52275</v>
      </c>
      <c r="G234" s="2">
        <v>1.5304</v>
      </c>
      <c r="H234" s="7">
        <v>30545</v>
      </c>
      <c r="I234" s="2"/>
      <c r="J234" s="2"/>
      <c r="K234" s="29">
        <f>+Tabel1[[#This Row],[Date]]+Tabel1[[#This Row],[Heure New York]]-17/24</f>
        <v>39797.583333333328</v>
      </c>
    </row>
    <row r="235" spans="1:11" x14ac:dyDescent="0.25">
      <c r="A235" s="6">
        <v>39798</v>
      </c>
      <c r="B235" s="2">
        <f t="shared" si="3"/>
        <v>3</v>
      </c>
      <c r="C235" s="4">
        <v>0.33333333333333326</v>
      </c>
      <c r="D235" s="2">
        <v>1.5304</v>
      </c>
      <c r="E235" s="2">
        <v>1.5380499999999999</v>
      </c>
      <c r="F235" s="2">
        <v>1.5303</v>
      </c>
      <c r="G235" s="2">
        <v>1.5354000000000001</v>
      </c>
      <c r="H235" s="7">
        <v>28493</v>
      </c>
      <c r="I235" s="2"/>
      <c r="J235" s="2"/>
      <c r="K235" s="29">
        <f>+Tabel1[[#This Row],[Date]]+Tabel1[[#This Row],[Heure New York]]-17/24</f>
        <v>39797.625</v>
      </c>
    </row>
    <row r="236" spans="1:11" x14ac:dyDescent="0.25">
      <c r="A236" s="6">
        <v>39798</v>
      </c>
      <c r="B236" s="2">
        <f t="shared" si="3"/>
        <v>3</v>
      </c>
      <c r="C236" s="4">
        <v>0.375</v>
      </c>
      <c r="D236" s="2">
        <v>1.53535</v>
      </c>
      <c r="E236" s="2">
        <v>1.53775</v>
      </c>
      <c r="F236" s="2">
        <v>1.5296000000000001</v>
      </c>
      <c r="G236" s="2">
        <v>1.536</v>
      </c>
      <c r="H236" s="7">
        <v>26643</v>
      </c>
      <c r="I236" s="2"/>
      <c r="J236" s="2"/>
      <c r="K236" s="29">
        <f>+Tabel1[[#This Row],[Date]]+Tabel1[[#This Row],[Heure New York]]-17/24</f>
        <v>39797.666666666664</v>
      </c>
    </row>
    <row r="237" spans="1:11" x14ac:dyDescent="0.25">
      <c r="A237" s="6">
        <v>39798</v>
      </c>
      <c r="B237" s="2">
        <f t="shared" si="3"/>
        <v>3</v>
      </c>
      <c r="C237" s="4">
        <v>0.41666666666666663</v>
      </c>
      <c r="D237" s="2">
        <v>1.5358000000000001</v>
      </c>
      <c r="E237" s="2">
        <v>1.53685</v>
      </c>
      <c r="F237" s="2">
        <v>1.52325</v>
      </c>
      <c r="G237" s="2">
        <v>1.52885</v>
      </c>
      <c r="H237" s="7">
        <v>30097</v>
      </c>
      <c r="I237" s="2"/>
      <c r="J237" s="2"/>
      <c r="K237" s="29">
        <f>+Tabel1[[#This Row],[Date]]+Tabel1[[#This Row],[Heure New York]]-17/24</f>
        <v>39797.708333333328</v>
      </c>
    </row>
    <row r="238" spans="1:11" x14ac:dyDescent="0.25">
      <c r="A238" s="6">
        <v>39798</v>
      </c>
      <c r="B238" s="2">
        <f t="shared" si="3"/>
        <v>3</v>
      </c>
      <c r="C238" s="4">
        <v>0.45833333333333326</v>
      </c>
      <c r="D238" s="2">
        <v>1.52885</v>
      </c>
      <c r="E238" s="2">
        <v>1.5364500000000001</v>
      </c>
      <c r="F238" s="2">
        <v>1.5280499999999999</v>
      </c>
      <c r="G238" s="2">
        <v>1.53165</v>
      </c>
      <c r="H238" s="7">
        <v>22032</v>
      </c>
      <c r="I238" s="2"/>
      <c r="J238" s="2"/>
      <c r="K238" s="29">
        <f>+Tabel1[[#This Row],[Date]]+Tabel1[[#This Row],[Heure New York]]-17/24</f>
        <v>39797.75</v>
      </c>
    </row>
    <row r="239" spans="1:11" x14ac:dyDescent="0.25">
      <c r="A239" s="6">
        <v>39798</v>
      </c>
      <c r="B239" s="2">
        <f t="shared" si="3"/>
        <v>3</v>
      </c>
      <c r="C239" s="4">
        <v>0.5</v>
      </c>
      <c r="D239" s="2">
        <v>1.53165</v>
      </c>
      <c r="E239" s="2">
        <v>1.5358499999999999</v>
      </c>
      <c r="F239" s="2">
        <v>1.5287999999999999</v>
      </c>
      <c r="G239" s="2">
        <v>1.5290999999999999</v>
      </c>
      <c r="H239" s="7">
        <v>13884</v>
      </c>
      <c r="I239" s="2"/>
      <c r="J239" s="2"/>
      <c r="K239" s="29">
        <f>+Tabel1[[#This Row],[Date]]+Tabel1[[#This Row],[Heure New York]]-17/24</f>
        <v>39797.791666666664</v>
      </c>
    </row>
    <row r="240" spans="1:11" x14ac:dyDescent="0.25">
      <c r="A240" s="6">
        <v>39798</v>
      </c>
      <c r="B240" s="2">
        <f t="shared" si="3"/>
        <v>3</v>
      </c>
      <c r="C240" s="4">
        <v>0.54166666666666663</v>
      </c>
      <c r="D240" s="2">
        <v>1.52925</v>
      </c>
      <c r="E240" s="2">
        <v>1.5337499999999999</v>
      </c>
      <c r="F240" s="2">
        <v>1.5279499999999999</v>
      </c>
      <c r="G240" s="2">
        <v>1.5318000000000001</v>
      </c>
      <c r="H240" s="7">
        <v>8200</v>
      </c>
      <c r="I240" s="2"/>
      <c r="J240" s="2"/>
      <c r="K240" s="29">
        <f>+Tabel1[[#This Row],[Date]]+Tabel1[[#This Row],[Heure New York]]-17/24</f>
        <v>39797.833333333328</v>
      </c>
    </row>
    <row r="241" spans="1:11" x14ac:dyDescent="0.25">
      <c r="A241" s="6">
        <v>39798</v>
      </c>
      <c r="B241" s="2">
        <f t="shared" si="3"/>
        <v>3</v>
      </c>
      <c r="C241" s="4">
        <v>0.58333333333333326</v>
      </c>
      <c r="D241" s="2">
        <v>1.5318000000000001</v>
      </c>
      <c r="E241" s="2">
        <v>1.55105</v>
      </c>
      <c r="F241" s="2">
        <v>1.52765</v>
      </c>
      <c r="G241" s="2">
        <v>1.5463</v>
      </c>
      <c r="H241" s="7">
        <v>11009</v>
      </c>
      <c r="I241" s="2"/>
      <c r="J241" s="2"/>
      <c r="K241" s="29">
        <f>+Tabel1[[#This Row],[Date]]+Tabel1[[#This Row],[Heure New York]]-17/24</f>
        <v>39797.875</v>
      </c>
    </row>
    <row r="242" spans="1:11" x14ac:dyDescent="0.25">
      <c r="A242" s="6">
        <v>39798</v>
      </c>
      <c r="B242" s="2">
        <f t="shared" si="3"/>
        <v>3</v>
      </c>
      <c r="C242" s="4">
        <v>0.625</v>
      </c>
      <c r="D242" s="2">
        <v>1.5465</v>
      </c>
      <c r="E242" s="2">
        <v>1.5646500000000001</v>
      </c>
      <c r="F242" s="2">
        <v>1.5428500000000001</v>
      </c>
      <c r="G242" s="2">
        <v>1.5632999999999999</v>
      </c>
      <c r="H242" s="7">
        <v>12397</v>
      </c>
      <c r="I242" s="2"/>
      <c r="J242" s="2"/>
      <c r="K242" s="29">
        <f>+Tabel1[[#This Row],[Date]]+Tabel1[[#This Row],[Heure New York]]-17/24</f>
        <v>39797.916666666664</v>
      </c>
    </row>
    <row r="243" spans="1:11" x14ac:dyDescent="0.25">
      <c r="A243" s="6">
        <v>39798</v>
      </c>
      <c r="B243" s="2">
        <f t="shared" si="3"/>
        <v>3</v>
      </c>
      <c r="C243" s="4">
        <v>0.66666666666666663</v>
      </c>
      <c r="D243" s="2">
        <v>1.5632999999999999</v>
      </c>
      <c r="E243" s="2">
        <v>1.5632999999999999</v>
      </c>
      <c r="F243" s="2">
        <v>1.5548500000000001</v>
      </c>
      <c r="G243" s="2">
        <v>1.5577000000000001</v>
      </c>
      <c r="H243" s="7">
        <v>9216</v>
      </c>
      <c r="I243" s="2"/>
      <c r="J243" s="2"/>
      <c r="K243" s="29">
        <f>+Tabel1[[#This Row],[Date]]+Tabel1[[#This Row],[Heure New York]]-17/24</f>
        <v>39797.958333333328</v>
      </c>
    </row>
    <row r="244" spans="1:11" x14ac:dyDescent="0.25">
      <c r="A244" s="6">
        <v>39798</v>
      </c>
      <c r="B244" s="2">
        <f t="shared" si="3"/>
        <v>3</v>
      </c>
      <c r="C244" s="4">
        <v>0.70833333333333326</v>
      </c>
      <c r="D244" s="2">
        <v>1.5575000000000001</v>
      </c>
      <c r="E244" s="2">
        <v>1.5609500000000001</v>
      </c>
      <c r="F244" s="2">
        <v>1.5563</v>
      </c>
      <c r="G244" s="2">
        <v>1.5573300000000001</v>
      </c>
      <c r="H244" s="7">
        <v>3951</v>
      </c>
      <c r="I244" s="2">
        <f>MAX(E244:E267)</f>
        <v>1.5720499999999999</v>
      </c>
      <c r="J244" s="2">
        <f>MAX(F244:F267)</f>
        <v>1.5613999999999999</v>
      </c>
      <c r="K244" s="29">
        <f>+Tabel1[[#This Row],[Date]]+Tabel1[[#This Row],[Heure New York]]-17/24</f>
        <v>39798</v>
      </c>
    </row>
    <row r="245" spans="1:11" x14ac:dyDescent="0.25">
      <c r="A245" s="6">
        <v>39798</v>
      </c>
      <c r="B245" s="2">
        <f t="shared" si="3"/>
        <v>3</v>
      </c>
      <c r="C245" s="4">
        <v>0.75</v>
      </c>
      <c r="D245" s="2">
        <v>1.5580000000000001</v>
      </c>
      <c r="E245" s="2">
        <v>1.5603499999999999</v>
      </c>
      <c r="F245" s="2">
        <v>1.5559499999999999</v>
      </c>
      <c r="G245" s="2">
        <v>1.5579499999999999</v>
      </c>
      <c r="H245" s="7">
        <v>2971</v>
      </c>
      <c r="I245" s="2"/>
      <c r="J245" s="2"/>
      <c r="K245" s="29">
        <f>+Tabel1[[#This Row],[Date]]+Tabel1[[#This Row],[Heure New York]]-17/24</f>
        <v>39798.041666666664</v>
      </c>
    </row>
    <row r="246" spans="1:11" x14ac:dyDescent="0.25">
      <c r="A246" s="6">
        <v>39798</v>
      </c>
      <c r="B246" s="2">
        <f t="shared" si="3"/>
        <v>3</v>
      </c>
      <c r="C246" s="4">
        <v>0.79166666666666663</v>
      </c>
      <c r="D246" s="2">
        <v>1.5579499999999999</v>
      </c>
      <c r="E246" s="2">
        <v>1.5589500000000001</v>
      </c>
      <c r="F246" s="2">
        <v>1.5560499999999999</v>
      </c>
      <c r="G246" s="2">
        <v>1.5585500000000001</v>
      </c>
      <c r="H246" s="7">
        <v>2578</v>
      </c>
      <c r="I246" s="2"/>
      <c r="J246" s="2"/>
      <c r="K246" s="29">
        <f>+Tabel1[[#This Row],[Date]]+Tabel1[[#This Row],[Heure New York]]-17/24</f>
        <v>39798.083333333328</v>
      </c>
    </row>
    <row r="247" spans="1:11" x14ac:dyDescent="0.25">
      <c r="A247" s="6">
        <v>39798</v>
      </c>
      <c r="B247" s="2">
        <f t="shared" si="3"/>
        <v>3</v>
      </c>
      <c r="C247" s="4">
        <v>0.83333333333333326</v>
      </c>
      <c r="D247" s="2">
        <v>1.5585500000000001</v>
      </c>
      <c r="E247" s="2">
        <v>1.56125</v>
      </c>
      <c r="F247" s="2">
        <v>1.5565</v>
      </c>
      <c r="G247" s="2">
        <v>1.56</v>
      </c>
      <c r="H247" s="7">
        <v>2565</v>
      </c>
      <c r="I247" s="2"/>
      <c r="J247" s="2"/>
      <c r="K247" s="29">
        <f>+Tabel1[[#This Row],[Date]]+Tabel1[[#This Row],[Heure New York]]-17/24</f>
        <v>39798.125</v>
      </c>
    </row>
    <row r="248" spans="1:11" x14ac:dyDescent="0.25">
      <c r="A248" s="6">
        <v>39798</v>
      </c>
      <c r="B248" s="2">
        <f t="shared" si="3"/>
        <v>3</v>
      </c>
      <c r="C248" s="4">
        <v>0.875</v>
      </c>
      <c r="D248" s="2">
        <v>1.56</v>
      </c>
      <c r="E248" s="2">
        <v>1.5622499999999999</v>
      </c>
      <c r="F248" s="2">
        <v>1.5588500000000001</v>
      </c>
      <c r="G248" s="2">
        <v>1.5612999999999999</v>
      </c>
      <c r="H248" s="7">
        <v>2938</v>
      </c>
      <c r="I248" s="2"/>
      <c r="J248" s="2"/>
      <c r="K248" s="29">
        <f>+Tabel1[[#This Row],[Date]]+Tabel1[[#This Row],[Heure New York]]-17/24</f>
        <v>39798.166666666664</v>
      </c>
    </row>
    <row r="249" spans="1:11" x14ac:dyDescent="0.25">
      <c r="A249" s="6">
        <v>39798</v>
      </c>
      <c r="B249" s="2">
        <f t="shared" si="3"/>
        <v>3</v>
      </c>
      <c r="C249" s="4">
        <v>0.91666666666666663</v>
      </c>
      <c r="D249" s="2">
        <v>1.56135</v>
      </c>
      <c r="E249" s="2">
        <v>1.5623800000000001</v>
      </c>
      <c r="F249" s="2">
        <v>1.5606100000000001</v>
      </c>
      <c r="G249" s="2">
        <v>1.56064</v>
      </c>
      <c r="H249" s="7">
        <v>3203</v>
      </c>
      <c r="I249" s="2"/>
      <c r="J249" s="2"/>
      <c r="K249" s="29">
        <f>+Tabel1[[#This Row],[Date]]+Tabel1[[#This Row],[Heure New York]]-17/24</f>
        <v>39798.208333333328</v>
      </c>
    </row>
    <row r="250" spans="1:11" x14ac:dyDescent="0.25">
      <c r="A250" s="6">
        <v>39798</v>
      </c>
      <c r="B250" s="2">
        <f t="shared" si="3"/>
        <v>3</v>
      </c>
      <c r="C250" s="4">
        <v>0.95833333333333326</v>
      </c>
      <c r="D250" s="2">
        <v>1.56125</v>
      </c>
      <c r="E250" s="2">
        <v>1.5720499999999999</v>
      </c>
      <c r="F250" s="2">
        <v>1.56105</v>
      </c>
      <c r="G250" s="2">
        <v>1.5669999999999999</v>
      </c>
      <c r="H250" s="7">
        <v>3792</v>
      </c>
      <c r="I250" s="2"/>
      <c r="J250" s="2"/>
      <c r="K250" s="29">
        <f>+Tabel1[[#This Row],[Date]]+Tabel1[[#This Row],[Heure New York]]-17/24</f>
        <v>39798.25</v>
      </c>
    </row>
    <row r="251" spans="1:11" x14ac:dyDescent="0.25">
      <c r="A251" s="6">
        <v>39799</v>
      </c>
      <c r="B251" s="2">
        <f t="shared" si="3"/>
        <v>4</v>
      </c>
      <c r="C251" s="4">
        <v>0</v>
      </c>
      <c r="D251" s="2">
        <v>1.5662</v>
      </c>
      <c r="E251" s="2">
        <v>1.5677000000000001</v>
      </c>
      <c r="F251" s="2">
        <v>1.5613999999999999</v>
      </c>
      <c r="G251" s="2">
        <v>1.5639000000000001</v>
      </c>
      <c r="H251" s="7">
        <v>4694</v>
      </c>
      <c r="I251" s="2"/>
      <c r="J251" s="2"/>
      <c r="K251" s="29">
        <f>+Tabel1[[#This Row],[Date]]+Tabel1[[#This Row],[Heure New York]]-17/24</f>
        <v>39798.291666666664</v>
      </c>
    </row>
    <row r="252" spans="1:11" x14ac:dyDescent="0.25">
      <c r="A252" s="6">
        <v>39799</v>
      </c>
      <c r="B252" s="2">
        <f t="shared" si="3"/>
        <v>4</v>
      </c>
      <c r="C252" s="4">
        <v>4.1666666666666657E-2</v>
      </c>
      <c r="D252" s="2">
        <v>1.5640000000000001</v>
      </c>
      <c r="E252" s="2">
        <v>1.5654999999999999</v>
      </c>
      <c r="F252" s="2">
        <v>1.5575000000000001</v>
      </c>
      <c r="G252" s="2">
        <v>1.5620499999999999</v>
      </c>
      <c r="H252" s="7">
        <v>3618</v>
      </c>
      <c r="I252" s="2"/>
      <c r="J252" s="2"/>
      <c r="K252" s="29">
        <f>+Tabel1[[#This Row],[Date]]+Tabel1[[#This Row],[Heure New York]]-17/24</f>
        <v>39798.333333333328</v>
      </c>
    </row>
    <row r="253" spans="1:11" x14ac:dyDescent="0.25">
      <c r="A253" s="6">
        <v>39799</v>
      </c>
      <c r="B253" s="2">
        <f t="shared" si="3"/>
        <v>4</v>
      </c>
      <c r="C253" s="4">
        <v>8.3333333333333343E-2</v>
      </c>
      <c r="D253" s="2">
        <v>1.5619499999999999</v>
      </c>
      <c r="E253" s="2">
        <v>1.5636000000000001</v>
      </c>
      <c r="F253" s="2">
        <v>1.5565500000000001</v>
      </c>
      <c r="G253" s="2">
        <v>1.5611999999999999</v>
      </c>
      <c r="H253" s="7">
        <v>7416</v>
      </c>
      <c r="I253" s="2"/>
      <c r="J253" s="2"/>
      <c r="K253" s="29">
        <f>+Tabel1[[#This Row],[Date]]+Tabel1[[#This Row],[Heure New York]]-17/24</f>
        <v>39798.375</v>
      </c>
    </row>
    <row r="254" spans="1:11" x14ac:dyDescent="0.25">
      <c r="A254" s="6">
        <v>39799</v>
      </c>
      <c r="B254" s="2">
        <f t="shared" si="3"/>
        <v>4</v>
      </c>
      <c r="C254" s="4">
        <v>0.12499999999999997</v>
      </c>
      <c r="D254" s="2">
        <v>1.56145</v>
      </c>
      <c r="E254" s="2">
        <v>1.5628500000000001</v>
      </c>
      <c r="F254" s="2">
        <v>1.5544500000000001</v>
      </c>
      <c r="G254" s="2">
        <v>1.5593999999999999</v>
      </c>
      <c r="H254" s="7">
        <v>16935</v>
      </c>
      <c r="I254" s="2"/>
      <c r="J254" s="2"/>
      <c r="K254" s="29">
        <f>+Tabel1[[#This Row],[Date]]+Tabel1[[#This Row],[Heure New York]]-17/24</f>
        <v>39798.416666666664</v>
      </c>
    </row>
    <row r="255" spans="1:11" x14ac:dyDescent="0.25">
      <c r="A255" s="6">
        <v>39799</v>
      </c>
      <c r="B255" s="2">
        <f t="shared" si="3"/>
        <v>4</v>
      </c>
      <c r="C255" s="4">
        <v>0.16666666666666666</v>
      </c>
      <c r="D255" s="2">
        <v>1.5593999999999999</v>
      </c>
      <c r="E255" s="2">
        <v>1.5605</v>
      </c>
      <c r="F255" s="2">
        <v>1.54895</v>
      </c>
      <c r="G255" s="2">
        <v>1.5503</v>
      </c>
      <c r="H255" s="7">
        <v>16703</v>
      </c>
      <c r="I255" s="2"/>
      <c r="J255" s="2"/>
      <c r="K255" s="29">
        <f>+Tabel1[[#This Row],[Date]]+Tabel1[[#This Row],[Heure New York]]-17/24</f>
        <v>39798.458333333328</v>
      </c>
    </row>
    <row r="256" spans="1:11" x14ac:dyDescent="0.25">
      <c r="A256" s="6">
        <v>39799</v>
      </c>
      <c r="B256" s="2">
        <f t="shared" si="3"/>
        <v>4</v>
      </c>
      <c r="C256" s="4">
        <v>0.20833333333333334</v>
      </c>
      <c r="D256" s="2">
        <v>1.5503499999999999</v>
      </c>
      <c r="E256" s="2">
        <v>1.55135</v>
      </c>
      <c r="F256" s="2">
        <v>1.54105</v>
      </c>
      <c r="G256" s="2">
        <v>1.5447</v>
      </c>
      <c r="H256" s="7">
        <v>16774</v>
      </c>
      <c r="I256" s="2"/>
      <c r="J256" s="2"/>
      <c r="K256" s="29">
        <f>+Tabel1[[#This Row],[Date]]+Tabel1[[#This Row],[Heure New York]]-17/24</f>
        <v>39798.5</v>
      </c>
    </row>
    <row r="257" spans="1:11" x14ac:dyDescent="0.25">
      <c r="A257" s="6">
        <v>39799</v>
      </c>
      <c r="B257" s="2">
        <f t="shared" si="3"/>
        <v>4</v>
      </c>
      <c r="C257" s="4">
        <v>0.24999999999999997</v>
      </c>
      <c r="D257" s="2">
        <v>1.5447</v>
      </c>
      <c r="E257" s="2">
        <v>1.54715</v>
      </c>
      <c r="F257" s="2">
        <v>1.5427999999999999</v>
      </c>
      <c r="G257" s="2">
        <v>1.5432999999999999</v>
      </c>
      <c r="H257" s="7">
        <v>14954</v>
      </c>
      <c r="I257" s="2"/>
      <c r="J257" s="2"/>
      <c r="K257" s="29">
        <f>+Tabel1[[#This Row],[Date]]+Tabel1[[#This Row],[Heure New York]]-17/24</f>
        <v>39798.541666666664</v>
      </c>
    </row>
    <row r="258" spans="1:11" x14ac:dyDescent="0.25">
      <c r="A258" s="6">
        <v>39799</v>
      </c>
      <c r="B258" s="2">
        <f t="shared" si="3"/>
        <v>4</v>
      </c>
      <c r="C258" s="4">
        <v>0.29166666666666663</v>
      </c>
      <c r="D258" s="2">
        <v>1.5434000000000001</v>
      </c>
      <c r="E258" s="2">
        <v>1.54345</v>
      </c>
      <c r="F258" s="2">
        <v>1.5242500000000001</v>
      </c>
      <c r="G258" s="2">
        <v>1.5305</v>
      </c>
      <c r="H258" s="7">
        <v>18023</v>
      </c>
      <c r="I258" s="2"/>
      <c r="J258" s="2"/>
      <c r="K258" s="29">
        <f>+Tabel1[[#This Row],[Date]]+Tabel1[[#This Row],[Heure New York]]-17/24</f>
        <v>39798.583333333328</v>
      </c>
    </row>
    <row r="259" spans="1:11" x14ac:dyDescent="0.25">
      <c r="A259" s="6">
        <v>39799</v>
      </c>
      <c r="B259" s="2">
        <f t="shared" ref="B259:B287" si="4">WEEKDAY(A259)</f>
        <v>4</v>
      </c>
      <c r="C259" s="4">
        <v>0.33333333333333326</v>
      </c>
      <c r="D259" s="2">
        <v>1.5305</v>
      </c>
      <c r="E259" s="2">
        <v>1.5410999999999999</v>
      </c>
      <c r="F259" s="2">
        <v>1.52715</v>
      </c>
      <c r="G259" s="2">
        <v>1.5397000000000001</v>
      </c>
      <c r="H259" s="7">
        <v>19328</v>
      </c>
      <c r="I259" s="2"/>
      <c r="J259" s="2"/>
      <c r="K259" s="29">
        <f>+Tabel1[[#This Row],[Date]]+Tabel1[[#This Row],[Heure New York]]-17/24</f>
        <v>39798.625</v>
      </c>
    </row>
    <row r="260" spans="1:11" x14ac:dyDescent="0.25">
      <c r="A260" s="6">
        <v>39799</v>
      </c>
      <c r="B260" s="2">
        <f t="shared" si="4"/>
        <v>4</v>
      </c>
      <c r="C260" s="4">
        <v>0.375</v>
      </c>
      <c r="D260" s="2">
        <v>1.5397000000000001</v>
      </c>
      <c r="E260" s="2">
        <v>1.5445500000000001</v>
      </c>
      <c r="F260" s="2">
        <v>1.53355</v>
      </c>
      <c r="G260" s="2">
        <v>1.54305</v>
      </c>
      <c r="H260" s="7">
        <v>22810</v>
      </c>
      <c r="I260" s="2"/>
      <c r="J260" s="2"/>
      <c r="K260" s="29">
        <f>+Tabel1[[#This Row],[Date]]+Tabel1[[#This Row],[Heure New York]]-17/24</f>
        <v>39798.666666666664</v>
      </c>
    </row>
    <row r="261" spans="1:11" x14ac:dyDescent="0.25">
      <c r="A261" s="6">
        <v>39799</v>
      </c>
      <c r="B261" s="2">
        <f t="shared" si="4"/>
        <v>4</v>
      </c>
      <c r="C261" s="4">
        <v>0.41666666666666663</v>
      </c>
      <c r="D261" s="2">
        <v>1.54315</v>
      </c>
      <c r="E261" s="2">
        <v>1.55775</v>
      </c>
      <c r="F261" s="2">
        <v>1.54165</v>
      </c>
      <c r="G261" s="2">
        <v>1.5425</v>
      </c>
      <c r="H261" s="7">
        <v>27660</v>
      </c>
      <c r="I261" s="2"/>
      <c r="J261" s="2"/>
      <c r="K261" s="29">
        <f>+Tabel1[[#This Row],[Date]]+Tabel1[[#This Row],[Heure New York]]-17/24</f>
        <v>39798.708333333328</v>
      </c>
    </row>
    <row r="262" spans="1:11" x14ac:dyDescent="0.25">
      <c r="A262" s="6">
        <v>39799</v>
      </c>
      <c r="B262" s="2">
        <f t="shared" si="4"/>
        <v>4</v>
      </c>
      <c r="C262" s="4">
        <v>0.45833333333333326</v>
      </c>
      <c r="D262" s="2">
        <v>1.5424500000000001</v>
      </c>
      <c r="E262" s="2">
        <v>1.5504500000000001</v>
      </c>
      <c r="F262" s="2">
        <v>1.5398000000000001</v>
      </c>
      <c r="G262" s="2">
        <v>1.54555</v>
      </c>
      <c r="H262" s="7">
        <v>11272</v>
      </c>
      <c r="I262" s="2"/>
      <c r="J262" s="2"/>
      <c r="K262" s="29">
        <f>+Tabel1[[#This Row],[Date]]+Tabel1[[#This Row],[Heure New York]]-17/24</f>
        <v>39798.75</v>
      </c>
    </row>
    <row r="263" spans="1:11" x14ac:dyDescent="0.25">
      <c r="A263" s="6">
        <v>39799</v>
      </c>
      <c r="B263" s="2">
        <f t="shared" si="4"/>
        <v>4</v>
      </c>
      <c r="C263" s="4">
        <v>0.5</v>
      </c>
      <c r="D263" s="2">
        <v>1.54565</v>
      </c>
      <c r="E263" s="2">
        <v>1.55135</v>
      </c>
      <c r="F263" s="2">
        <v>1.5421</v>
      </c>
      <c r="G263" s="2">
        <v>1.5467</v>
      </c>
      <c r="H263" s="7">
        <v>7038</v>
      </c>
      <c r="I263" s="2"/>
      <c r="J263" s="2"/>
      <c r="K263" s="29">
        <f>+Tabel1[[#This Row],[Date]]+Tabel1[[#This Row],[Heure New York]]-17/24</f>
        <v>39798.791666666664</v>
      </c>
    </row>
    <row r="264" spans="1:11" x14ac:dyDescent="0.25">
      <c r="A264" s="6">
        <v>39799</v>
      </c>
      <c r="B264" s="2">
        <f t="shared" si="4"/>
        <v>4</v>
      </c>
      <c r="C264" s="4">
        <v>0.54166666666666663</v>
      </c>
      <c r="D264" s="2">
        <v>1.5466500000000001</v>
      </c>
      <c r="E264" s="2">
        <v>1.5499499999999999</v>
      </c>
      <c r="F264" s="2">
        <v>1.5442499999999999</v>
      </c>
      <c r="G264" s="2">
        <v>1.5465</v>
      </c>
      <c r="H264" s="7">
        <v>6870</v>
      </c>
      <c r="I264" s="2"/>
      <c r="J264" s="2"/>
      <c r="K264" s="29">
        <f>+Tabel1[[#This Row],[Date]]+Tabel1[[#This Row],[Heure New York]]-17/24</f>
        <v>39798.833333333328</v>
      </c>
    </row>
    <row r="265" spans="1:11" x14ac:dyDescent="0.25">
      <c r="A265" s="6">
        <v>39799</v>
      </c>
      <c r="B265" s="2">
        <f t="shared" si="4"/>
        <v>4</v>
      </c>
      <c r="C265" s="4">
        <v>0.58333333333333326</v>
      </c>
      <c r="D265" s="2">
        <v>1.5464500000000001</v>
      </c>
      <c r="E265" s="2">
        <v>1.5507500000000001</v>
      </c>
      <c r="F265" s="2">
        <v>1.54345</v>
      </c>
      <c r="G265" s="2">
        <v>1.54735</v>
      </c>
      <c r="H265" s="7">
        <v>6336</v>
      </c>
      <c r="I265" s="2"/>
      <c r="J265" s="2"/>
      <c r="K265" s="29">
        <f>+Tabel1[[#This Row],[Date]]+Tabel1[[#This Row],[Heure New York]]-17/24</f>
        <v>39798.875</v>
      </c>
    </row>
    <row r="266" spans="1:11" x14ac:dyDescent="0.25">
      <c r="A266" s="6">
        <v>39799</v>
      </c>
      <c r="B266" s="2">
        <f t="shared" si="4"/>
        <v>4</v>
      </c>
      <c r="C266" s="4">
        <v>0.625</v>
      </c>
      <c r="D266" s="2">
        <v>1.54735</v>
      </c>
      <c r="E266" s="2">
        <v>1.5531999999999999</v>
      </c>
      <c r="F266" s="2">
        <v>1.5464</v>
      </c>
      <c r="G266" s="2">
        <v>1.5497000000000001</v>
      </c>
      <c r="H266" s="7">
        <v>2875</v>
      </c>
      <c r="I266" s="2"/>
      <c r="J266" s="2"/>
      <c r="K266" s="29">
        <f>+Tabel1[[#This Row],[Date]]+Tabel1[[#This Row],[Heure New York]]-17/24</f>
        <v>39798.916666666664</v>
      </c>
    </row>
    <row r="267" spans="1:11" x14ac:dyDescent="0.25">
      <c r="A267" s="6">
        <v>39799</v>
      </c>
      <c r="B267" s="2">
        <f t="shared" si="4"/>
        <v>4</v>
      </c>
      <c r="C267" s="4">
        <v>0.66666666666666663</v>
      </c>
      <c r="D267" s="2">
        <v>1.5497000000000001</v>
      </c>
      <c r="E267" s="2">
        <v>1.55355</v>
      </c>
      <c r="F267" s="2">
        <v>1.54945</v>
      </c>
      <c r="G267" s="2">
        <v>1.5531999999999999</v>
      </c>
      <c r="H267" s="7">
        <v>2692</v>
      </c>
      <c r="I267" s="2"/>
      <c r="J267" s="2"/>
      <c r="K267" s="29">
        <f>+Tabel1[[#This Row],[Date]]+Tabel1[[#This Row],[Heure New York]]-17/24</f>
        <v>39798.958333333328</v>
      </c>
    </row>
    <row r="268" spans="1:11" x14ac:dyDescent="0.25">
      <c r="A268" s="6">
        <v>39799</v>
      </c>
      <c r="B268" s="2">
        <f t="shared" si="4"/>
        <v>4</v>
      </c>
      <c r="C268" s="4">
        <v>0.70833333333333326</v>
      </c>
      <c r="D268" s="2">
        <v>1.55325</v>
      </c>
      <c r="E268" s="2">
        <v>1.5538000000000001</v>
      </c>
      <c r="F268" s="2">
        <v>1.55</v>
      </c>
      <c r="G268" s="2">
        <v>1.5509999999999999</v>
      </c>
      <c r="H268" s="7">
        <v>2700</v>
      </c>
      <c r="I268" s="2">
        <f>MAX(E268:E291)</f>
        <v>1.5613999999999999</v>
      </c>
      <c r="J268" s="2">
        <f>MAX(F268:F291)</f>
        <v>1.55403</v>
      </c>
      <c r="K268" s="29">
        <f>+Tabel1[[#This Row],[Date]]+Tabel1[[#This Row],[Heure New York]]-17/24</f>
        <v>39799</v>
      </c>
    </row>
    <row r="269" spans="1:11" x14ac:dyDescent="0.25">
      <c r="A269" s="6">
        <v>39799</v>
      </c>
      <c r="B269" s="2">
        <f t="shared" si="4"/>
        <v>4</v>
      </c>
      <c r="C269" s="4">
        <v>0.75</v>
      </c>
      <c r="D269" s="2">
        <v>1.5509500000000001</v>
      </c>
      <c r="E269" s="2">
        <v>1.55305</v>
      </c>
      <c r="F269" s="2">
        <v>1.5488500000000001</v>
      </c>
      <c r="G269" s="2">
        <v>1.5502499999999999</v>
      </c>
      <c r="H269" s="7">
        <v>2806</v>
      </c>
      <c r="I269" s="2"/>
      <c r="J269" s="2"/>
      <c r="K269" s="29">
        <f>+Tabel1[[#This Row],[Date]]+Tabel1[[#This Row],[Heure New York]]-17/24</f>
        <v>39799.041666666664</v>
      </c>
    </row>
    <row r="270" spans="1:11" x14ac:dyDescent="0.25">
      <c r="A270" s="6">
        <v>39799</v>
      </c>
      <c r="B270" s="2">
        <f t="shared" si="4"/>
        <v>4</v>
      </c>
      <c r="C270" s="4">
        <v>0.79166666666666663</v>
      </c>
      <c r="D270" s="2">
        <v>1.5503</v>
      </c>
      <c r="E270" s="2">
        <v>1.55515</v>
      </c>
      <c r="F270" s="2">
        <v>1.5484500000000001</v>
      </c>
      <c r="G270" s="2">
        <v>1.5526</v>
      </c>
      <c r="H270" s="7">
        <v>2183</v>
      </c>
      <c r="I270" s="2"/>
      <c r="J270" s="2"/>
      <c r="K270" s="29">
        <f>+Tabel1[[#This Row],[Date]]+Tabel1[[#This Row],[Heure New York]]-17/24</f>
        <v>39799.083333333328</v>
      </c>
    </row>
    <row r="271" spans="1:11" x14ac:dyDescent="0.25">
      <c r="A271" s="6">
        <v>39799</v>
      </c>
      <c r="B271" s="2">
        <f t="shared" si="4"/>
        <v>4</v>
      </c>
      <c r="C271" s="4">
        <v>0.83333333333333326</v>
      </c>
      <c r="D271" s="2">
        <v>1.5525500000000001</v>
      </c>
      <c r="E271" s="2">
        <v>1.5528</v>
      </c>
      <c r="F271" s="2">
        <v>1.54958</v>
      </c>
      <c r="G271" s="2">
        <v>1.5507</v>
      </c>
      <c r="H271" s="7">
        <v>1858</v>
      </c>
      <c r="I271" s="2"/>
      <c r="J271" s="2"/>
      <c r="K271" s="29">
        <f>+Tabel1[[#This Row],[Date]]+Tabel1[[#This Row],[Heure New York]]-17/24</f>
        <v>39799.125</v>
      </c>
    </row>
    <row r="272" spans="1:11" x14ac:dyDescent="0.25">
      <c r="A272" s="6">
        <v>39799</v>
      </c>
      <c r="B272" s="2">
        <f t="shared" si="4"/>
        <v>4</v>
      </c>
      <c r="C272" s="4">
        <v>0.875</v>
      </c>
      <c r="D272" s="2">
        <v>1.5507</v>
      </c>
      <c r="E272" s="2">
        <v>1.55115</v>
      </c>
      <c r="F272" s="2">
        <v>1.5490999999999999</v>
      </c>
      <c r="G272" s="2">
        <v>1.5502499999999999</v>
      </c>
      <c r="H272" s="7">
        <v>2036</v>
      </c>
      <c r="I272" s="2"/>
      <c r="J272" s="2"/>
      <c r="K272" s="29">
        <f>+Tabel1[[#This Row],[Date]]+Tabel1[[#This Row],[Heure New York]]-17/24</f>
        <v>39799.166666666664</v>
      </c>
    </row>
    <row r="273" spans="1:11" x14ac:dyDescent="0.25">
      <c r="A273" s="6">
        <v>39799</v>
      </c>
      <c r="B273" s="2">
        <f t="shared" si="4"/>
        <v>4</v>
      </c>
      <c r="C273" s="4">
        <v>0.91666666666666663</v>
      </c>
      <c r="D273" s="2">
        <v>1.5502499999999999</v>
      </c>
      <c r="E273" s="2">
        <v>1.5523499999999999</v>
      </c>
      <c r="F273" s="2">
        <v>1.5498000000000001</v>
      </c>
      <c r="G273" s="2">
        <v>1.5522499999999999</v>
      </c>
      <c r="H273" s="7">
        <v>1890</v>
      </c>
      <c r="I273" s="2"/>
      <c r="J273" s="2"/>
      <c r="K273" s="29">
        <f>+Tabel1[[#This Row],[Date]]+Tabel1[[#This Row],[Heure New York]]-17/24</f>
        <v>39799.208333333328</v>
      </c>
    </row>
    <row r="274" spans="1:11" x14ac:dyDescent="0.25">
      <c r="A274" s="6">
        <v>39799</v>
      </c>
      <c r="B274" s="2">
        <f t="shared" si="4"/>
        <v>4</v>
      </c>
      <c r="C274" s="4">
        <v>0.95833333333333326</v>
      </c>
      <c r="D274" s="2">
        <v>1.5523499999999999</v>
      </c>
      <c r="E274" s="2">
        <v>1.55525</v>
      </c>
      <c r="F274" s="2">
        <v>1.5523</v>
      </c>
      <c r="G274" s="2">
        <v>1.5541</v>
      </c>
      <c r="H274" s="7">
        <v>1874</v>
      </c>
      <c r="I274" s="2"/>
      <c r="J274" s="2"/>
      <c r="K274" s="29">
        <f>+Tabel1[[#This Row],[Date]]+Tabel1[[#This Row],[Heure New York]]-17/24</f>
        <v>39799.25</v>
      </c>
    </row>
    <row r="275" spans="1:11" x14ac:dyDescent="0.25">
      <c r="A275" s="6">
        <v>39800</v>
      </c>
      <c r="B275" s="2">
        <f t="shared" si="4"/>
        <v>5</v>
      </c>
      <c r="C275" s="4">
        <v>0</v>
      </c>
      <c r="D275" s="2">
        <v>1.5543</v>
      </c>
      <c r="E275" s="2">
        <v>1.5613999999999999</v>
      </c>
      <c r="F275" s="2">
        <v>1.55403</v>
      </c>
      <c r="G275" s="2">
        <v>1.5559000000000001</v>
      </c>
      <c r="H275" s="7">
        <v>5051</v>
      </c>
      <c r="I275" s="2"/>
      <c r="J275" s="2"/>
      <c r="K275" s="29">
        <f>+Tabel1[[#This Row],[Date]]+Tabel1[[#This Row],[Heure New York]]-17/24</f>
        <v>39799.291666666664</v>
      </c>
    </row>
    <row r="276" spans="1:11" x14ac:dyDescent="0.25">
      <c r="A276" s="6">
        <v>39800</v>
      </c>
      <c r="B276" s="2">
        <f t="shared" si="4"/>
        <v>5</v>
      </c>
      <c r="C276" s="4">
        <v>4.1666666666666657E-2</v>
      </c>
      <c r="D276" s="2">
        <v>1.5559000000000001</v>
      </c>
      <c r="E276" s="2">
        <v>1.5564499999999999</v>
      </c>
      <c r="F276" s="2">
        <v>1.5481</v>
      </c>
      <c r="G276" s="2">
        <v>1.5486500000000001</v>
      </c>
      <c r="H276" s="7">
        <v>4845</v>
      </c>
      <c r="I276" s="2"/>
      <c r="J276" s="2"/>
      <c r="K276" s="29">
        <f>+Tabel1[[#This Row],[Date]]+Tabel1[[#This Row],[Heure New York]]-17/24</f>
        <v>39799.333333333328</v>
      </c>
    </row>
    <row r="277" spans="1:11" x14ac:dyDescent="0.25">
      <c r="A277" s="6">
        <v>39800</v>
      </c>
      <c r="B277" s="2">
        <f t="shared" si="4"/>
        <v>5</v>
      </c>
      <c r="C277" s="4">
        <v>8.3333333333333343E-2</v>
      </c>
      <c r="D277" s="2">
        <v>1.5486500000000001</v>
      </c>
      <c r="E277" s="2">
        <v>1.5497000000000001</v>
      </c>
      <c r="F277" s="2">
        <v>1.5370999999999999</v>
      </c>
      <c r="G277" s="2">
        <v>1.5420499999999999</v>
      </c>
      <c r="H277" s="7">
        <v>10654</v>
      </c>
      <c r="I277" s="2"/>
      <c r="J277" s="2"/>
      <c r="K277" s="29">
        <f>+Tabel1[[#This Row],[Date]]+Tabel1[[#This Row],[Heure New York]]-17/24</f>
        <v>39799.375</v>
      </c>
    </row>
    <row r="278" spans="1:11" x14ac:dyDescent="0.25">
      <c r="A278" s="6">
        <v>39800</v>
      </c>
      <c r="B278" s="2">
        <f t="shared" si="4"/>
        <v>5</v>
      </c>
      <c r="C278" s="4">
        <v>0.12499999999999997</v>
      </c>
      <c r="D278" s="2">
        <v>1.5420499999999999</v>
      </c>
      <c r="E278" s="2">
        <v>1.546</v>
      </c>
      <c r="F278" s="2">
        <v>1.5366</v>
      </c>
      <c r="G278" s="2">
        <v>1.5395000000000001</v>
      </c>
      <c r="H278" s="7">
        <v>15194</v>
      </c>
      <c r="I278" s="2"/>
      <c r="J278" s="2"/>
      <c r="K278" s="29">
        <f>+Tabel1[[#This Row],[Date]]+Tabel1[[#This Row],[Heure New York]]-17/24</f>
        <v>39799.416666666664</v>
      </c>
    </row>
    <row r="279" spans="1:11" x14ac:dyDescent="0.25">
      <c r="A279" s="6">
        <v>39800</v>
      </c>
      <c r="B279" s="2">
        <f t="shared" si="4"/>
        <v>5</v>
      </c>
      <c r="C279" s="4">
        <v>0.16666666666666666</v>
      </c>
      <c r="D279" s="2">
        <v>1.5395000000000001</v>
      </c>
      <c r="E279" s="2">
        <v>1.5487</v>
      </c>
      <c r="F279" s="2">
        <v>1.5362</v>
      </c>
      <c r="G279" s="2">
        <v>1.5464</v>
      </c>
      <c r="H279" s="7">
        <v>17801</v>
      </c>
      <c r="I279" s="2"/>
      <c r="J279" s="2"/>
      <c r="K279" s="29">
        <f>+Tabel1[[#This Row],[Date]]+Tabel1[[#This Row],[Heure New York]]-17/24</f>
        <v>39799.458333333328</v>
      </c>
    </row>
    <row r="280" spans="1:11" x14ac:dyDescent="0.25">
      <c r="A280" s="6">
        <v>39800</v>
      </c>
      <c r="B280" s="2">
        <f t="shared" si="4"/>
        <v>5</v>
      </c>
      <c r="C280" s="4">
        <v>0.20833333333333334</v>
      </c>
      <c r="D280" s="2">
        <v>1.5464</v>
      </c>
      <c r="E280" s="2">
        <v>1.55375</v>
      </c>
      <c r="F280" s="2">
        <v>1.5399</v>
      </c>
      <c r="G280" s="2">
        <v>1.5477000000000001</v>
      </c>
      <c r="H280" s="7">
        <v>14812</v>
      </c>
      <c r="I280" s="2"/>
      <c r="J280" s="2"/>
      <c r="K280" s="29">
        <f>+Tabel1[[#This Row],[Date]]+Tabel1[[#This Row],[Heure New York]]-17/24</f>
        <v>39799.5</v>
      </c>
    </row>
    <row r="281" spans="1:11" x14ac:dyDescent="0.25">
      <c r="A281" s="6">
        <v>39800</v>
      </c>
      <c r="B281" s="2">
        <f t="shared" si="4"/>
        <v>5</v>
      </c>
      <c r="C281" s="4">
        <v>0.24999999999999997</v>
      </c>
      <c r="D281" s="2">
        <v>1.54775</v>
      </c>
      <c r="E281" s="2">
        <v>1.5528999999999999</v>
      </c>
      <c r="F281" s="2">
        <v>1.5442499999999999</v>
      </c>
      <c r="G281" s="2">
        <v>1.5500499999999999</v>
      </c>
      <c r="H281" s="7">
        <v>13355</v>
      </c>
      <c r="I281" s="2"/>
      <c r="J281" s="2"/>
      <c r="K281" s="29">
        <f>+Tabel1[[#This Row],[Date]]+Tabel1[[#This Row],[Heure New York]]-17/24</f>
        <v>39799.541666666664</v>
      </c>
    </row>
    <row r="282" spans="1:11" x14ac:dyDescent="0.25">
      <c r="A282" s="6">
        <v>39800</v>
      </c>
      <c r="B282" s="2">
        <f t="shared" si="4"/>
        <v>5</v>
      </c>
      <c r="C282" s="4">
        <v>0.29166666666666663</v>
      </c>
      <c r="D282" s="2">
        <v>1.55</v>
      </c>
      <c r="E282" s="2">
        <v>1.5510999999999999</v>
      </c>
      <c r="F282" s="2">
        <v>1.5355000000000001</v>
      </c>
      <c r="G282" s="2">
        <v>1.5370999999999999</v>
      </c>
      <c r="H282" s="7">
        <v>10897</v>
      </c>
      <c r="I282" s="2"/>
      <c r="J282" s="2"/>
      <c r="K282" s="29">
        <f>+Tabel1[[#This Row],[Date]]+Tabel1[[#This Row],[Heure New York]]-17/24</f>
        <v>39799.583333333328</v>
      </c>
    </row>
    <row r="283" spans="1:11" x14ac:dyDescent="0.25">
      <c r="A283" s="6">
        <v>39800</v>
      </c>
      <c r="B283" s="2">
        <f t="shared" si="4"/>
        <v>5</v>
      </c>
      <c r="C283" s="4">
        <v>0.33333333333333326</v>
      </c>
      <c r="D283" s="2">
        <v>1.5370999999999999</v>
      </c>
      <c r="E283" s="2">
        <v>1.5415000000000001</v>
      </c>
      <c r="F283" s="2">
        <v>1.53335</v>
      </c>
      <c r="G283" s="2">
        <v>1.5365</v>
      </c>
      <c r="H283" s="7">
        <v>13155</v>
      </c>
      <c r="I283" s="2"/>
      <c r="J283" s="2"/>
      <c r="K283" s="29">
        <f>+Tabel1[[#This Row],[Date]]+Tabel1[[#This Row],[Heure New York]]-17/24</f>
        <v>39799.625</v>
      </c>
    </row>
    <row r="284" spans="1:11" x14ac:dyDescent="0.25">
      <c r="A284" s="6">
        <v>39800</v>
      </c>
      <c r="B284" s="2">
        <f t="shared" si="4"/>
        <v>5</v>
      </c>
      <c r="C284" s="4">
        <v>0.375</v>
      </c>
      <c r="D284" s="2">
        <v>1.5365</v>
      </c>
      <c r="E284" s="2">
        <v>1.5365</v>
      </c>
      <c r="F284" s="2">
        <v>1.5238</v>
      </c>
      <c r="G284" s="2">
        <v>1.5255000000000001</v>
      </c>
      <c r="H284" s="7">
        <v>19741</v>
      </c>
      <c r="I284" s="2"/>
      <c r="J284" s="2"/>
      <c r="K284" s="29">
        <f>+Tabel1[[#This Row],[Date]]+Tabel1[[#This Row],[Heure New York]]-17/24</f>
        <v>39799.666666666664</v>
      </c>
    </row>
    <row r="285" spans="1:11" x14ac:dyDescent="0.25">
      <c r="A285" s="6">
        <v>39800</v>
      </c>
      <c r="B285" s="2">
        <f t="shared" si="4"/>
        <v>5</v>
      </c>
      <c r="C285" s="4">
        <v>0.41666666666666663</v>
      </c>
      <c r="D285" s="2">
        <v>1.5255000000000001</v>
      </c>
      <c r="E285" s="2">
        <v>1.5365</v>
      </c>
      <c r="F285" s="2">
        <v>1.5255000000000001</v>
      </c>
      <c r="G285" s="2">
        <v>1.5336000000000001</v>
      </c>
      <c r="H285" s="7">
        <v>16187</v>
      </c>
      <c r="I285" s="2"/>
      <c r="J285" s="2"/>
      <c r="K285" s="29">
        <f>+Tabel1[[#This Row],[Date]]+Tabel1[[#This Row],[Heure New York]]-17/24</f>
        <v>39799.708333333328</v>
      </c>
    </row>
    <row r="286" spans="1:11" x14ac:dyDescent="0.25">
      <c r="A286" s="6">
        <v>39800</v>
      </c>
      <c r="B286" s="2">
        <f t="shared" si="4"/>
        <v>5</v>
      </c>
      <c r="C286" s="4">
        <v>0.45833333333333326</v>
      </c>
      <c r="D286" s="2">
        <v>1.53365</v>
      </c>
      <c r="E286" s="2">
        <v>1.534</v>
      </c>
      <c r="F286" s="2">
        <v>1.5048999999999999</v>
      </c>
      <c r="G286" s="2">
        <v>1.5097</v>
      </c>
      <c r="H286" s="7">
        <v>19812</v>
      </c>
      <c r="I286" s="2"/>
      <c r="J286" s="2"/>
      <c r="K286" s="29">
        <f>+Tabel1[[#This Row],[Date]]+Tabel1[[#This Row],[Heure New York]]-17/24</f>
        <v>39799.75</v>
      </c>
    </row>
    <row r="287" spans="1:11" x14ac:dyDescent="0.25">
      <c r="A287" s="12">
        <v>39800</v>
      </c>
      <c r="B287" s="13">
        <f t="shared" si="4"/>
        <v>5</v>
      </c>
      <c r="C287" s="14">
        <v>0.5</v>
      </c>
      <c r="D287" s="13">
        <v>1.5098</v>
      </c>
      <c r="E287" s="13">
        <v>1.5098</v>
      </c>
      <c r="F287" s="13">
        <v>1.4883</v>
      </c>
      <c r="G287" s="13">
        <v>1.4964500000000001</v>
      </c>
      <c r="H287" s="15">
        <v>15054</v>
      </c>
      <c r="I287" s="13"/>
      <c r="J287" s="13"/>
      <c r="K287" s="30">
        <f>+Tabel1[[#This Row],[Date]]+Tabel1[[#This Row],[Heure New York]]-17/24</f>
        <v>39799.791666666664</v>
      </c>
    </row>
  </sheetData>
  <phoneticPr fontId="3" type="noConversion"/>
  <conditionalFormatting sqref="A1:H287">
    <cfRule type="expression" dxfId="1" priority="1">
      <formula>MOD(TRUNC($A1+$C1+31/24),2)=0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01C03-01F6-484C-9F79-40DE44E99D23}">
  <dimension ref="A1:T151"/>
  <sheetViews>
    <sheetView workbookViewId="0">
      <selection activeCell="F2" sqref="F2"/>
    </sheetView>
  </sheetViews>
  <sheetFormatPr defaultColWidth="11.42578125" defaultRowHeight="15" x14ac:dyDescent="0.25"/>
  <cols>
    <col min="3" max="3" width="13.42578125" customWidth="1"/>
    <col min="4" max="4" width="13.85546875" customWidth="1"/>
    <col min="5" max="5" width="12.7109375" customWidth="1"/>
    <col min="6" max="6" width="12.140625" customWidth="1"/>
    <col min="7" max="7" width="12" customWidth="1"/>
    <col min="8" max="9" width="12.42578125" customWidth="1"/>
    <col min="10" max="10" width="11.85546875" customWidth="1"/>
    <col min="11" max="11" width="14.7109375" customWidth="1"/>
    <col min="12" max="12" width="15.140625" customWidth="1"/>
    <col min="13" max="13" width="14" customWidth="1"/>
    <col min="14" max="14" width="13.42578125" customWidth="1"/>
    <col min="19" max="19" width="19.7109375" customWidth="1"/>
    <col min="20" max="20" width="20.5703125" customWidth="1"/>
  </cols>
  <sheetData>
    <row r="1" spans="1:20" x14ac:dyDescent="0.25">
      <c r="A1" s="16" t="s">
        <v>0</v>
      </c>
      <c r="B1" s="17" t="s">
        <v>1</v>
      </c>
      <c r="C1" s="18" t="s">
        <v>2</v>
      </c>
      <c r="D1" s="18" t="s">
        <v>3</v>
      </c>
      <c r="E1" s="19" t="s">
        <v>4</v>
      </c>
      <c r="F1" s="19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16</v>
      </c>
      <c r="L1" s="20" t="s">
        <v>17</v>
      </c>
      <c r="M1" s="20" t="s">
        <v>18</v>
      </c>
      <c r="N1" s="20" t="s">
        <v>19</v>
      </c>
      <c r="O1" s="20" t="s">
        <v>20</v>
      </c>
      <c r="P1" s="20" t="s">
        <v>21</v>
      </c>
      <c r="Q1" s="20" t="s">
        <v>22</v>
      </c>
      <c r="R1" s="20" t="s">
        <v>23</v>
      </c>
      <c r="S1" s="20" t="s">
        <v>24</v>
      </c>
      <c r="T1" s="21" t="s">
        <v>25</v>
      </c>
    </row>
    <row r="2" spans="1:20" x14ac:dyDescent="0.25">
      <c r="A2" s="6">
        <v>39786</v>
      </c>
      <c r="B2" s="2">
        <v>5</v>
      </c>
      <c r="C2" s="2">
        <v>1.4922899999999999</v>
      </c>
      <c r="D2" s="2">
        <v>1.4784200000000001</v>
      </c>
      <c r="E2" s="5" cm="1">
        <f t="array" ref="E2">IFERROR(MAX(_xlfn._xlws.FILTER(Tabel1[High],TRUNC(Tabel1[Date]+Tabel1[Heure New York]+31/24+2*(WEEKDAY(Tabel2[[#This Row],[Date]],2)=1))=Tabel2[[#This Row],[Date]])),"?")</f>
        <v>1.4930000000000001</v>
      </c>
      <c r="F2" s="2" cm="1">
        <f t="array" ref="F2">IFERROR(MAX(_xlfn._xlws.FILTER(Tabel1[Low],TRUNC(Tabel1[Date]+Tabel1[Heure New York]+31/24+2*(WEEKDAY(Tabel2[[#This Row],[Date]],2)=1))=Tabel2[[#This Row],[Date]])),"?")</f>
        <v>1.4898499999999999</v>
      </c>
      <c r="G2" s="22">
        <v>1.4777499999999999</v>
      </c>
      <c r="H2" s="22">
        <v>1.4685999999999999</v>
      </c>
      <c r="I2" s="22">
        <v>1.4792000000000001</v>
      </c>
      <c r="J2" s="22">
        <v>1.4654</v>
      </c>
      <c r="K2" s="22">
        <v>1.4685999999999999</v>
      </c>
      <c r="L2" s="22">
        <v>1.4635499999999999</v>
      </c>
      <c r="M2" s="22">
        <v>1.4702</v>
      </c>
      <c r="N2" s="22">
        <v>1.4467000000000001</v>
      </c>
      <c r="O2" s="22">
        <v>1.4635499999999999</v>
      </c>
      <c r="P2" s="23">
        <v>1.4787999999999999</v>
      </c>
      <c r="Q2" s="22">
        <v>1.4815499999999999</v>
      </c>
      <c r="R2" s="22">
        <v>1.45695</v>
      </c>
      <c r="S2" s="22">
        <v>1.4777499999999999</v>
      </c>
      <c r="T2" s="24">
        <v>1.4635499999999999</v>
      </c>
    </row>
    <row r="3" spans="1:20" x14ac:dyDescent="0.25">
      <c r="A3" s="6">
        <v>39787</v>
      </c>
      <c r="B3" s="2">
        <v>6</v>
      </c>
      <c r="C3" s="2">
        <v>1.4780500000000001</v>
      </c>
      <c r="D3" s="2">
        <v>1.4677500000000001</v>
      </c>
      <c r="E3" s="2" cm="1">
        <f t="array" ref="E3">IFERROR(MAX(_xlfn._xlws.FILTER(Tabel1[High],TRUNC(Tabel1[Date]+Tabel1[Heure New York]+31/24+2*(WEEKDAY(Tabel2[[#This Row],[Date]],2)=1))=Tabel2[[#This Row],[Date]])),"?")</f>
        <v>1.4815499999999999</v>
      </c>
      <c r="F3" s="2" cm="1">
        <f t="array" ref="F3">IFERROR(MAX(_xlfn._xlws.FILTER(Tabel1[Low],TRUNC(Tabel1[Date]+Tabel1[Heure New York]+31/24+2*(WEEKDAY(Tabel2[[#This Row],[Date]],2)=1))=Tabel2[[#This Row],[Date]])),"?")</f>
        <v>1.47695</v>
      </c>
      <c r="G3" s="22">
        <v>1.46835</v>
      </c>
      <c r="H3" s="22">
        <v>1.4693000000000001</v>
      </c>
      <c r="I3" s="22">
        <v>1.4711000000000001</v>
      </c>
      <c r="J3" s="22">
        <v>1.46299</v>
      </c>
      <c r="K3" s="22">
        <v>1.4693000000000001</v>
      </c>
      <c r="L3" s="22">
        <v>1.4639</v>
      </c>
      <c r="M3" s="22">
        <v>1.4752000000000001</v>
      </c>
      <c r="N3" s="22">
        <v>1.4633499999999999</v>
      </c>
      <c r="O3" s="22">
        <v>1.4639</v>
      </c>
      <c r="P3" s="23">
        <v>1.4602999999999999</v>
      </c>
      <c r="Q3" s="22">
        <v>1.4681500000000001</v>
      </c>
      <c r="R3" s="22">
        <v>1.4521999999999999</v>
      </c>
      <c r="S3" s="22">
        <v>1.46835</v>
      </c>
      <c r="T3" s="24">
        <v>1.4639</v>
      </c>
    </row>
    <row r="4" spans="1:20" x14ac:dyDescent="0.25">
      <c r="A4" s="6">
        <v>39790</v>
      </c>
      <c r="B4" s="2">
        <v>2</v>
      </c>
      <c r="C4" s="2">
        <v>1.4677500000000001</v>
      </c>
      <c r="D4" s="2">
        <v>1.4732400000000001</v>
      </c>
      <c r="E4" s="2" cm="1">
        <f t="array" ref="E4">IFERROR(MAX(_xlfn._xlws.FILTER(Tabel1[High],TRUNC(Tabel1[Date]+Tabel1[Heure New York]+31/24+2*(WEEKDAY(Tabel2[[#This Row],[Date]],2)=1))=Tabel2[[#This Row],[Date]])),"?")</f>
        <v>1.47715</v>
      </c>
      <c r="F4" s="2" cm="1">
        <f t="array" ref="F4">IFERROR(MAX(_xlfn._xlws.FILTER(Tabel1[Low],TRUNC(Tabel1[Date]+Tabel1[Heure New York]+31/24+2*(WEEKDAY(Tabel2[[#This Row],[Date]],2)=1))=Tabel2[[#This Row],[Date]])),"?")</f>
        <v>1.4681500000000001</v>
      </c>
      <c r="G4" s="22">
        <v>1.4723999999999999</v>
      </c>
      <c r="H4" s="22">
        <v>1.49495</v>
      </c>
      <c r="I4" s="22">
        <v>1.4962500000000001</v>
      </c>
      <c r="J4" s="22">
        <v>1.4674</v>
      </c>
      <c r="K4" s="22">
        <v>1.49495</v>
      </c>
      <c r="L4" s="22">
        <v>1.4851000000000001</v>
      </c>
      <c r="M4" s="22">
        <v>1.50475</v>
      </c>
      <c r="N4" s="22">
        <v>1.4820500000000001</v>
      </c>
      <c r="O4" s="22">
        <v>1.4851000000000001</v>
      </c>
      <c r="P4" s="23">
        <v>1.4829000000000001</v>
      </c>
      <c r="Q4" s="22">
        <v>1.4892000000000001</v>
      </c>
      <c r="R4" s="22">
        <v>1.4781500000000001</v>
      </c>
      <c r="S4" s="22">
        <v>1.4723999999999999</v>
      </c>
      <c r="T4" s="24">
        <v>1.4851000000000001</v>
      </c>
    </row>
    <row r="5" spans="1:20" x14ac:dyDescent="0.25">
      <c r="A5" s="6">
        <v>39791</v>
      </c>
      <c r="B5" s="2">
        <v>3</v>
      </c>
      <c r="C5" s="2">
        <v>1.4732400000000001</v>
      </c>
      <c r="D5" s="2">
        <v>1.4912000000000001</v>
      </c>
      <c r="E5" s="2" cm="1">
        <f t="array" ref="E5">IFERROR(MAX(_xlfn._xlws.FILTER(Tabel1[High],TRUNC(Tabel1[Date]+Tabel1[Heure New York]+31/24+2*(WEEKDAY(Tabel2[[#This Row],[Date]],2)=1))=Tabel2[[#This Row],[Date]])),"?")</f>
        <v>1.50475</v>
      </c>
      <c r="F5" s="3" cm="1">
        <f t="array" ref="F5">IFERROR(MAX(_xlfn._xlws.FILTER(Tabel1[Low],TRUNC(Tabel1[Date]+Tabel1[Heure New York]+31/24+2*(WEEKDAY(Tabel2[[#This Row],[Date]],2)=1))=Tabel2[[#This Row],[Date]])),"?")</f>
        <v>1.4944500000000001</v>
      </c>
      <c r="G5" s="22">
        <v>1.48875</v>
      </c>
      <c r="H5" s="22">
        <v>1.4810000000000001</v>
      </c>
      <c r="I5" s="22">
        <v>1.4899500000000001</v>
      </c>
      <c r="J5" s="22">
        <v>1.4777499999999999</v>
      </c>
      <c r="K5" s="22">
        <v>1.4810000000000001</v>
      </c>
      <c r="L5" s="22">
        <v>1.47655</v>
      </c>
      <c r="M5" s="22">
        <v>1.4827999999999999</v>
      </c>
      <c r="N5" s="22">
        <v>1.4737499999999999</v>
      </c>
      <c r="O5" s="22">
        <v>1.47655</v>
      </c>
      <c r="P5" s="23">
        <v>1.4775</v>
      </c>
      <c r="Q5" s="22">
        <v>1.48085</v>
      </c>
      <c r="R5" s="22">
        <v>1.4678</v>
      </c>
      <c r="S5" s="22">
        <v>1.48875</v>
      </c>
      <c r="T5" s="24">
        <v>1.47655</v>
      </c>
    </row>
    <row r="6" spans="1:20" x14ac:dyDescent="0.25">
      <c r="A6" s="6">
        <v>39792</v>
      </c>
      <c r="B6" s="2">
        <v>4</v>
      </c>
      <c r="C6" s="2">
        <v>1.4912000000000001</v>
      </c>
      <c r="D6" s="2">
        <v>1.4749000000000001</v>
      </c>
      <c r="E6" s="3" cm="1">
        <f t="array" ref="E6">IFERROR(MAX(_xlfn._xlws.FILTER(Tabel1[High],TRUNC(Tabel1[Date]+Tabel1[Heure New York]+31/24+2*(WEEKDAY(Tabel2[[#This Row],[Date]],2)=1))=Tabel2[[#This Row],[Date]])),"?")</f>
        <v>1.4912000000000001</v>
      </c>
      <c r="F6" s="2" cm="1">
        <f t="array" ref="F6">IFERROR(MAX(_xlfn._xlws.FILTER(Tabel1[Low],TRUNC(Tabel1[Date]+Tabel1[Heure New York]+31/24+2*(WEEKDAY(Tabel2[[#This Row],[Date]],2)=1))=Tabel2[[#This Row],[Date]])),"?")</f>
        <v>1.4883500000000001</v>
      </c>
      <c r="G6" s="22">
        <v>1.4755</v>
      </c>
      <c r="H6" s="22">
        <v>1.48115</v>
      </c>
      <c r="I6" s="22">
        <v>1.48645</v>
      </c>
      <c r="J6" s="22">
        <v>1.4735</v>
      </c>
      <c r="K6" s="22">
        <v>1.48115</v>
      </c>
      <c r="L6" s="22">
        <v>1.4794</v>
      </c>
      <c r="M6" s="22">
        <v>1.4845999999999999</v>
      </c>
      <c r="N6" s="22">
        <v>1.4757</v>
      </c>
      <c r="O6" s="22">
        <v>1.4794</v>
      </c>
      <c r="P6" s="23">
        <v>1.48275</v>
      </c>
      <c r="Q6" s="22">
        <v>1.4877</v>
      </c>
      <c r="R6" s="22">
        <v>1.47665</v>
      </c>
      <c r="S6" s="22">
        <v>1.4755</v>
      </c>
      <c r="T6" s="24">
        <v>1.4794</v>
      </c>
    </row>
    <row r="7" spans="1:20" x14ac:dyDescent="0.25">
      <c r="A7" s="6">
        <v>39793</v>
      </c>
      <c r="B7" s="2">
        <v>5</v>
      </c>
      <c r="C7" s="2">
        <v>1.4749000000000001</v>
      </c>
      <c r="D7" s="2">
        <v>1.4780500000000001</v>
      </c>
      <c r="E7" s="2" cm="1">
        <f t="array" ref="E7">IFERROR(MAX(_xlfn._xlws.FILTER(Tabel1[High],TRUNC(Tabel1[Date]+Tabel1[Heure New York]+31/24+2*(WEEKDAY(Tabel2[[#This Row],[Date]],2)=1))=Tabel2[[#This Row],[Date]])),"?")</f>
        <v>1.4879500000000001</v>
      </c>
      <c r="F7" s="2" cm="1">
        <f t="array" ref="F7">IFERROR(MAX(_xlfn._xlws.FILTER(Tabel1[Low],TRUNC(Tabel1[Date]+Tabel1[Heure New York]+31/24+2*(WEEKDAY(Tabel2[[#This Row],[Date]],2)=1))=Tabel2[[#This Row],[Date]])),"?")</f>
        <v>1.4814499999999999</v>
      </c>
      <c r="G7" s="22">
        <v>1.4794499999999999</v>
      </c>
      <c r="H7" s="22">
        <v>1.4962</v>
      </c>
      <c r="I7" s="22">
        <v>1.4984</v>
      </c>
      <c r="J7" s="22">
        <v>1.47705</v>
      </c>
      <c r="K7" s="22">
        <v>1.4962</v>
      </c>
      <c r="L7" s="22">
        <v>1.4915</v>
      </c>
      <c r="M7" s="22">
        <v>1.4997</v>
      </c>
      <c r="N7" s="22">
        <v>1.4855499999999999</v>
      </c>
      <c r="O7" s="22">
        <v>1.4915</v>
      </c>
      <c r="P7" s="23">
        <v>1.4951000000000001</v>
      </c>
      <c r="Q7" s="22">
        <v>1.4995000000000001</v>
      </c>
      <c r="R7" s="22">
        <v>1.4878499999999999</v>
      </c>
      <c r="S7" s="22">
        <v>1.4794499999999999</v>
      </c>
      <c r="T7" s="24">
        <v>1.4915</v>
      </c>
    </row>
    <row r="8" spans="1:20" x14ac:dyDescent="0.25">
      <c r="A8" s="6">
        <v>39794</v>
      </c>
      <c r="B8" s="2">
        <v>6</v>
      </c>
      <c r="C8" s="2">
        <v>1.4780500000000001</v>
      </c>
      <c r="D8" s="2">
        <v>1.50285</v>
      </c>
      <c r="E8" s="2" cm="1">
        <f t="array" ref="E8">IFERROR(MAX(_xlfn._xlws.FILTER(Tabel1[High],TRUNC(Tabel1[Date]+Tabel1[Heure New York]+31/24+2*(WEEKDAY(Tabel2[[#This Row],[Date]],2)=1))=Tabel2[[#This Row],[Date]])),"?")</f>
        <v>1.508</v>
      </c>
      <c r="F8" s="2" cm="1">
        <f t="array" ref="F8">IFERROR(MAX(_xlfn._xlws.FILTER(Tabel1[Low],TRUNC(Tabel1[Date]+Tabel1[Heure New York]+31/24+2*(WEEKDAY(Tabel2[[#This Row],[Date]],2)=1))=Tabel2[[#This Row],[Date]])),"?")</f>
        <v>1.5018</v>
      </c>
      <c r="G8" s="22">
        <v>1.5037</v>
      </c>
      <c r="H8" s="22">
        <v>1.4936</v>
      </c>
      <c r="I8" s="22">
        <v>1.5119</v>
      </c>
      <c r="J8" s="22">
        <v>1.4910000000000001</v>
      </c>
      <c r="K8" s="22">
        <v>1.4936</v>
      </c>
      <c r="L8" s="22">
        <v>1.4931000000000001</v>
      </c>
      <c r="M8" s="22">
        <v>1.4996</v>
      </c>
      <c r="N8" s="22">
        <v>1.4853499999999999</v>
      </c>
      <c r="O8" s="22">
        <v>1.4931000000000001</v>
      </c>
      <c r="P8" s="23">
        <v>1.4871000000000001</v>
      </c>
      <c r="Q8" s="22">
        <v>1.5035000000000001</v>
      </c>
      <c r="R8" s="22">
        <v>1.4814000000000001</v>
      </c>
      <c r="S8" s="22">
        <v>1.5037</v>
      </c>
      <c r="T8" s="24">
        <v>1.4931000000000001</v>
      </c>
    </row>
    <row r="9" spans="1:20" x14ac:dyDescent="0.25">
      <c r="A9" s="6">
        <v>39797</v>
      </c>
      <c r="B9" s="2">
        <v>2</v>
      </c>
      <c r="C9" s="2">
        <v>1.50285</v>
      </c>
      <c r="D9" s="2">
        <v>1.49509</v>
      </c>
      <c r="E9" s="2" cm="1">
        <f t="array" ref="E9">IFERROR(MAX(_xlfn._xlws.FILTER(Tabel1[High],TRUNC(Tabel1[Date]+Tabel1[Heure New York]+31/24+2*(WEEKDAY(Tabel2[[#This Row],[Date]],2)=1))=Tabel2[[#This Row],[Date]])),"?")</f>
        <v>1.5119</v>
      </c>
      <c r="F9" s="2" cm="1">
        <f t="array" ref="F9">IFERROR(MAX(_xlfn._xlws.FILTER(Tabel1[Low],TRUNC(Tabel1[Date]+Tabel1[Heure New York]+31/24+2*(WEEKDAY(Tabel2[[#This Row],[Date]],2)=1))=Tabel2[[#This Row],[Date]])),"?")</f>
        <v>1.5015000000000001</v>
      </c>
      <c r="G9" s="22">
        <v>1.4959499999999999</v>
      </c>
      <c r="H9" s="22">
        <v>1.5024999999999999</v>
      </c>
      <c r="I9" s="22">
        <v>1.5064</v>
      </c>
      <c r="J9" s="22">
        <v>1.4955799999999999</v>
      </c>
      <c r="K9" s="22">
        <v>1.5024999999999999</v>
      </c>
      <c r="L9" s="22">
        <v>1.50305</v>
      </c>
      <c r="M9" s="22">
        <v>1.50505</v>
      </c>
      <c r="N9" s="22">
        <v>1.492</v>
      </c>
      <c r="O9" s="22">
        <v>1.50305</v>
      </c>
      <c r="P9" s="23">
        <v>1.5271999999999999</v>
      </c>
      <c r="Q9" s="22">
        <v>1.5378000000000001</v>
      </c>
      <c r="R9" s="22">
        <v>1.4995499999999999</v>
      </c>
      <c r="S9" s="22">
        <v>1.4959499999999999</v>
      </c>
      <c r="T9" s="24">
        <v>1.50305</v>
      </c>
    </row>
    <row r="10" spans="1:20" x14ac:dyDescent="0.25">
      <c r="A10" s="6">
        <v>39798</v>
      </c>
      <c r="B10" s="2">
        <v>3</v>
      </c>
      <c r="C10" s="2">
        <v>1.49509</v>
      </c>
      <c r="D10" s="2">
        <v>1.5301</v>
      </c>
      <c r="E10" s="2" cm="1">
        <f t="array" ref="E10">IFERROR(MAX(_xlfn._xlws.FILTER(Tabel1[High],TRUNC(Tabel1[Date]+Tabel1[Heure New York]+31/24+2*(WEEKDAY(Tabel2[[#This Row],[Date]],2)=1))=Tabel2[[#This Row],[Date]])),"?")</f>
        <v>1.5378000000000001</v>
      </c>
      <c r="F10" s="2" cm="1">
        <f t="array" ref="F10">IFERROR(MAX(_xlfn._xlws.FILTER(Tabel1[Low],TRUNC(Tabel1[Date]+Tabel1[Heure New York]+31/24+2*(WEEKDAY(Tabel2[[#This Row],[Date]],2)=1))=Tabel2[[#This Row],[Date]])),"?")</f>
        <v>1.5285500000000001</v>
      </c>
      <c r="G10" s="22">
        <v>1.53085</v>
      </c>
      <c r="H10" s="22">
        <v>1.5294000000000001</v>
      </c>
      <c r="I10" s="22">
        <v>1.5324</v>
      </c>
      <c r="J10" s="22">
        <v>1.5241</v>
      </c>
      <c r="K10" s="22">
        <v>1.5294000000000001</v>
      </c>
      <c r="L10" s="22">
        <v>1.5304</v>
      </c>
      <c r="M10" s="22">
        <v>1.5343</v>
      </c>
      <c r="N10" s="22">
        <v>1.5203</v>
      </c>
      <c r="O10" s="22">
        <v>1.5304</v>
      </c>
      <c r="P10" s="23">
        <v>1.53165</v>
      </c>
      <c r="Q10" s="22">
        <v>1.5380499999999999</v>
      </c>
      <c r="R10" s="22">
        <v>1.52325</v>
      </c>
      <c r="S10" s="22">
        <v>1.53085</v>
      </c>
      <c r="T10" s="24">
        <v>1.5304</v>
      </c>
    </row>
    <row r="11" spans="1:20" x14ac:dyDescent="0.25">
      <c r="A11" s="6">
        <v>39799</v>
      </c>
      <c r="B11" s="2">
        <v>4</v>
      </c>
      <c r="C11" s="2">
        <v>1.5301</v>
      </c>
      <c r="D11" s="2">
        <v>1.5575000000000001</v>
      </c>
      <c r="E11" s="2" cm="1">
        <f t="array" ref="E11">IFERROR(MAX(_xlfn._xlws.FILTER(Tabel1[High],TRUNC(Tabel1[Date]+Tabel1[Heure New York]+31/24+2*(WEEKDAY(Tabel2[[#This Row],[Date]],2)=1))=Tabel2[[#This Row],[Date]])),"?")</f>
        <v>1.5646500000000001</v>
      </c>
      <c r="F11" s="2" cm="1">
        <f t="array" ref="F11">IFERROR(MAX(_xlfn._xlws.FILTER(Tabel1[Low],TRUNC(Tabel1[Date]+Tabel1[Heure New York]+31/24+2*(WEEKDAY(Tabel2[[#This Row],[Date]],2)=1))=Tabel2[[#This Row],[Date]])),"?")</f>
        <v>1.5548500000000001</v>
      </c>
      <c r="G11" s="22">
        <v>1.5580000000000001</v>
      </c>
      <c r="H11" s="22">
        <v>1.5611999999999999</v>
      </c>
      <c r="I11" s="22">
        <v>1.5720499999999999</v>
      </c>
      <c r="J11" s="22">
        <v>1.5559499999999999</v>
      </c>
      <c r="K11" s="22">
        <v>1.5611999999999999</v>
      </c>
      <c r="L11" s="22">
        <v>1.5305</v>
      </c>
      <c r="M11" s="22">
        <v>1.5628500000000001</v>
      </c>
      <c r="N11" s="22">
        <v>1.5242500000000001</v>
      </c>
      <c r="O11" s="22">
        <v>1.5305</v>
      </c>
      <c r="P11" s="23">
        <v>1.54555</v>
      </c>
      <c r="Q11" s="22">
        <v>1.55775</v>
      </c>
      <c r="R11" s="22">
        <v>1.52715</v>
      </c>
      <c r="S11" s="22">
        <v>1.5580000000000001</v>
      </c>
      <c r="T11" s="24">
        <v>1.5305</v>
      </c>
    </row>
    <row r="12" spans="1:20" x14ac:dyDescent="0.25">
      <c r="A12" s="6">
        <v>39800</v>
      </c>
      <c r="B12" s="2">
        <v>5</v>
      </c>
      <c r="C12" s="2">
        <v>1.5575000000000001</v>
      </c>
      <c r="D12" s="2">
        <v>1.55325</v>
      </c>
      <c r="E12" s="2" cm="1">
        <f t="array" ref="E12">IFERROR(MAX(_xlfn._xlws.FILTER(Tabel1[High],TRUNC(Tabel1[Date]+Tabel1[Heure New York]+31/24+2*(WEEKDAY(Tabel2[[#This Row],[Date]],2)=1))=Tabel2[[#This Row],[Date]])),"?")</f>
        <v>1.5720499999999999</v>
      </c>
      <c r="F12" s="2" cm="1">
        <f t="array" ref="F12">IFERROR(MAX(_xlfn._xlws.FILTER(Tabel1[Low],TRUNC(Tabel1[Date]+Tabel1[Heure New York]+31/24+2*(WEEKDAY(Tabel2[[#This Row],[Date]],2)=1))=Tabel2[[#This Row],[Date]])),"?")</f>
        <v>1.5613999999999999</v>
      </c>
      <c r="G12" s="22">
        <v>1.5509500000000001</v>
      </c>
      <c r="H12" s="22">
        <v>1.5420499999999999</v>
      </c>
      <c r="I12" s="22">
        <v>1.5613999999999999</v>
      </c>
      <c r="J12" s="22">
        <v>1.5370999999999999</v>
      </c>
      <c r="K12" s="22">
        <v>1.5420499999999999</v>
      </c>
      <c r="L12" s="22">
        <v>1.5370999999999999</v>
      </c>
      <c r="M12" s="22">
        <v>1.55375</v>
      </c>
      <c r="N12" s="22">
        <v>1.5355000000000001</v>
      </c>
      <c r="O12" s="22">
        <v>1.5370999999999999</v>
      </c>
      <c r="P12" s="23">
        <v>1.5097</v>
      </c>
      <c r="Q12" s="22">
        <v>1.5415000000000001</v>
      </c>
      <c r="R12" s="22">
        <v>1.5048999999999999</v>
      </c>
      <c r="S12" s="22">
        <v>1.5509500000000001</v>
      </c>
      <c r="T12" s="24">
        <v>1.5370999999999999</v>
      </c>
    </row>
    <row r="13" spans="1:20" x14ac:dyDescent="0.25">
      <c r="A13" s="6">
        <v>39801</v>
      </c>
      <c r="B13" s="2">
        <v>6</v>
      </c>
      <c r="C13" s="2">
        <v>1.55325</v>
      </c>
      <c r="D13" s="2">
        <v>1.50125</v>
      </c>
      <c r="E13" s="2" cm="1">
        <f t="array" ref="E13">IFERROR(MAX(_xlfn._xlws.FILTER(Tabel1[High],TRUNC(Tabel1[Date]+Tabel1[Heure New York]+31/24+2*(WEEKDAY(Tabel2[[#This Row],[Date]],2)=1))=Tabel2[[#This Row],[Date]])),"?")</f>
        <v>1.5613999999999999</v>
      </c>
      <c r="F13" s="2" cm="1">
        <f t="array" ref="F13">IFERROR(MAX(_xlfn._xlws.FILTER(Tabel1[Low],TRUNC(Tabel1[Date]+Tabel1[Heure New York]+31/24+2*(WEEKDAY(Tabel2[[#This Row],[Date]],2)=1))=Tabel2[[#This Row],[Date]])),"?")</f>
        <v>1.55403</v>
      </c>
      <c r="G13" s="22">
        <v>1.5031000000000001</v>
      </c>
      <c r="H13" s="22">
        <v>1.5097499999999999</v>
      </c>
      <c r="I13" s="22">
        <v>1.5185999999999999</v>
      </c>
      <c r="J13" s="22">
        <v>1.5020500000000001</v>
      </c>
      <c r="K13" s="22">
        <v>1.5097499999999999</v>
      </c>
      <c r="L13" s="22">
        <v>1.4982500000000001</v>
      </c>
      <c r="M13" s="22">
        <v>1.5098</v>
      </c>
      <c r="N13" s="22">
        <v>1.4921</v>
      </c>
      <c r="O13" s="22">
        <v>1.4982500000000001</v>
      </c>
      <c r="P13" s="23">
        <v>1.4849000000000001</v>
      </c>
      <c r="Q13" s="22">
        <v>1.5038499999999999</v>
      </c>
      <c r="R13" s="22">
        <v>1.48465</v>
      </c>
      <c r="S13" s="22">
        <v>1.5031000000000001</v>
      </c>
      <c r="T13" s="24">
        <v>1.4982500000000001</v>
      </c>
    </row>
    <row r="14" spans="1:20" x14ac:dyDescent="0.25">
      <c r="A14" s="6">
        <v>39804</v>
      </c>
      <c r="B14" s="2">
        <v>2</v>
      </c>
      <c r="C14" s="2">
        <v>1.50125</v>
      </c>
      <c r="D14" s="2">
        <v>1.4952000000000001</v>
      </c>
      <c r="E14" s="2" t="str" cm="1">
        <f t="array" ref="E14">IFERROR(MAX(_xlfn._xlws.FILTER(Tabel1[High],TRUNC(Tabel1[Date]+Tabel1[Heure New York]+31/24+2*(WEEKDAY(Tabel2[[#This Row],[Date]],2)=1))=Tabel2[[#This Row],[Date]])),"?")</f>
        <v>?</v>
      </c>
      <c r="F14" s="2" t="str" cm="1">
        <f t="array" ref="F14">IFERROR(MAX(_xlfn._xlws.FILTER(Tabel1[Low],TRUNC(Tabel1[Date]+Tabel1[Heure New York]+31/24+2*(WEEKDAY(Tabel2[[#This Row],[Date]],2)=1))=Tabel2[[#This Row],[Date]])),"?")</f>
        <v>?</v>
      </c>
      <c r="G14" s="22">
        <v>1.4939</v>
      </c>
      <c r="H14" s="22">
        <v>1.4907999999999999</v>
      </c>
      <c r="I14" s="22">
        <v>1.4990000000000001</v>
      </c>
      <c r="J14" s="22">
        <v>1.48844</v>
      </c>
      <c r="K14" s="22">
        <v>1.4907999999999999</v>
      </c>
      <c r="L14" s="22">
        <v>1.4798500000000001</v>
      </c>
      <c r="M14" s="22">
        <v>1.49685</v>
      </c>
      <c r="N14" s="22">
        <v>1.4682999999999999</v>
      </c>
      <c r="O14" s="22">
        <v>1.4798500000000001</v>
      </c>
      <c r="P14" s="23">
        <v>1.4801500000000001</v>
      </c>
      <c r="Q14" s="22">
        <v>1.48525</v>
      </c>
      <c r="R14" s="22">
        <v>1.4702999999999999</v>
      </c>
      <c r="S14" s="22">
        <v>1.4939</v>
      </c>
      <c r="T14" s="24">
        <v>1.4798500000000001</v>
      </c>
    </row>
    <row r="15" spans="1:20" x14ac:dyDescent="0.25">
      <c r="A15" s="6">
        <v>39805</v>
      </c>
      <c r="B15" s="2">
        <v>3</v>
      </c>
      <c r="C15" s="2">
        <v>1.4952000000000001</v>
      </c>
      <c r="D15" s="2">
        <v>1.4815499999999999</v>
      </c>
      <c r="E15" s="2" t="str" cm="1">
        <f t="array" ref="E15">IFERROR(MAX(_xlfn._xlws.FILTER(Tabel1[High],TRUNC(Tabel1[Date]+Tabel1[Heure New York]+31/24+2*(WEEKDAY(Tabel2[[#This Row],[Date]],2)=1))=Tabel2[[#This Row],[Date]])),"?")</f>
        <v>?</v>
      </c>
      <c r="F15" s="2" t="str" cm="1">
        <f t="array" ref="F15">IFERROR(MAX(_xlfn._xlws.FILTER(Tabel1[Low],TRUNC(Tabel1[Date]+Tabel1[Heure New York]+31/24+2*(WEEKDAY(Tabel2[[#This Row],[Date]],2)=1))=Tabel2[[#This Row],[Date]])),"?")</f>
        <v>?</v>
      </c>
      <c r="G15" s="22">
        <v>1.482</v>
      </c>
      <c r="H15" s="22">
        <v>1.4832000000000001</v>
      </c>
      <c r="I15" s="22">
        <v>1.48525</v>
      </c>
      <c r="J15" s="22">
        <v>1.4796</v>
      </c>
      <c r="K15" s="22">
        <v>1.4832000000000001</v>
      </c>
      <c r="L15" s="22">
        <v>1.48265</v>
      </c>
      <c r="M15" s="22">
        <v>1.4897</v>
      </c>
      <c r="N15" s="22">
        <v>1.4753000000000001</v>
      </c>
      <c r="O15" s="22">
        <v>1.48265</v>
      </c>
      <c r="P15" s="23">
        <v>1.476</v>
      </c>
      <c r="Q15" s="22">
        <v>1.4853000000000001</v>
      </c>
      <c r="R15" s="22">
        <v>1.46695</v>
      </c>
      <c r="S15" s="22">
        <v>1.482</v>
      </c>
      <c r="T15" s="24">
        <v>1.48265</v>
      </c>
    </row>
    <row r="16" spans="1:20" x14ac:dyDescent="0.25">
      <c r="A16" s="6">
        <v>39806</v>
      </c>
      <c r="B16" s="2">
        <v>4</v>
      </c>
      <c r="C16" s="2">
        <v>1.4815499999999999</v>
      </c>
      <c r="D16" s="2">
        <v>1.4722500000000001</v>
      </c>
      <c r="E16" s="2" t="str" cm="1">
        <f t="array" ref="E16">IFERROR(MAX(_xlfn._xlws.FILTER(Tabel1[High],TRUNC(Tabel1[Date]+Tabel1[Heure New York]+31/24+2*(WEEKDAY(Tabel2[[#This Row],[Date]],2)=1))=Tabel2[[#This Row],[Date]])),"?")</f>
        <v>?</v>
      </c>
      <c r="F16" s="2" t="str" cm="1">
        <f t="array" ref="F16">IFERROR(MAX(_xlfn._xlws.FILTER(Tabel1[Low],TRUNC(Tabel1[Date]+Tabel1[Heure New York]+31/24+2*(WEEKDAY(Tabel2[[#This Row],[Date]],2)=1))=Tabel2[[#This Row],[Date]])),"?")</f>
        <v>?</v>
      </c>
      <c r="G16" s="22">
        <v>1.47255</v>
      </c>
      <c r="H16" s="22">
        <v>1.4783500000000001</v>
      </c>
      <c r="I16" s="22">
        <v>1.48045</v>
      </c>
      <c r="J16" s="22">
        <v>1.47082</v>
      </c>
      <c r="K16" s="22">
        <v>1.4783500000000001</v>
      </c>
      <c r="L16" s="22">
        <v>1.4729000000000001</v>
      </c>
      <c r="M16" s="22">
        <v>1.4793000000000001</v>
      </c>
      <c r="N16" s="22">
        <v>1.4656499999999999</v>
      </c>
      <c r="O16" s="22">
        <v>1.4729000000000001</v>
      </c>
      <c r="P16" s="23">
        <v>1.4668000000000001</v>
      </c>
      <c r="Q16" s="22">
        <v>1.4780500000000001</v>
      </c>
      <c r="R16" s="22">
        <v>1.4660500000000001</v>
      </c>
      <c r="S16" s="22">
        <v>1.47255</v>
      </c>
      <c r="T16" s="24">
        <v>1.4729000000000001</v>
      </c>
    </row>
    <row r="17" spans="1:20" x14ac:dyDescent="0.25">
      <c r="A17" s="6">
        <v>39807</v>
      </c>
      <c r="B17" s="2">
        <v>5</v>
      </c>
      <c r="C17" s="2">
        <v>1.4722500000000001</v>
      </c>
      <c r="D17" s="2">
        <v>1.47272</v>
      </c>
      <c r="E17" s="2" t="str" cm="1">
        <f t="array" ref="E17">IFERROR(MAX(_xlfn._xlws.FILTER(Tabel1[High],TRUNC(Tabel1[Date]+Tabel1[Heure New York]+31/24+2*(WEEKDAY(Tabel2[[#This Row],[Date]],2)=1))=Tabel2[[#This Row],[Date]])),"?")</f>
        <v>?</v>
      </c>
      <c r="F17" s="2" t="str" cm="1">
        <f t="array" ref="F17">IFERROR(MAX(_xlfn._xlws.FILTER(Tabel1[Low],TRUNC(Tabel1[Date]+Tabel1[Heure New York]+31/24+2*(WEEKDAY(Tabel2[[#This Row],[Date]],2)=1))=Tabel2[[#This Row],[Date]])),"?")</f>
        <v>?</v>
      </c>
      <c r="G17" s="22">
        <v>1.4719100000000001</v>
      </c>
      <c r="H17" s="22">
        <v>1.4725600000000001</v>
      </c>
      <c r="I17" s="22">
        <v>1.4754799999999999</v>
      </c>
      <c r="J17" s="22">
        <v>1.47031</v>
      </c>
      <c r="K17" s="22">
        <v>1.4725600000000001</v>
      </c>
      <c r="L17" s="22">
        <v>1.4692499999999999</v>
      </c>
      <c r="M17" s="22">
        <v>1.4749300000000001</v>
      </c>
      <c r="N17" s="22">
        <v>1.4691000000000001</v>
      </c>
      <c r="O17" s="22">
        <v>1.4692499999999999</v>
      </c>
      <c r="P17" s="23">
        <v>1.4647300000000001</v>
      </c>
      <c r="Q17" s="22">
        <v>1.4717</v>
      </c>
      <c r="R17" s="22">
        <v>1.4642200000000001</v>
      </c>
      <c r="S17" s="22">
        <v>1.4719100000000001</v>
      </c>
      <c r="T17" s="24">
        <v>1.4692499999999999</v>
      </c>
    </row>
    <row r="18" spans="1:20" x14ac:dyDescent="0.25">
      <c r="A18" s="6">
        <v>39808</v>
      </c>
      <c r="B18" s="2">
        <v>6</v>
      </c>
      <c r="C18" s="2">
        <v>1.47272</v>
      </c>
      <c r="D18" s="2">
        <v>1.4738599999999999</v>
      </c>
      <c r="E18" s="2" t="str" cm="1">
        <f t="array" ref="E18">IFERROR(MAX(_xlfn._xlws.FILTER(Tabel1[High],TRUNC(Tabel1[Date]+Tabel1[Heure New York]+31/24+2*(WEEKDAY(Tabel2[[#This Row],[Date]],2)=1))=Tabel2[[#This Row],[Date]])),"?")</f>
        <v>?</v>
      </c>
      <c r="F18" s="2" t="str" cm="1">
        <f t="array" ref="F18">IFERROR(MAX(_xlfn._xlws.FILTER(Tabel1[Low],TRUNC(Tabel1[Date]+Tabel1[Heure New York]+31/24+2*(WEEKDAY(Tabel2[[#This Row],[Date]],2)=1))=Tabel2[[#This Row],[Date]])),"?")</f>
        <v>?</v>
      </c>
      <c r="G18" s="22">
        <v>1.4736499999999999</v>
      </c>
      <c r="H18" s="22">
        <v>1.47695</v>
      </c>
      <c r="I18" s="22">
        <v>1.47919</v>
      </c>
      <c r="J18" s="22">
        <v>1.4713000000000001</v>
      </c>
      <c r="K18" s="22">
        <v>1.47695</v>
      </c>
      <c r="L18" s="22">
        <v>1.4723999999999999</v>
      </c>
      <c r="M18" s="22">
        <v>1.4799</v>
      </c>
      <c r="N18" s="22">
        <v>1.4709000000000001</v>
      </c>
      <c r="O18" s="22">
        <v>1.4723999999999999</v>
      </c>
      <c r="P18" s="23">
        <v>1.4692499999999999</v>
      </c>
      <c r="Q18" s="22">
        <v>1.4759</v>
      </c>
      <c r="R18" s="22">
        <v>1.4677</v>
      </c>
      <c r="S18" s="22">
        <v>1.4736499999999999</v>
      </c>
      <c r="T18" s="24">
        <v>1.4723999999999999</v>
      </c>
    </row>
    <row r="19" spans="1:20" x14ac:dyDescent="0.25">
      <c r="A19" s="6">
        <v>39811</v>
      </c>
      <c r="B19" s="2">
        <v>2</v>
      </c>
      <c r="C19" s="2">
        <v>1.4738599999999999</v>
      </c>
      <c r="D19" s="2">
        <v>1.4656499999999999</v>
      </c>
      <c r="E19" s="2" t="str" cm="1">
        <f t="array" ref="E19">IFERROR(MAX(_xlfn._xlws.FILTER(Tabel1[High],TRUNC(Tabel1[Date]+Tabel1[Heure New York]+31/24+2*(WEEKDAY(Tabel2[[#This Row],[Date]],2)=1))=Tabel2[[#This Row],[Date]])),"?")</f>
        <v>?</v>
      </c>
      <c r="F19" s="2" t="str" cm="1">
        <f t="array" ref="F19">IFERROR(MAX(_xlfn._xlws.FILTER(Tabel1[Low],TRUNC(Tabel1[Date]+Tabel1[Heure New York]+31/24+2*(WEEKDAY(Tabel2[[#This Row],[Date]],2)=1))=Tabel2[[#This Row],[Date]])),"?")</f>
        <v>?</v>
      </c>
      <c r="G19" s="22">
        <v>1.4650000000000001</v>
      </c>
      <c r="H19" s="22">
        <v>1.4762</v>
      </c>
      <c r="I19" s="22">
        <v>1.4770000000000001</v>
      </c>
      <c r="J19" s="22">
        <v>1.4641500000000001</v>
      </c>
      <c r="K19" s="22">
        <v>1.4762</v>
      </c>
      <c r="L19" s="22">
        <v>1.4613</v>
      </c>
      <c r="M19" s="22">
        <v>1.47665</v>
      </c>
      <c r="N19" s="22">
        <v>1.4595</v>
      </c>
      <c r="O19" s="22">
        <v>1.4613</v>
      </c>
      <c r="P19" s="23">
        <v>1.4588000000000001</v>
      </c>
      <c r="Q19" s="22">
        <v>1.4636</v>
      </c>
      <c r="R19" s="22">
        <v>1.4552499999999999</v>
      </c>
      <c r="S19" s="22">
        <v>1.4650000000000001</v>
      </c>
      <c r="T19" s="24">
        <v>1.4613</v>
      </c>
    </row>
    <row r="20" spans="1:20" x14ac:dyDescent="0.25">
      <c r="A20" s="6">
        <v>39812</v>
      </c>
      <c r="B20" s="2">
        <v>3</v>
      </c>
      <c r="C20" s="2">
        <v>1.4656499999999999</v>
      </c>
      <c r="D20" s="2">
        <v>1.43875</v>
      </c>
      <c r="E20" s="2" t="str" cm="1">
        <f t="array" ref="E20">IFERROR(MAX(_xlfn._xlws.FILTER(Tabel1[High],TRUNC(Tabel1[Date]+Tabel1[Heure New York]+31/24+2*(WEEKDAY(Tabel2[[#This Row],[Date]],2)=1))=Tabel2[[#This Row],[Date]])),"?")</f>
        <v>?</v>
      </c>
      <c r="F20" s="2" t="str" cm="1">
        <f t="array" ref="F20">IFERROR(MAX(_xlfn._xlws.FILTER(Tabel1[Low],TRUNC(Tabel1[Date]+Tabel1[Heure New York]+31/24+2*(WEEKDAY(Tabel2[[#This Row],[Date]],2)=1))=Tabel2[[#This Row],[Date]])),"?")</f>
        <v>?</v>
      </c>
      <c r="G20" s="22">
        <v>1.4415500000000001</v>
      </c>
      <c r="H20" s="22">
        <v>1.4490000000000001</v>
      </c>
      <c r="I20" s="22">
        <v>1.4540500000000001</v>
      </c>
      <c r="J20" s="22">
        <v>1.44085</v>
      </c>
      <c r="K20" s="22">
        <v>1.4490000000000001</v>
      </c>
      <c r="L20" s="22">
        <v>1.4460999999999999</v>
      </c>
      <c r="M20" s="22">
        <v>1.4551499999999999</v>
      </c>
      <c r="N20" s="22">
        <v>1.4460500000000001</v>
      </c>
      <c r="O20" s="22">
        <v>1.4460999999999999</v>
      </c>
      <c r="P20" s="23">
        <v>1.4393499999999999</v>
      </c>
      <c r="Q20" s="22">
        <v>1.4520500000000001</v>
      </c>
      <c r="R20" s="22">
        <v>1.4393</v>
      </c>
      <c r="S20" s="22">
        <v>1.4415500000000001</v>
      </c>
      <c r="T20" s="24">
        <v>1.4460999999999999</v>
      </c>
    </row>
    <row r="21" spans="1:20" x14ac:dyDescent="0.25">
      <c r="A21" s="6">
        <v>39813</v>
      </c>
      <c r="B21" s="2">
        <v>4</v>
      </c>
      <c r="C21" s="2">
        <v>1.43875</v>
      </c>
      <c r="D21" s="2">
        <v>1.4404999999999999</v>
      </c>
      <c r="E21" s="2" t="str" cm="1">
        <f t="array" ref="E21">IFERROR(MAX(_xlfn._xlws.FILTER(Tabel1[High],TRUNC(Tabel1[Date]+Tabel1[Heure New York]+31/24+2*(WEEKDAY(Tabel2[[#This Row],[Date]],2)=1))=Tabel2[[#This Row],[Date]])),"?")</f>
        <v>?</v>
      </c>
      <c r="F21" s="2" t="str" cm="1">
        <f t="array" ref="F21">IFERROR(MAX(_xlfn._xlws.FILTER(Tabel1[Low],TRUNC(Tabel1[Date]+Tabel1[Heure New York]+31/24+2*(WEEKDAY(Tabel2[[#This Row],[Date]],2)=1))=Tabel2[[#This Row],[Date]])),"?")</f>
        <v>?</v>
      </c>
      <c r="G21" s="22">
        <v>1.4430499999999999</v>
      </c>
      <c r="H21" s="22">
        <v>1.4447000000000001</v>
      </c>
      <c r="I21" s="22">
        <v>1.44815</v>
      </c>
      <c r="J21" s="22">
        <v>1.44045</v>
      </c>
      <c r="K21" s="22">
        <v>1.4447000000000001</v>
      </c>
      <c r="L21" s="22">
        <v>1.4584999999999999</v>
      </c>
      <c r="M21" s="22">
        <v>1.46245</v>
      </c>
      <c r="N21" s="22">
        <v>1.4419</v>
      </c>
      <c r="O21" s="22">
        <v>1.4584999999999999</v>
      </c>
      <c r="P21" s="23">
        <v>1.4610000000000001</v>
      </c>
      <c r="Q21" s="22">
        <v>1.4697</v>
      </c>
      <c r="R21" s="22">
        <v>1.4350499999999999</v>
      </c>
      <c r="S21" s="22">
        <v>1.4430499999999999</v>
      </c>
      <c r="T21" s="24">
        <v>1.4584999999999999</v>
      </c>
    </row>
    <row r="22" spans="1:20" x14ac:dyDescent="0.25">
      <c r="A22" s="6">
        <v>39814</v>
      </c>
      <c r="B22" s="2">
        <v>5</v>
      </c>
      <c r="C22" s="2">
        <v>1.4404999999999999</v>
      </c>
      <c r="D22" s="2">
        <v>1.4622200000000001</v>
      </c>
      <c r="E22" s="2" t="str" cm="1">
        <f t="array" ref="E22">IFERROR(MAX(_xlfn._xlws.FILTER(Tabel1[High],TRUNC(Tabel1[Date]+Tabel1[Heure New York]+31/24+2*(WEEKDAY(Tabel2[[#This Row],[Date]],2)=1))=Tabel2[[#This Row],[Date]])),"?")</f>
        <v>?</v>
      </c>
      <c r="F22" s="2" t="str" cm="1">
        <f t="array" ref="F22">IFERROR(MAX(_xlfn._xlws.FILTER(Tabel1[Low],TRUNC(Tabel1[Date]+Tabel1[Heure New York]+31/24+2*(WEEKDAY(Tabel2[[#This Row],[Date]],2)=1))=Tabel2[[#This Row],[Date]])),"?")</f>
        <v>?</v>
      </c>
      <c r="G22" s="22">
        <v>1.4642200000000001</v>
      </c>
      <c r="H22" s="22">
        <v>1.4610799999999999</v>
      </c>
      <c r="I22" s="22">
        <v>1.4648699999999999</v>
      </c>
      <c r="J22" s="22">
        <v>1.46061</v>
      </c>
      <c r="K22" s="22">
        <v>1.4610799999999999</v>
      </c>
      <c r="L22" s="22">
        <v>1.4611000000000001</v>
      </c>
      <c r="M22" s="22">
        <v>1.46167</v>
      </c>
      <c r="N22" s="22">
        <v>1.4608099999999999</v>
      </c>
      <c r="O22" s="22">
        <v>1.4611000000000001</v>
      </c>
      <c r="P22" s="23">
        <v>1.4612700000000001</v>
      </c>
      <c r="Q22" s="22">
        <v>1.4615499999999999</v>
      </c>
      <c r="R22" s="22">
        <v>1.46079</v>
      </c>
      <c r="S22" s="22">
        <v>1.4642200000000001</v>
      </c>
      <c r="T22" s="24">
        <v>1.4611000000000001</v>
      </c>
    </row>
    <row r="23" spans="1:20" x14ac:dyDescent="0.25">
      <c r="A23" s="6">
        <v>39815</v>
      </c>
      <c r="B23" s="2">
        <v>6</v>
      </c>
      <c r="C23" s="2">
        <v>1.4622200000000001</v>
      </c>
      <c r="D23" s="2">
        <v>1.4677199999999999</v>
      </c>
      <c r="E23" s="2" t="str" cm="1">
        <f t="array" ref="E23">IFERROR(MAX(_xlfn._xlws.FILTER(Tabel1[High],TRUNC(Tabel1[Date]+Tabel1[Heure New York]+31/24+2*(WEEKDAY(Tabel2[[#This Row],[Date]],2)=1))=Tabel2[[#This Row],[Date]])),"?")</f>
        <v>?</v>
      </c>
      <c r="F23" s="2" t="str" cm="1">
        <f t="array" ref="F23">IFERROR(MAX(_xlfn._xlws.FILTER(Tabel1[Low],TRUNC(Tabel1[Date]+Tabel1[Heure New York]+31/24+2*(WEEKDAY(Tabel2[[#This Row],[Date]],2)=1))=Tabel2[[#This Row],[Date]])),"?")</f>
        <v>?</v>
      </c>
      <c r="G23" s="22">
        <v>1.4738</v>
      </c>
      <c r="H23" s="22">
        <v>1.4580500000000001</v>
      </c>
      <c r="I23" s="22">
        <v>1.47645</v>
      </c>
      <c r="J23" s="22">
        <v>1.4532</v>
      </c>
      <c r="K23" s="22">
        <v>1.4580500000000001</v>
      </c>
      <c r="L23" s="22">
        <v>1.4392</v>
      </c>
      <c r="M23" s="22">
        <v>1.4612499999999999</v>
      </c>
      <c r="N23" s="22">
        <v>1.4390499999999999</v>
      </c>
      <c r="O23" s="22">
        <v>1.4392</v>
      </c>
      <c r="P23" s="23">
        <v>1.4518500000000001</v>
      </c>
      <c r="Q23" s="22">
        <v>1.456</v>
      </c>
      <c r="R23" s="22">
        <v>1.4377500000000001</v>
      </c>
      <c r="S23" s="22">
        <v>1.4738</v>
      </c>
      <c r="T23" s="24">
        <v>1.4392</v>
      </c>
    </row>
    <row r="24" spans="1:20" x14ac:dyDescent="0.25">
      <c r="A24" s="6">
        <v>39818</v>
      </c>
      <c r="B24" s="2">
        <v>2</v>
      </c>
      <c r="C24" s="2">
        <v>1.4677199999999999</v>
      </c>
      <c r="D24" s="2">
        <v>1.45356</v>
      </c>
      <c r="E24" s="2" t="str" cm="1">
        <f t="array" ref="E24">IFERROR(MAX(_xlfn._xlws.FILTER(Tabel1[High],TRUNC(Tabel1[Date]+Tabel1[Heure New York]+31/24+2*(WEEKDAY(Tabel2[[#This Row],[Date]],2)=1))=Tabel2[[#This Row],[Date]])),"?")</f>
        <v>?</v>
      </c>
      <c r="F24" s="2" t="str" cm="1">
        <f t="array" ref="F24">IFERROR(MAX(_xlfn._xlws.FILTER(Tabel1[Low],TRUNC(Tabel1[Date]+Tabel1[Heure New York]+31/24+2*(WEEKDAY(Tabel2[[#This Row],[Date]],2)=1))=Tabel2[[#This Row],[Date]])),"?")</f>
        <v>?</v>
      </c>
      <c r="G24" s="22">
        <v>1.4540999999999999</v>
      </c>
      <c r="H24" s="22">
        <v>1.45455</v>
      </c>
      <c r="I24" s="22">
        <v>1.4577</v>
      </c>
      <c r="J24" s="22">
        <v>1.4424999999999999</v>
      </c>
      <c r="K24" s="22">
        <v>1.45455</v>
      </c>
      <c r="L24" s="22">
        <v>1.4495499999999999</v>
      </c>
      <c r="M24" s="22">
        <v>1.4572000000000001</v>
      </c>
      <c r="N24" s="22">
        <v>1.4434</v>
      </c>
      <c r="O24" s="22">
        <v>1.4495499999999999</v>
      </c>
      <c r="P24" s="23">
        <v>1.46</v>
      </c>
      <c r="Q24" s="22">
        <v>1.46225</v>
      </c>
      <c r="R24" s="22">
        <v>1.4474</v>
      </c>
      <c r="S24" s="22">
        <v>1.4540999999999999</v>
      </c>
      <c r="T24" s="24">
        <v>1.4495499999999999</v>
      </c>
    </row>
    <row r="25" spans="1:20" x14ac:dyDescent="0.25">
      <c r="A25" s="6">
        <v>39819</v>
      </c>
      <c r="B25" s="2">
        <v>3</v>
      </c>
      <c r="C25" s="2">
        <v>1.45356</v>
      </c>
      <c r="D25" s="2">
        <v>1.47</v>
      </c>
      <c r="E25" s="2" t="str" cm="1">
        <f t="array" ref="E25">IFERROR(MAX(_xlfn._xlws.FILTER(Tabel1[High],TRUNC(Tabel1[Date]+Tabel1[Heure New York]+31/24+2*(WEEKDAY(Tabel2[[#This Row],[Date]],2)=1))=Tabel2[[#This Row],[Date]])),"?")</f>
        <v>?</v>
      </c>
      <c r="F25" s="2" t="str" cm="1">
        <f t="array" ref="F25">IFERROR(MAX(_xlfn._xlws.FILTER(Tabel1[Low],TRUNC(Tabel1[Date]+Tabel1[Heure New York]+31/24+2*(WEEKDAY(Tabel2[[#This Row],[Date]],2)=1))=Tabel2[[#This Row],[Date]])),"?")</f>
        <v>?</v>
      </c>
      <c r="G25" s="22">
        <v>1.4681</v>
      </c>
      <c r="H25" s="22">
        <v>1.4616</v>
      </c>
      <c r="I25" s="22">
        <v>1.47245</v>
      </c>
      <c r="J25" s="22">
        <v>1.45465</v>
      </c>
      <c r="K25" s="22">
        <v>1.4616</v>
      </c>
      <c r="L25" s="22">
        <v>1.4571000000000001</v>
      </c>
      <c r="M25" s="22">
        <v>1.4734</v>
      </c>
      <c r="N25" s="22">
        <v>1.45635</v>
      </c>
      <c r="O25" s="22">
        <v>1.4571000000000001</v>
      </c>
      <c r="P25" s="23">
        <v>1.4774</v>
      </c>
      <c r="Q25" s="22">
        <v>1.4795</v>
      </c>
      <c r="R25" s="22">
        <v>1.4501999999999999</v>
      </c>
      <c r="S25" s="22">
        <v>1.4681</v>
      </c>
      <c r="T25" s="24">
        <v>1.4571000000000001</v>
      </c>
    </row>
    <row r="26" spans="1:20" x14ac:dyDescent="0.25">
      <c r="A26" s="6">
        <v>39820</v>
      </c>
      <c r="B26" s="2">
        <v>4</v>
      </c>
      <c r="C26" s="2">
        <v>1.47</v>
      </c>
      <c r="D26" s="2">
        <v>1.4917</v>
      </c>
      <c r="E26" s="2" t="str" cm="1">
        <f t="array" ref="E26">IFERROR(MAX(_xlfn._xlws.FILTER(Tabel1[High],TRUNC(Tabel1[Date]+Tabel1[Heure New York]+31/24+2*(WEEKDAY(Tabel2[[#This Row],[Date]],2)=1))=Tabel2[[#This Row],[Date]])),"?")</f>
        <v>?</v>
      </c>
      <c r="F26" s="2" t="str" cm="1">
        <f t="array" ref="F26">IFERROR(MAX(_xlfn._xlws.FILTER(Tabel1[Low],TRUNC(Tabel1[Date]+Tabel1[Heure New York]+31/24+2*(WEEKDAY(Tabel2[[#This Row],[Date]],2)=1))=Tabel2[[#This Row],[Date]])),"?")</f>
        <v>?</v>
      </c>
      <c r="G26" s="22">
        <v>1.49</v>
      </c>
      <c r="H26" s="22">
        <v>1.4916499999999999</v>
      </c>
      <c r="I26" s="22">
        <v>1.4968999999999999</v>
      </c>
      <c r="J26" s="22">
        <v>1.486</v>
      </c>
      <c r="K26" s="22">
        <v>1.4916499999999999</v>
      </c>
      <c r="L26" s="22">
        <v>1.5042</v>
      </c>
      <c r="M26" s="22">
        <v>1.50475</v>
      </c>
      <c r="N26" s="22">
        <v>1.4802500000000001</v>
      </c>
      <c r="O26" s="22">
        <v>1.5042</v>
      </c>
      <c r="P26" s="23">
        <v>1.52515</v>
      </c>
      <c r="Q26" s="22">
        <v>1.5281499999999999</v>
      </c>
      <c r="R26" s="22">
        <v>1.5037</v>
      </c>
      <c r="S26" s="22">
        <v>1.49</v>
      </c>
      <c r="T26" s="24">
        <v>1.5042</v>
      </c>
    </row>
    <row r="27" spans="1:20" x14ac:dyDescent="0.25">
      <c r="A27" s="6">
        <v>39821</v>
      </c>
      <c r="B27" s="2">
        <v>5</v>
      </c>
      <c r="C27" s="2">
        <v>1.4917</v>
      </c>
      <c r="D27" s="2">
        <v>1.5088999999999999</v>
      </c>
      <c r="E27" s="2" t="str" cm="1">
        <f t="array" ref="E27">IFERROR(MAX(_xlfn._xlws.FILTER(Tabel1[High],TRUNC(Tabel1[Date]+Tabel1[Heure New York]+31/24+2*(WEEKDAY(Tabel2[[#This Row],[Date]],2)=1))=Tabel2[[#This Row],[Date]])),"?")</f>
        <v>?</v>
      </c>
      <c r="F27" s="2" t="str" cm="1">
        <f t="array" ref="F27">IFERROR(MAX(_xlfn._xlws.FILTER(Tabel1[Low],TRUNC(Tabel1[Date]+Tabel1[Heure New York]+31/24+2*(WEEKDAY(Tabel2[[#This Row],[Date]],2)=1))=Tabel2[[#This Row],[Date]])),"?")</f>
        <v>?</v>
      </c>
      <c r="G27" s="22">
        <v>1.5116000000000001</v>
      </c>
      <c r="H27" s="22">
        <v>1.4999</v>
      </c>
      <c r="I27" s="22">
        <v>1.5124</v>
      </c>
      <c r="J27" s="22">
        <v>1.4980500000000001</v>
      </c>
      <c r="K27" s="22">
        <v>1.4999</v>
      </c>
      <c r="L27" s="22">
        <v>1.5242500000000001</v>
      </c>
      <c r="M27" s="22">
        <v>1.5290999999999999</v>
      </c>
      <c r="N27" s="22">
        <v>1.4991000000000001</v>
      </c>
      <c r="O27" s="22">
        <v>1.5242500000000001</v>
      </c>
      <c r="P27" s="23">
        <v>1.5185999999999999</v>
      </c>
      <c r="Q27" s="22">
        <v>1.53735</v>
      </c>
      <c r="R27" s="22">
        <v>1.5122</v>
      </c>
      <c r="S27" s="22">
        <v>1.5116000000000001</v>
      </c>
      <c r="T27" s="24">
        <v>1.5242500000000001</v>
      </c>
    </row>
    <row r="28" spans="1:20" x14ac:dyDescent="0.25">
      <c r="A28" s="6">
        <v>39822</v>
      </c>
      <c r="B28" s="2">
        <v>6</v>
      </c>
      <c r="C28" s="2">
        <v>1.5088999999999999</v>
      </c>
      <c r="D28" s="2">
        <v>1.5214000000000001</v>
      </c>
      <c r="E28" s="2" t="str" cm="1">
        <f t="array" ref="E28">IFERROR(MAX(_xlfn._xlws.FILTER(Tabel1[High],TRUNC(Tabel1[Date]+Tabel1[Heure New York]+31/24+2*(WEEKDAY(Tabel2[[#This Row],[Date]],2)=1))=Tabel2[[#This Row],[Date]])),"?")</f>
        <v>?</v>
      </c>
      <c r="F28" s="2" t="str" cm="1">
        <f t="array" ref="F28">IFERROR(MAX(_xlfn._xlws.FILTER(Tabel1[Low],TRUNC(Tabel1[Date]+Tabel1[Heure New York]+31/24+2*(WEEKDAY(Tabel2[[#This Row],[Date]],2)=1))=Tabel2[[#This Row],[Date]])),"?")</f>
        <v>?</v>
      </c>
      <c r="G28" s="22">
        <v>1.5226500000000001</v>
      </c>
      <c r="H28" s="22">
        <v>1.5232000000000001</v>
      </c>
      <c r="I28" s="22">
        <v>1.52735</v>
      </c>
      <c r="J28" s="22">
        <v>1.5164</v>
      </c>
      <c r="K28" s="22">
        <v>1.5232000000000001</v>
      </c>
      <c r="L28" s="22">
        <v>1.5315000000000001</v>
      </c>
      <c r="M28" s="22">
        <v>1.5347500000000001</v>
      </c>
      <c r="N28" s="22">
        <v>1.5115000000000001</v>
      </c>
      <c r="O28" s="22">
        <v>1.5315000000000001</v>
      </c>
      <c r="P28" s="23">
        <v>1.5236499999999999</v>
      </c>
      <c r="Q28" s="22">
        <v>1.5345500000000001</v>
      </c>
      <c r="R28" s="22">
        <v>1.51275</v>
      </c>
      <c r="S28" s="22">
        <v>1.5226500000000001</v>
      </c>
      <c r="T28" s="24">
        <v>1.5315000000000001</v>
      </c>
    </row>
    <row r="29" spans="1:20" x14ac:dyDescent="0.25">
      <c r="A29" s="6">
        <v>39825</v>
      </c>
      <c r="B29" s="2">
        <v>2</v>
      </c>
      <c r="C29" s="2">
        <v>1.5214000000000001</v>
      </c>
      <c r="D29" s="2">
        <v>1.5138400000000001</v>
      </c>
      <c r="E29" s="2" t="str" cm="1">
        <f t="array" ref="E29">IFERROR(MAX(_xlfn._xlws.FILTER(Tabel1[High],TRUNC(Tabel1[Date]+Tabel1[Heure New York]+31/24+2*(WEEKDAY(Tabel2[[#This Row],[Date]],2)=1))=Tabel2[[#This Row],[Date]])),"?")</f>
        <v>?</v>
      </c>
      <c r="F29" s="2" t="str" cm="1">
        <f t="array" ref="F29">IFERROR(MAX(_xlfn._xlws.FILTER(Tabel1[Low],TRUNC(Tabel1[Date]+Tabel1[Heure New York]+31/24+2*(WEEKDAY(Tabel2[[#This Row],[Date]],2)=1))=Tabel2[[#This Row],[Date]])),"?")</f>
        <v>?</v>
      </c>
      <c r="G29" s="22">
        <v>1.5071000000000001</v>
      </c>
      <c r="H29" s="22">
        <v>1.5102500000000001</v>
      </c>
      <c r="I29" s="22">
        <v>1.51145</v>
      </c>
      <c r="J29" s="22">
        <v>1.5048999999999999</v>
      </c>
      <c r="K29" s="22">
        <v>1.5102500000000001</v>
      </c>
      <c r="L29" s="22">
        <v>1.5013000000000001</v>
      </c>
      <c r="M29" s="22">
        <v>1.51135</v>
      </c>
      <c r="N29" s="22">
        <v>1.4907999999999999</v>
      </c>
      <c r="O29" s="22">
        <v>1.5013000000000001</v>
      </c>
      <c r="P29" s="23">
        <v>1.4822500000000001</v>
      </c>
      <c r="Q29" s="22">
        <v>1.5013000000000001</v>
      </c>
      <c r="R29" s="22">
        <v>1.4819500000000001</v>
      </c>
      <c r="S29" s="22">
        <v>1.5071000000000001</v>
      </c>
      <c r="T29" s="24">
        <v>1.5013000000000001</v>
      </c>
    </row>
    <row r="30" spans="1:20" x14ac:dyDescent="0.25">
      <c r="A30" s="6">
        <v>39826</v>
      </c>
      <c r="B30" s="2">
        <v>3</v>
      </c>
      <c r="C30" s="2">
        <v>1.5138400000000001</v>
      </c>
      <c r="D30" s="2">
        <v>1.4820500000000001</v>
      </c>
      <c r="E30" s="2" t="str" cm="1">
        <f t="array" ref="E30">IFERROR(MAX(_xlfn._xlws.FILTER(Tabel1[High],TRUNC(Tabel1[Date]+Tabel1[Heure New York]+31/24+2*(WEEKDAY(Tabel2[[#This Row],[Date]],2)=1))=Tabel2[[#This Row],[Date]])),"?")</f>
        <v>?</v>
      </c>
      <c r="F30" s="2" t="str" cm="1">
        <f t="array" ref="F30">IFERROR(MAX(_xlfn._xlws.FILTER(Tabel1[Low],TRUNC(Tabel1[Date]+Tabel1[Heure New York]+31/24+2*(WEEKDAY(Tabel2[[#This Row],[Date]],2)=1))=Tabel2[[#This Row],[Date]])),"?")</f>
        <v>?</v>
      </c>
      <c r="G30" s="22">
        <v>1.4811000000000001</v>
      </c>
      <c r="H30" s="22">
        <v>1.4677500000000001</v>
      </c>
      <c r="I30" s="22">
        <v>1.4827999999999999</v>
      </c>
      <c r="J30" s="22">
        <v>1.46505</v>
      </c>
      <c r="K30" s="22">
        <v>1.4677500000000001</v>
      </c>
      <c r="L30" s="22">
        <v>1.45885</v>
      </c>
      <c r="M30" s="22">
        <v>1.4714499999999999</v>
      </c>
      <c r="N30" s="22">
        <v>1.4561500000000001</v>
      </c>
      <c r="O30" s="22">
        <v>1.45885</v>
      </c>
      <c r="P30" s="23">
        <v>1.4523999999999999</v>
      </c>
      <c r="Q30" s="22">
        <v>1.4618500000000001</v>
      </c>
      <c r="R30" s="22">
        <v>1.452</v>
      </c>
      <c r="S30" s="22">
        <v>1.4811000000000001</v>
      </c>
      <c r="T30" s="24">
        <v>1.45885</v>
      </c>
    </row>
    <row r="31" spans="1:20" x14ac:dyDescent="0.25">
      <c r="A31" s="6">
        <v>39827</v>
      </c>
      <c r="B31" s="2">
        <v>4</v>
      </c>
      <c r="C31" s="2">
        <v>1.4820500000000001</v>
      </c>
      <c r="D31" s="2">
        <v>1.4496500000000001</v>
      </c>
      <c r="E31" s="2" t="str" cm="1">
        <f t="array" ref="E31">IFERROR(MAX(_xlfn._xlws.FILTER(Tabel1[High],TRUNC(Tabel1[Date]+Tabel1[Heure New York]+31/24+2*(WEEKDAY(Tabel2[[#This Row],[Date]],2)=1))=Tabel2[[#This Row],[Date]])),"?")</f>
        <v>?</v>
      </c>
      <c r="F31" s="2" t="str" cm="1">
        <f t="array" ref="F31">IFERROR(MAX(_xlfn._xlws.FILTER(Tabel1[Low],TRUNC(Tabel1[Date]+Tabel1[Heure New York]+31/24+2*(WEEKDAY(Tabel2[[#This Row],[Date]],2)=1))=Tabel2[[#This Row],[Date]])),"?")</f>
        <v>?</v>
      </c>
      <c r="G31" s="22">
        <v>1.4504999999999999</v>
      </c>
      <c r="H31" s="22">
        <v>1.4630000000000001</v>
      </c>
      <c r="I31" s="22">
        <v>1.4634</v>
      </c>
      <c r="J31" s="22">
        <v>1.4501500000000001</v>
      </c>
      <c r="K31" s="22">
        <v>1.4630000000000001</v>
      </c>
      <c r="L31" s="22">
        <v>1.4531000000000001</v>
      </c>
      <c r="M31" s="22">
        <v>1.4706999999999999</v>
      </c>
      <c r="N31" s="22">
        <v>1.44895</v>
      </c>
      <c r="O31" s="22">
        <v>1.4531000000000001</v>
      </c>
      <c r="P31" s="23">
        <v>1.4613499999999999</v>
      </c>
      <c r="Q31" s="22">
        <v>1.4631000000000001</v>
      </c>
      <c r="R31" s="22">
        <v>1.4495</v>
      </c>
      <c r="S31" s="22">
        <v>1.4504999999999999</v>
      </c>
      <c r="T31" s="24">
        <v>1.4531000000000001</v>
      </c>
    </row>
    <row r="32" spans="1:20" x14ac:dyDescent="0.25">
      <c r="A32" s="6">
        <v>39828</v>
      </c>
      <c r="B32" s="2">
        <v>5</v>
      </c>
      <c r="C32" s="2">
        <v>1.4496500000000001</v>
      </c>
      <c r="D32" s="2">
        <v>1.4605999999999999</v>
      </c>
      <c r="E32" s="2" t="str" cm="1">
        <f t="array" ref="E32">IFERROR(MAX(_xlfn._xlws.FILTER(Tabel1[High],TRUNC(Tabel1[Date]+Tabel1[Heure New York]+31/24+2*(WEEKDAY(Tabel2[[#This Row],[Date]],2)=1))=Tabel2[[#This Row],[Date]])),"?")</f>
        <v>?</v>
      </c>
      <c r="F32" s="2" t="str" cm="1">
        <f t="array" ref="F32">IFERROR(MAX(_xlfn._xlws.FILTER(Tabel1[Low],TRUNC(Tabel1[Date]+Tabel1[Heure New York]+31/24+2*(WEEKDAY(Tabel2[[#This Row],[Date]],2)=1))=Tabel2[[#This Row],[Date]])),"?")</f>
        <v>?</v>
      </c>
      <c r="G32" s="22">
        <v>1.4587000000000001</v>
      </c>
      <c r="H32" s="22">
        <v>1.4633499999999999</v>
      </c>
      <c r="I32" s="22">
        <v>1.4648000000000001</v>
      </c>
      <c r="J32" s="22">
        <v>1.4556</v>
      </c>
      <c r="K32" s="22">
        <v>1.4633499999999999</v>
      </c>
      <c r="L32" s="22">
        <v>1.4603999999999999</v>
      </c>
      <c r="M32" s="22">
        <v>1.4661500000000001</v>
      </c>
      <c r="N32" s="22">
        <v>1.4562999999999999</v>
      </c>
      <c r="O32" s="22">
        <v>1.4603999999999999</v>
      </c>
      <c r="P32" s="23">
        <v>1.4597500000000001</v>
      </c>
      <c r="Q32" s="22">
        <v>1.4683999999999999</v>
      </c>
      <c r="R32" s="22">
        <v>1.4474</v>
      </c>
      <c r="S32" s="22">
        <v>1.4587000000000001</v>
      </c>
      <c r="T32" s="24">
        <v>1.4603999999999999</v>
      </c>
    </row>
    <row r="33" spans="1:20" x14ac:dyDescent="0.25">
      <c r="A33" s="6">
        <v>39829</v>
      </c>
      <c r="B33" s="2">
        <v>6</v>
      </c>
      <c r="C33" s="2">
        <v>1.4605999999999999</v>
      </c>
      <c r="D33" s="2">
        <v>1.4637</v>
      </c>
      <c r="E33" s="2" t="str" cm="1">
        <f t="array" ref="E33">IFERROR(MAX(_xlfn._xlws.FILTER(Tabel1[High],TRUNC(Tabel1[Date]+Tabel1[Heure New York]+31/24+2*(WEEKDAY(Tabel2[[#This Row],[Date]],2)=1))=Tabel2[[#This Row],[Date]])),"?")</f>
        <v>?</v>
      </c>
      <c r="F33" s="2" t="str" cm="1">
        <f t="array" ref="F33">IFERROR(MAX(_xlfn._xlws.FILTER(Tabel1[Low],TRUNC(Tabel1[Date]+Tabel1[Heure New York]+31/24+2*(WEEKDAY(Tabel2[[#This Row],[Date]],2)=1))=Tabel2[[#This Row],[Date]])),"?")</f>
        <v>?</v>
      </c>
      <c r="G33" s="22">
        <v>1.4651000000000001</v>
      </c>
      <c r="H33" s="22">
        <v>1.4838</v>
      </c>
      <c r="I33" s="22">
        <v>1.48895</v>
      </c>
      <c r="J33" s="22">
        <v>1.4646999999999999</v>
      </c>
      <c r="K33" s="22">
        <v>1.4838</v>
      </c>
      <c r="L33" s="22">
        <v>1.4921500000000001</v>
      </c>
      <c r="M33" s="22">
        <v>1.49715</v>
      </c>
      <c r="N33" s="22">
        <v>1.4813000000000001</v>
      </c>
      <c r="O33" s="22">
        <v>1.4921500000000001</v>
      </c>
      <c r="P33" s="23">
        <v>1.4732000000000001</v>
      </c>
      <c r="Q33" s="22">
        <v>1.4979499999999999</v>
      </c>
      <c r="R33" s="22">
        <v>1.4725999999999999</v>
      </c>
      <c r="S33" s="22">
        <v>1.4651000000000001</v>
      </c>
      <c r="T33" s="24">
        <v>1.4921500000000001</v>
      </c>
    </row>
    <row r="34" spans="1:20" x14ac:dyDescent="0.25">
      <c r="A34" s="6">
        <v>39832</v>
      </c>
      <c r="B34" s="2">
        <v>2</v>
      </c>
      <c r="C34" s="2">
        <v>1.4637</v>
      </c>
      <c r="D34" s="2">
        <v>1.4829699999999999</v>
      </c>
      <c r="E34" s="2" t="str" cm="1">
        <f t="array" ref="E34">IFERROR(MAX(_xlfn._xlws.FILTER(Tabel1[High],TRUNC(Tabel1[Date]+Tabel1[Heure New York]+31/24+2*(WEEKDAY(Tabel2[[#This Row],[Date]],2)=1))=Tabel2[[#This Row],[Date]])),"?")</f>
        <v>?</v>
      </c>
      <c r="F34" s="2" t="str" cm="1">
        <f t="array" ref="F34">IFERROR(MAX(_xlfn._xlws.FILTER(Tabel1[Low],TRUNC(Tabel1[Date]+Tabel1[Heure New York]+31/24+2*(WEEKDAY(Tabel2[[#This Row],[Date]],2)=1))=Tabel2[[#This Row],[Date]])),"?")</f>
        <v>?</v>
      </c>
      <c r="G34" s="22">
        <v>1.4871000000000001</v>
      </c>
      <c r="H34" s="22">
        <v>1.4712000000000001</v>
      </c>
      <c r="I34" s="22">
        <v>1.4907999999999999</v>
      </c>
      <c r="J34" s="22">
        <v>1.4679500000000001</v>
      </c>
      <c r="K34" s="22">
        <v>1.4712000000000001</v>
      </c>
      <c r="L34" s="22">
        <v>1.46</v>
      </c>
      <c r="M34" s="22">
        <v>1.4761500000000001</v>
      </c>
      <c r="N34" s="22">
        <v>1.45845</v>
      </c>
      <c r="O34" s="22">
        <v>1.46</v>
      </c>
      <c r="P34" s="23">
        <v>1.4517</v>
      </c>
      <c r="Q34" s="22">
        <v>1.46035</v>
      </c>
      <c r="R34" s="22">
        <v>1.44495</v>
      </c>
      <c r="S34" s="22">
        <v>1.4871000000000001</v>
      </c>
      <c r="T34" s="24">
        <v>1.46</v>
      </c>
    </row>
    <row r="35" spans="1:20" x14ac:dyDescent="0.25">
      <c r="A35" s="6">
        <v>39833</v>
      </c>
      <c r="B35" s="2">
        <v>3</v>
      </c>
      <c r="C35" s="2">
        <v>1.4829699999999999</v>
      </c>
      <c r="D35" s="2">
        <v>1.4419</v>
      </c>
      <c r="E35" s="2" t="str" cm="1">
        <f t="array" ref="E35">IFERROR(MAX(_xlfn._xlws.FILTER(Tabel1[High],TRUNC(Tabel1[Date]+Tabel1[Heure New York]+31/24+2*(WEEKDAY(Tabel2[[#This Row],[Date]],2)=1))=Tabel2[[#This Row],[Date]])),"?")</f>
        <v>?</v>
      </c>
      <c r="F35" s="2" t="str" cm="1">
        <f t="array" ref="F35">IFERROR(MAX(_xlfn._xlws.FILTER(Tabel1[Low],TRUNC(Tabel1[Date]+Tabel1[Heure New York]+31/24+2*(WEEKDAY(Tabel2[[#This Row],[Date]],2)=1))=Tabel2[[#This Row],[Date]])),"?")</f>
        <v>?</v>
      </c>
      <c r="G35" s="22">
        <v>1.43835</v>
      </c>
      <c r="H35" s="22">
        <v>1.4118999999999999</v>
      </c>
      <c r="I35" s="22">
        <v>1.44425</v>
      </c>
      <c r="J35" s="22">
        <v>1.4109</v>
      </c>
      <c r="K35" s="22">
        <v>1.4118999999999999</v>
      </c>
      <c r="L35" s="22">
        <v>1.39245</v>
      </c>
      <c r="M35" s="22">
        <v>1.4140999999999999</v>
      </c>
      <c r="N35" s="22">
        <v>1.3895</v>
      </c>
      <c r="O35" s="22">
        <v>1.39245</v>
      </c>
      <c r="P35" s="23">
        <v>1.40195</v>
      </c>
      <c r="Q35" s="22">
        <v>1.4052500000000001</v>
      </c>
      <c r="R35" s="22">
        <v>1.3863000000000001</v>
      </c>
      <c r="S35" s="22">
        <v>1.43835</v>
      </c>
      <c r="T35" s="24">
        <v>1.39245</v>
      </c>
    </row>
    <row r="36" spans="1:20" x14ac:dyDescent="0.25">
      <c r="A36" s="6">
        <v>39834</v>
      </c>
      <c r="B36" s="2">
        <v>4</v>
      </c>
      <c r="C36" s="2">
        <v>1.4419</v>
      </c>
      <c r="D36" s="2">
        <v>1.3923000000000001</v>
      </c>
      <c r="E36" s="2" t="str" cm="1">
        <f t="array" ref="E36">IFERROR(MAX(_xlfn._xlws.FILTER(Tabel1[High],TRUNC(Tabel1[Date]+Tabel1[Heure New York]+31/24+2*(WEEKDAY(Tabel2[[#This Row],[Date]],2)=1))=Tabel2[[#This Row],[Date]])),"?")</f>
        <v>?</v>
      </c>
      <c r="F36" s="2" t="str" cm="1">
        <f t="array" ref="F36">IFERROR(MAX(_xlfn._xlws.FILTER(Tabel1[Low],TRUNC(Tabel1[Date]+Tabel1[Heure New York]+31/24+2*(WEEKDAY(Tabel2[[#This Row],[Date]],2)=1))=Tabel2[[#This Row],[Date]])),"?")</f>
        <v>?</v>
      </c>
      <c r="G36" s="22">
        <v>1.3868</v>
      </c>
      <c r="H36" s="22">
        <v>1.3814500000000001</v>
      </c>
      <c r="I36" s="22">
        <v>1.4020999999999999</v>
      </c>
      <c r="J36" s="22">
        <v>1.3809</v>
      </c>
      <c r="K36" s="22">
        <v>1.3814500000000001</v>
      </c>
      <c r="L36" s="22">
        <v>1.37375</v>
      </c>
      <c r="M36" s="22">
        <v>1.3868</v>
      </c>
      <c r="N36" s="22">
        <v>1.3714500000000001</v>
      </c>
      <c r="O36" s="22">
        <v>1.37375</v>
      </c>
      <c r="P36" s="23">
        <v>1.3726</v>
      </c>
      <c r="Q36" s="22">
        <v>1.38605</v>
      </c>
      <c r="R36" s="22">
        <v>1.3691</v>
      </c>
      <c r="S36" s="22">
        <v>1.3868</v>
      </c>
      <c r="T36" s="24">
        <v>1.37375</v>
      </c>
    </row>
    <row r="37" spans="1:20" x14ac:dyDescent="0.25">
      <c r="A37" s="6">
        <v>39835</v>
      </c>
      <c r="B37" s="2">
        <v>5</v>
      </c>
      <c r="C37" s="2">
        <v>1.3923000000000001</v>
      </c>
      <c r="D37" s="2">
        <v>1.3949499999999999</v>
      </c>
      <c r="E37" s="2" t="str" cm="1">
        <f t="array" ref="E37">IFERROR(MAX(_xlfn._xlws.FILTER(Tabel1[High],TRUNC(Tabel1[Date]+Tabel1[Heure New York]+31/24+2*(WEEKDAY(Tabel2[[#This Row],[Date]],2)=1))=Tabel2[[#This Row],[Date]])),"?")</f>
        <v>?</v>
      </c>
      <c r="F37" s="2" t="str" cm="1">
        <f t="array" ref="F37">IFERROR(MAX(_xlfn._xlws.FILTER(Tabel1[Low],TRUNC(Tabel1[Date]+Tabel1[Heure New York]+31/24+2*(WEEKDAY(Tabel2[[#This Row],[Date]],2)=1))=Tabel2[[#This Row],[Date]])),"?")</f>
        <v>?</v>
      </c>
      <c r="G37" s="22">
        <v>1.40205</v>
      </c>
      <c r="H37" s="22">
        <v>1.3908499999999999</v>
      </c>
      <c r="I37" s="22">
        <v>1.40205</v>
      </c>
      <c r="J37" s="22">
        <v>1.3816999999999999</v>
      </c>
      <c r="K37" s="22">
        <v>1.3908499999999999</v>
      </c>
      <c r="L37" s="22">
        <v>1.37575</v>
      </c>
      <c r="M37" s="22">
        <v>1.3931</v>
      </c>
      <c r="N37" s="22">
        <v>1.3726499999999999</v>
      </c>
      <c r="O37" s="22">
        <v>1.37575</v>
      </c>
      <c r="P37" s="23">
        <v>1.3836999999999999</v>
      </c>
      <c r="Q37" s="22">
        <v>1.38575</v>
      </c>
      <c r="R37" s="22">
        <v>1.3688</v>
      </c>
      <c r="S37" s="22">
        <v>1.40205</v>
      </c>
      <c r="T37" s="24">
        <v>1.37575</v>
      </c>
    </row>
    <row r="38" spans="1:20" x14ac:dyDescent="0.25">
      <c r="A38" s="6">
        <v>39836</v>
      </c>
      <c r="B38" s="2">
        <v>6</v>
      </c>
      <c r="C38" s="2">
        <v>1.3949499999999999</v>
      </c>
      <c r="D38" s="2">
        <v>1.3875</v>
      </c>
      <c r="E38" s="2" t="str" cm="1">
        <f t="array" ref="E38">IFERROR(MAX(_xlfn._xlws.FILTER(Tabel1[High],TRUNC(Tabel1[Date]+Tabel1[Heure New York]+31/24+2*(WEEKDAY(Tabel2[[#This Row],[Date]],2)=1))=Tabel2[[#This Row],[Date]])),"?")</f>
        <v>?</v>
      </c>
      <c r="F38" s="2" t="str" cm="1">
        <f t="array" ref="F38">IFERROR(MAX(_xlfn._xlws.FILTER(Tabel1[Low],TRUNC(Tabel1[Date]+Tabel1[Heure New York]+31/24+2*(WEEKDAY(Tabel2[[#This Row],[Date]],2)=1))=Tabel2[[#This Row],[Date]])),"?")</f>
        <v>?</v>
      </c>
      <c r="G38" s="22">
        <v>1.38845</v>
      </c>
      <c r="H38" s="22">
        <v>1.36975</v>
      </c>
      <c r="I38" s="22">
        <v>1.3889499999999999</v>
      </c>
      <c r="J38" s="22">
        <v>1.3684499999999999</v>
      </c>
      <c r="K38" s="22">
        <v>1.36975</v>
      </c>
      <c r="L38" s="22">
        <v>1.3591500000000001</v>
      </c>
      <c r="M38" s="22">
        <v>1.3720000000000001</v>
      </c>
      <c r="N38" s="22">
        <v>1.3502000000000001</v>
      </c>
      <c r="O38" s="22">
        <v>1.3591500000000001</v>
      </c>
      <c r="P38" s="23">
        <v>1.3649</v>
      </c>
      <c r="Q38" s="22">
        <v>1.3740000000000001</v>
      </c>
      <c r="R38" s="22">
        <v>1.3563499999999999</v>
      </c>
      <c r="S38" s="22">
        <v>1.38845</v>
      </c>
      <c r="T38" s="24">
        <v>1.3591500000000001</v>
      </c>
    </row>
    <row r="39" spans="1:20" x14ac:dyDescent="0.25">
      <c r="A39" s="6">
        <v>39839</v>
      </c>
      <c r="B39" s="2">
        <v>2</v>
      </c>
      <c r="C39" s="2">
        <v>1.3875</v>
      </c>
      <c r="D39" s="2">
        <v>1.37283</v>
      </c>
      <c r="E39" s="2" t="str" cm="1">
        <f t="array" ref="E39">IFERROR(MAX(_xlfn._xlws.FILTER(Tabel1[High],TRUNC(Tabel1[Date]+Tabel1[Heure New York]+31/24+2*(WEEKDAY(Tabel2[[#This Row],[Date]],2)=1))=Tabel2[[#This Row],[Date]])),"?")</f>
        <v>?</v>
      </c>
      <c r="F39" s="2" t="str" cm="1">
        <f t="array" ref="F39">IFERROR(MAX(_xlfn._xlws.FILTER(Tabel1[Low],TRUNC(Tabel1[Date]+Tabel1[Heure New York]+31/24+2*(WEEKDAY(Tabel2[[#This Row],[Date]],2)=1))=Tabel2[[#This Row],[Date]])),"?")</f>
        <v>?</v>
      </c>
      <c r="G39" s="22">
        <v>1.36835</v>
      </c>
      <c r="H39" s="22">
        <v>1.3624000000000001</v>
      </c>
      <c r="I39" s="22">
        <v>1.3684000000000001</v>
      </c>
      <c r="J39" s="22">
        <v>1.3547</v>
      </c>
      <c r="K39" s="22">
        <v>1.3624000000000001</v>
      </c>
      <c r="L39" s="22">
        <v>1.3895999999999999</v>
      </c>
      <c r="M39" s="22">
        <v>1.3896999999999999</v>
      </c>
      <c r="N39" s="22">
        <v>1.3623499999999999</v>
      </c>
      <c r="O39" s="22">
        <v>1.3895999999999999</v>
      </c>
      <c r="P39" s="23">
        <v>1.3956500000000001</v>
      </c>
      <c r="Q39" s="22">
        <v>1.39645</v>
      </c>
      <c r="R39" s="22">
        <v>1.37795</v>
      </c>
      <c r="S39" s="22">
        <v>1.36835</v>
      </c>
      <c r="T39" s="24">
        <v>1.3895999999999999</v>
      </c>
    </row>
    <row r="40" spans="1:20" x14ac:dyDescent="0.25">
      <c r="A40" s="6">
        <v>39840</v>
      </c>
      <c r="B40" s="2">
        <v>3</v>
      </c>
      <c r="C40" s="2">
        <v>1.37283</v>
      </c>
      <c r="D40" s="2">
        <v>1.3991</v>
      </c>
      <c r="E40" s="2" t="str" cm="1">
        <f t="array" ref="E40">IFERROR(MAX(_xlfn._xlws.FILTER(Tabel1[High],TRUNC(Tabel1[Date]+Tabel1[Heure New York]+31/24+2*(WEEKDAY(Tabel2[[#This Row],[Date]],2)=1))=Tabel2[[#This Row],[Date]])),"?")</f>
        <v>?</v>
      </c>
      <c r="F40" s="2" t="str" cm="1">
        <f t="array" ref="F40">IFERROR(MAX(_xlfn._xlws.FILTER(Tabel1[Low],TRUNC(Tabel1[Date]+Tabel1[Heure New York]+31/24+2*(WEEKDAY(Tabel2[[#This Row],[Date]],2)=1))=Tabel2[[#This Row],[Date]])),"?")</f>
        <v>?</v>
      </c>
      <c r="G40" s="22">
        <v>1.4008</v>
      </c>
      <c r="H40" s="22">
        <v>1.4169499999999999</v>
      </c>
      <c r="I40" s="22">
        <v>1.4187000000000001</v>
      </c>
      <c r="J40" s="22">
        <v>1.3927</v>
      </c>
      <c r="K40" s="22">
        <v>1.4169499999999999</v>
      </c>
      <c r="L40" s="22">
        <v>1.4078999999999999</v>
      </c>
      <c r="M40" s="22">
        <v>1.4241999999999999</v>
      </c>
      <c r="N40" s="22">
        <v>1.4053500000000001</v>
      </c>
      <c r="O40" s="22">
        <v>1.4078999999999999</v>
      </c>
      <c r="P40" s="23">
        <v>1.4144000000000001</v>
      </c>
      <c r="Q40" s="22">
        <v>1.41875</v>
      </c>
      <c r="R40" s="22">
        <v>1.4025000000000001</v>
      </c>
      <c r="S40" s="22">
        <v>1.4008</v>
      </c>
      <c r="T40" s="24">
        <v>1.4078999999999999</v>
      </c>
    </row>
    <row r="41" spans="1:20" x14ac:dyDescent="0.25">
      <c r="A41" s="6">
        <v>39841</v>
      </c>
      <c r="B41" s="2">
        <v>4</v>
      </c>
      <c r="C41" s="2">
        <v>1.3991</v>
      </c>
      <c r="D41" s="2">
        <v>1.4129</v>
      </c>
      <c r="E41" s="2" t="str" cm="1">
        <f t="array" ref="E41">IFERROR(MAX(_xlfn._xlws.FILTER(Tabel1[High],TRUNC(Tabel1[Date]+Tabel1[Heure New York]+31/24+2*(WEEKDAY(Tabel2[[#This Row],[Date]],2)=1))=Tabel2[[#This Row],[Date]])),"?")</f>
        <v>?</v>
      </c>
      <c r="F41" s="2" t="str" cm="1">
        <f t="array" ref="F41">IFERROR(MAX(_xlfn._xlws.FILTER(Tabel1[Low],TRUNC(Tabel1[Date]+Tabel1[Heure New York]+31/24+2*(WEEKDAY(Tabel2[[#This Row],[Date]],2)=1))=Tabel2[[#This Row],[Date]])),"?")</f>
        <v>?</v>
      </c>
      <c r="G41" s="22">
        <v>1.4154500000000001</v>
      </c>
      <c r="H41" s="22">
        <v>1.4240999999999999</v>
      </c>
      <c r="I41" s="22">
        <v>1.4283999999999999</v>
      </c>
      <c r="J41" s="22">
        <v>1.4124000000000001</v>
      </c>
      <c r="K41" s="22">
        <v>1.4240999999999999</v>
      </c>
      <c r="L41" s="22">
        <v>1.4314499999999999</v>
      </c>
      <c r="M41" s="22">
        <v>1.43445</v>
      </c>
      <c r="N41" s="22">
        <v>1.4228499999999999</v>
      </c>
      <c r="O41" s="22">
        <v>1.4314499999999999</v>
      </c>
      <c r="P41" s="23">
        <v>1.4313499999999999</v>
      </c>
      <c r="Q41" s="22">
        <v>1.4374</v>
      </c>
      <c r="R41" s="22">
        <v>1.42415</v>
      </c>
      <c r="S41" s="22">
        <v>1.4154500000000001</v>
      </c>
      <c r="T41" s="24">
        <v>1.4314499999999999</v>
      </c>
    </row>
    <row r="42" spans="1:20" x14ac:dyDescent="0.25">
      <c r="A42" s="6">
        <v>39842</v>
      </c>
      <c r="B42" s="2">
        <v>5</v>
      </c>
      <c r="C42" s="2">
        <v>1.4129</v>
      </c>
      <c r="D42" s="2">
        <v>1.4238999999999999</v>
      </c>
      <c r="E42" s="2" t="str" cm="1">
        <f t="array" ref="E42">IFERROR(MAX(_xlfn._xlws.FILTER(Tabel1[High],TRUNC(Tabel1[Date]+Tabel1[Heure New York]+31/24+2*(WEEKDAY(Tabel2[[#This Row],[Date]],2)=1))=Tabel2[[#This Row],[Date]])),"?")</f>
        <v>?</v>
      </c>
      <c r="F42" s="2" t="str" cm="1">
        <f t="array" ref="F42">IFERROR(MAX(_xlfn._xlws.FILTER(Tabel1[Low],TRUNC(Tabel1[Date]+Tabel1[Heure New York]+31/24+2*(WEEKDAY(Tabel2[[#This Row],[Date]],2)=1))=Tabel2[[#This Row],[Date]])),"?")</f>
        <v>?</v>
      </c>
      <c r="G42" s="22">
        <v>1.42405</v>
      </c>
      <c r="H42" s="22">
        <v>1.4108000000000001</v>
      </c>
      <c r="I42" s="22">
        <v>1.4252</v>
      </c>
      <c r="J42" s="22">
        <v>1.4071499999999999</v>
      </c>
      <c r="K42" s="22">
        <v>1.4108000000000001</v>
      </c>
      <c r="L42" s="22">
        <v>1.4311499999999999</v>
      </c>
      <c r="M42" s="22">
        <v>1.4336500000000001</v>
      </c>
      <c r="N42" s="22">
        <v>1.4097500000000001</v>
      </c>
      <c r="O42" s="22">
        <v>1.4311499999999999</v>
      </c>
      <c r="P42" s="23">
        <v>1.4257</v>
      </c>
      <c r="Q42" s="22">
        <v>1.4411</v>
      </c>
      <c r="R42" s="22">
        <v>1.4230499999999999</v>
      </c>
      <c r="S42" s="22">
        <v>1.42405</v>
      </c>
      <c r="T42" s="24">
        <v>1.4311499999999999</v>
      </c>
    </row>
    <row r="43" spans="1:20" x14ac:dyDescent="0.25">
      <c r="A43" s="6">
        <v>39843</v>
      </c>
      <c r="B43" s="2">
        <v>6</v>
      </c>
      <c r="C43" s="2">
        <v>1.4238999999999999</v>
      </c>
      <c r="D43" s="2">
        <v>1.4297500000000001</v>
      </c>
      <c r="E43" s="2" t="str" cm="1">
        <f t="array" ref="E43">IFERROR(MAX(_xlfn._xlws.FILTER(Tabel1[High],TRUNC(Tabel1[Date]+Tabel1[Heure New York]+31/24+2*(WEEKDAY(Tabel2[[#This Row],[Date]],2)=1))=Tabel2[[#This Row],[Date]])),"?")</f>
        <v>?</v>
      </c>
      <c r="F43" s="2" t="str" cm="1">
        <f t="array" ref="F43">IFERROR(MAX(_xlfn._xlws.FILTER(Tabel1[Low],TRUNC(Tabel1[Date]+Tabel1[Heure New York]+31/24+2*(WEEKDAY(Tabel2[[#This Row],[Date]],2)=1))=Tabel2[[#This Row],[Date]])),"?")</f>
        <v>?</v>
      </c>
      <c r="G43" s="22">
        <v>1.4285000000000001</v>
      </c>
      <c r="H43" s="22">
        <v>1.4235500000000001</v>
      </c>
      <c r="I43" s="22">
        <v>1.4289499999999999</v>
      </c>
      <c r="J43" s="22">
        <v>1.4185000000000001</v>
      </c>
      <c r="K43" s="22">
        <v>1.4235500000000001</v>
      </c>
      <c r="L43" s="22">
        <v>1.4257500000000001</v>
      </c>
      <c r="M43" s="22">
        <v>1.4345000000000001</v>
      </c>
      <c r="N43" s="22">
        <v>1.421</v>
      </c>
      <c r="O43" s="22">
        <v>1.4257500000000001</v>
      </c>
      <c r="P43" s="23">
        <v>1.4409000000000001</v>
      </c>
      <c r="Q43" s="22">
        <v>1.4470000000000001</v>
      </c>
      <c r="R43" s="22">
        <v>1.4245000000000001</v>
      </c>
      <c r="S43" s="22">
        <v>1.4285000000000001</v>
      </c>
      <c r="T43" s="24">
        <v>1.4257500000000001</v>
      </c>
    </row>
    <row r="44" spans="1:20" x14ac:dyDescent="0.25">
      <c r="A44" s="6">
        <v>39846</v>
      </c>
      <c r="B44" s="2">
        <v>2</v>
      </c>
      <c r="C44" s="2">
        <v>1.4297500000000001</v>
      </c>
      <c r="D44" s="2">
        <v>1.4467000000000001</v>
      </c>
      <c r="E44" s="2" t="str" cm="1">
        <f t="array" ref="E44">IFERROR(MAX(_xlfn._xlws.FILTER(Tabel1[High],TRUNC(Tabel1[Date]+Tabel1[Heure New York]+31/24+2*(WEEKDAY(Tabel2[[#This Row],[Date]],2)=1))=Tabel2[[#This Row],[Date]])),"?")</f>
        <v>?</v>
      </c>
      <c r="F44" s="2" t="str" cm="1">
        <f t="array" ref="F44">IFERROR(MAX(_xlfn._xlws.FILTER(Tabel1[Low],TRUNC(Tabel1[Date]+Tabel1[Heure New York]+31/24+2*(WEEKDAY(Tabel2[[#This Row],[Date]],2)=1))=Tabel2[[#This Row],[Date]])),"?")</f>
        <v>?</v>
      </c>
      <c r="G44" s="22">
        <v>1.4434</v>
      </c>
      <c r="H44" s="22">
        <v>1.42825</v>
      </c>
      <c r="I44" s="22">
        <v>1.4471000000000001</v>
      </c>
      <c r="J44" s="22">
        <v>1.42825</v>
      </c>
      <c r="K44" s="22">
        <v>1.42825</v>
      </c>
      <c r="L44" s="22">
        <v>1.41005</v>
      </c>
      <c r="M44" s="22">
        <v>1.42875</v>
      </c>
      <c r="N44" s="22">
        <v>1.4051499999999999</v>
      </c>
      <c r="O44" s="22">
        <v>1.41005</v>
      </c>
      <c r="P44" s="23">
        <v>1.42255</v>
      </c>
      <c r="Q44" s="22">
        <v>1.4231499999999999</v>
      </c>
      <c r="R44" s="22">
        <v>1.4075500000000001</v>
      </c>
      <c r="S44" s="22">
        <v>1.4434</v>
      </c>
      <c r="T44" s="24">
        <v>1.41005</v>
      </c>
    </row>
    <row r="45" spans="1:20" x14ac:dyDescent="0.25">
      <c r="A45" s="6">
        <v>39847</v>
      </c>
      <c r="B45" s="2">
        <v>3</v>
      </c>
      <c r="C45" s="2">
        <v>1.4467000000000001</v>
      </c>
      <c r="D45" s="2">
        <v>1.42635</v>
      </c>
      <c r="E45" s="2" t="str" cm="1">
        <f t="array" ref="E45">IFERROR(MAX(_xlfn._xlws.FILTER(Tabel1[High],TRUNC(Tabel1[Date]+Tabel1[Heure New York]+31/24+2*(WEEKDAY(Tabel2[[#This Row],[Date]],2)=1))=Tabel2[[#This Row],[Date]])),"?")</f>
        <v>?</v>
      </c>
      <c r="F45" s="2" t="str" cm="1">
        <f t="array" ref="F45">IFERROR(MAX(_xlfn._xlws.FILTER(Tabel1[Low],TRUNC(Tabel1[Date]+Tabel1[Heure New York]+31/24+2*(WEEKDAY(Tabel2[[#This Row],[Date]],2)=1))=Tabel2[[#This Row],[Date]])),"?")</f>
        <v>?</v>
      </c>
      <c r="G45" s="22">
        <v>1.4231</v>
      </c>
      <c r="H45" s="22">
        <v>1.4248499999999999</v>
      </c>
      <c r="I45" s="22">
        <v>1.4269499999999999</v>
      </c>
      <c r="J45" s="22">
        <v>1.4168499999999999</v>
      </c>
      <c r="K45" s="22">
        <v>1.4248499999999999</v>
      </c>
      <c r="L45" s="22">
        <v>1.4235500000000001</v>
      </c>
      <c r="M45" s="22">
        <v>1.4278</v>
      </c>
      <c r="N45" s="22">
        <v>1.4153500000000001</v>
      </c>
      <c r="O45" s="22">
        <v>1.4235500000000001</v>
      </c>
      <c r="P45" s="23">
        <v>1.4389000000000001</v>
      </c>
      <c r="Q45" s="22">
        <v>1.44445</v>
      </c>
      <c r="R45" s="22">
        <v>1.4179999999999999</v>
      </c>
      <c r="S45" s="22">
        <v>1.4231</v>
      </c>
      <c r="T45" s="24">
        <v>1.4235500000000001</v>
      </c>
    </row>
    <row r="46" spans="1:20" x14ac:dyDescent="0.25">
      <c r="A46" s="6">
        <v>39848</v>
      </c>
      <c r="B46" s="2">
        <v>4</v>
      </c>
      <c r="C46" s="2">
        <v>1.42635</v>
      </c>
      <c r="D46" s="2">
        <v>1.4450499999999999</v>
      </c>
      <c r="E46" s="2" t="str" cm="1">
        <f t="array" ref="E46">IFERROR(MAX(_xlfn._xlws.FILTER(Tabel1[High],TRUNC(Tabel1[Date]+Tabel1[Heure New York]+31/24+2*(WEEKDAY(Tabel2[[#This Row],[Date]],2)=1))=Tabel2[[#This Row],[Date]])),"?")</f>
        <v>?</v>
      </c>
      <c r="F46" s="2" t="str" cm="1">
        <f t="array" ref="F46">IFERROR(MAX(_xlfn._xlws.FILTER(Tabel1[Low],TRUNC(Tabel1[Date]+Tabel1[Heure New York]+31/24+2*(WEEKDAY(Tabel2[[#This Row],[Date]],2)=1))=Tabel2[[#This Row],[Date]])),"?")</f>
        <v>?</v>
      </c>
      <c r="G46" s="22">
        <v>1.4430000000000001</v>
      </c>
      <c r="H46" s="22">
        <v>1.4359500000000001</v>
      </c>
      <c r="I46" s="22">
        <v>1.44665</v>
      </c>
      <c r="J46" s="22">
        <v>1.43235</v>
      </c>
      <c r="K46" s="22">
        <v>1.4359500000000001</v>
      </c>
      <c r="L46" s="22">
        <v>1.4418</v>
      </c>
      <c r="M46" s="22">
        <v>1.4454499999999999</v>
      </c>
      <c r="N46" s="22">
        <v>1.4350000000000001</v>
      </c>
      <c r="O46" s="22">
        <v>1.4418</v>
      </c>
      <c r="P46" s="23">
        <v>1.4470000000000001</v>
      </c>
      <c r="Q46" s="22">
        <v>1.4577</v>
      </c>
      <c r="R46" s="22">
        <v>1.44</v>
      </c>
      <c r="S46" s="22">
        <v>1.4430000000000001</v>
      </c>
      <c r="T46" s="24">
        <v>1.4418</v>
      </c>
    </row>
    <row r="47" spans="1:20" x14ac:dyDescent="0.25">
      <c r="A47" s="6">
        <v>39849</v>
      </c>
      <c r="B47" s="2">
        <v>5</v>
      </c>
      <c r="C47" s="2">
        <v>1.4450499999999999</v>
      </c>
      <c r="D47" s="2">
        <v>1.4464999999999999</v>
      </c>
      <c r="E47" s="2" t="str" cm="1">
        <f t="array" ref="E47">IFERROR(MAX(_xlfn._xlws.FILTER(Tabel1[High],TRUNC(Tabel1[Date]+Tabel1[Heure New York]+31/24+2*(WEEKDAY(Tabel2[[#This Row],[Date]],2)=1))=Tabel2[[#This Row],[Date]])),"?")</f>
        <v>?</v>
      </c>
      <c r="F47" s="2" t="str" cm="1">
        <f t="array" ref="F47">IFERROR(MAX(_xlfn._xlws.FILTER(Tabel1[Low],TRUNC(Tabel1[Date]+Tabel1[Heure New York]+31/24+2*(WEEKDAY(Tabel2[[#This Row],[Date]],2)=1))=Tabel2[[#This Row],[Date]])),"?")</f>
        <v>?</v>
      </c>
      <c r="G47" s="22">
        <v>1.4438500000000001</v>
      </c>
      <c r="H47" s="22">
        <v>1.4406000000000001</v>
      </c>
      <c r="I47" s="22">
        <v>1.4466000000000001</v>
      </c>
      <c r="J47" s="22">
        <v>1.4363999999999999</v>
      </c>
      <c r="K47" s="22">
        <v>1.4406000000000001</v>
      </c>
      <c r="L47" s="22">
        <v>1.46105</v>
      </c>
      <c r="M47" s="22">
        <v>1.4657500000000001</v>
      </c>
      <c r="N47" s="22">
        <v>1.4374</v>
      </c>
      <c r="O47" s="22">
        <v>1.46105</v>
      </c>
      <c r="P47" s="23">
        <v>1.4629000000000001</v>
      </c>
      <c r="Q47" s="22">
        <v>1.4681</v>
      </c>
      <c r="R47" s="22">
        <v>1.4534</v>
      </c>
      <c r="S47" s="22">
        <v>1.4438500000000001</v>
      </c>
      <c r="T47" s="24">
        <v>1.46105</v>
      </c>
    </row>
    <row r="48" spans="1:20" x14ac:dyDescent="0.25">
      <c r="A48" s="6">
        <v>39850</v>
      </c>
      <c r="B48" s="2">
        <v>6</v>
      </c>
      <c r="C48" s="2">
        <v>1.4464999999999999</v>
      </c>
      <c r="D48" s="2">
        <v>1.4610000000000001</v>
      </c>
      <c r="E48" s="2" t="str" cm="1">
        <f t="array" ref="E48">IFERROR(MAX(_xlfn._xlws.FILTER(Tabel1[High],TRUNC(Tabel1[Date]+Tabel1[Heure New York]+31/24+2*(WEEKDAY(Tabel2[[#This Row],[Date]],2)=1))=Tabel2[[#This Row],[Date]])),"?")</f>
        <v>?</v>
      </c>
      <c r="F48" s="2" t="str" cm="1">
        <f t="array" ref="F48">IFERROR(MAX(_xlfn._xlws.FILTER(Tabel1[Low],TRUNC(Tabel1[Date]+Tabel1[Heure New York]+31/24+2*(WEEKDAY(Tabel2[[#This Row],[Date]],2)=1))=Tabel2[[#This Row],[Date]])),"?")</f>
        <v>?</v>
      </c>
      <c r="G48" s="22">
        <v>1.46245</v>
      </c>
      <c r="H48" s="22">
        <v>1.4732000000000001</v>
      </c>
      <c r="I48" s="22">
        <v>1.47445</v>
      </c>
      <c r="J48" s="22">
        <v>1.4588000000000001</v>
      </c>
      <c r="K48" s="22">
        <v>1.4732000000000001</v>
      </c>
      <c r="L48" s="22">
        <v>1.4662500000000001</v>
      </c>
      <c r="M48" s="22">
        <v>1.4767999999999999</v>
      </c>
      <c r="N48" s="22">
        <v>1.4636499999999999</v>
      </c>
      <c r="O48" s="22">
        <v>1.4662500000000001</v>
      </c>
      <c r="P48" s="23">
        <v>1.47725</v>
      </c>
      <c r="Q48" s="22">
        <v>1.4775499999999999</v>
      </c>
      <c r="R48" s="22">
        <v>1.46055</v>
      </c>
      <c r="S48" s="22">
        <v>1.46245</v>
      </c>
      <c r="T48" s="24">
        <v>1.4662500000000001</v>
      </c>
    </row>
    <row r="49" spans="1:20" x14ac:dyDescent="0.25">
      <c r="A49" s="6">
        <v>39853</v>
      </c>
      <c r="B49" s="2">
        <v>2</v>
      </c>
      <c r="C49" s="2">
        <v>1.4610000000000001</v>
      </c>
      <c r="D49" s="2">
        <v>1.4784999999999999</v>
      </c>
      <c r="E49" s="2" t="str" cm="1">
        <f t="array" ref="E49">IFERROR(MAX(_xlfn._xlws.FILTER(Tabel1[High],TRUNC(Tabel1[Date]+Tabel1[Heure New York]+31/24+2*(WEEKDAY(Tabel2[[#This Row],[Date]],2)=1))=Tabel2[[#This Row],[Date]])),"?")</f>
        <v>?</v>
      </c>
      <c r="F49" s="2" t="str" cm="1">
        <f t="array" ref="F49">IFERROR(MAX(_xlfn._xlws.FILTER(Tabel1[Low],TRUNC(Tabel1[Date]+Tabel1[Heure New York]+31/24+2*(WEEKDAY(Tabel2[[#This Row],[Date]],2)=1))=Tabel2[[#This Row],[Date]])),"?")</f>
        <v>?</v>
      </c>
      <c r="G49" s="22">
        <v>1.4811000000000001</v>
      </c>
      <c r="H49" s="22">
        <v>1.4724999999999999</v>
      </c>
      <c r="I49" s="22">
        <v>1.4874000000000001</v>
      </c>
      <c r="J49" s="22">
        <v>1.4701500000000001</v>
      </c>
      <c r="K49" s="22">
        <v>1.4724999999999999</v>
      </c>
      <c r="L49" s="22">
        <v>1.4904500000000001</v>
      </c>
      <c r="M49" s="22">
        <v>1.4936499999999999</v>
      </c>
      <c r="N49" s="22">
        <v>1.47035</v>
      </c>
      <c r="O49" s="22">
        <v>1.4904500000000001</v>
      </c>
      <c r="P49" s="23">
        <v>1.49325</v>
      </c>
      <c r="Q49" s="22">
        <v>1.49855</v>
      </c>
      <c r="R49" s="22">
        <v>1.4852000000000001</v>
      </c>
      <c r="S49" s="22">
        <v>1.4811000000000001</v>
      </c>
      <c r="T49" s="24">
        <v>1.4904500000000001</v>
      </c>
    </row>
    <row r="50" spans="1:20" x14ac:dyDescent="0.25">
      <c r="A50" s="6">
        <v>39854</v>
      </c>
      <c r="B50" s="2">
        <v>3</v>
      </c>
      <c r="C50" s="2">
        <v>1.4784999999999999</v>
      </c>
      <c r="D50" s="2">
        <v>1.4895</v>
      </c>
      <c r="E50" s="2" t="str" cm="1">
        <f t="array" ref="E50">IFERROR(MAX(_xlfn._xlws.FILTER(Tabel1[High],TRUNC(Tabel1[Date]+Tabel1[Heure New York]+31/24+2*(WEEKDAY(Tabel2[[#This Row],[Date]],2)=1))=Tabel2[[#This Row],[Date]])),"?")</f>
        <v>?</v>
      </c>
      <c r="F50" s="2" t="str" cm="1">
        <f t="array" ref="F50">IFERROR(MAX(_xlfn._xlws.FILTER(Tabel1[Low],TRUNC(Tabel1[Date]+Tabel1[Heure New York]+31/24+2*(WEEKDAY(Tabel2[[#This Row],[Date]],2)=1))=Tabel2[[#This Row],[Date]])),"?")</f>
        <v>?</v>
      </c>
      <c r="G50" s="22">
        <v>1.4887999999999999</v>
      </c>
      <c r="H50" s="22">
        <v>1.4860500000000001</v>
      </c>
      <c r="I50" s="22">
        <v>1.4912000000000001</v>
      </c>
      <c r="J50" s="22">
        <v>1.47715</v>
      </c>
      <c r="K50" s="22">
        <v>1.4860500000000001</v>
      </c>
      <c r="L50" s="22">
        <v>1.4811000000000001</v>
      </c>
      <c r="M50" s="22">
        <v>1.4893000000000001</v>
      </c>
      <c r="N50" s="22">
        <v>1.4750000000000001</v>
      </c>
      <c r="O50" s="22">
        <v>1.4811000000000001</v>
      </c>
      <c r="P50" s="23">
        <v>1.4599500000000001</v>
      </c>
      <c r="Q50" s="22">
        <v>1.4819500000000001</v>
      </c>
      <c r="R50" s="22">
        <v>1.4575</v>
      </c>
      <c r="S50" s="22">
        <v>1.4887999999999999</v>
      </c>
      <c r="T50" s="24">
        <v>1.4811000000000001</v>
      </c>
    </row>
    <row r="51" spans="1:20" x14ac:dyDescent="0.25">
      <c r="A51" s="6">
        <v>39855</v>
      </c>
      <c r="B51" s="2">
        <v>4</v>
      </c>
      <c r="C51" s="2">
        <v>1.4895</v>
      </c>
      <c r="D51" s="2">
        <v>1.4539500000000001</v>
      </c>
      <c r="E51" s="2" t="str" cm="1">
        <f t="array" ref="E51">IFERROR(MAX(_xlfn._xlws.FILTER(Tabel1[High],TRUNC(Tabel1[Date]+Tabel1[Heure New York]+31/24+2*(WEEKDAY(Tabel2[[#This Row],[Date]],2)=1))=Tabel2[[#This Row],[Date]])),"?")</f>
        <v>?</v>
      </c>
      <c r="F51" s="2" t="str" cm="1">
        <f t="array" ref="F51">IFERROR(MAX(_xlfn._xlws.FILTER(Tabel1[Low],TRUNC(Tabel1[Date]+Tabel1[Heure New York]+31/24+2*(WEEKDAY(Tabel2[[#This Row],[Date]],2)=1))=Tabel2[[#This Row],[Date]])),"?")</f>
        <v>?</v>
      </c>
      <c r="G51" s="22">
        <v>1.4538500000000001</v>
      </c>
      <c r="H51" s="22">
        <v>1.4417500000000001</v>
      </c>
      <c r="I51" s="22">
        <v>1.45645</v>
      </c>
      <c r="J51" s="22">
        <v>1.4396500000000001</v>
      </c>
      <c r="K51" s="22">
        <v>1.4417500000000001</v>
      </c>
      <c r="L51" s="22">
        <v>1.43645</v>
      </c>
      <c r="M51" s="22">
        <v>1.4555</v>
      </c>
      <c r="N51" s="22">
        <v>1.4338</v>
      </c>
      <c r="O51" s="22">
        <v>1.43645</v>
      </c>
      <c r="P51" s="23">
        <v>1.43645</v>
      </c>
      <c r="Q51" s="22">
        <v>1.4439</v>
      </c>
      <c r="R51" s="22">
        <v>1.4319999999999999</v>
      </c>
      <c r="S51" s="22">
        <v>1.4538500000000001</v>
      </c>
      <c r="T51" s="24">
        <v>1.43645</v>
      </c>
    </row>
    <row r="52" spans="1:20" x14ac:dyDescent="0.25">
      <c r="A52" s="6">
        <v>39856</v>
      </c>
      <c r="B52" s="2">
        <v>5</v>
      </c>
      <c r="C52" s="2">
        <v>1.4539500000000001</v>
      </c>
      <c r="D52" s="2">
        <v>1.4393499999999999</v>
      </c>
      <c r="E52" s="2" t="str" cm="1">
        <f t="array" ref="E52">IFERROR(MAX(_xlfn._xlws.FILTER(Tabel1[High],TRUNC(Tabel1[Date]+Tabel1[Heure New York]+31/24+2*(WEEKDAY(Tabel2[[#This Row],[Date]],2)=1))=Tabel2[[#This Row],[Date]])),"?")</f>
        <v>?</v>
      </c>
      <c r="F52" s="2" t="str" cm="1">
        <f t="array" ref="F52">IFERROR(MAX(_xlfn._xlws.FILTER(Tabel1[Low],TRUNC(Tabel1[Date]+Tabel1[Heure New York]+31/24+2*(WEEKDAY(Tabel2[[#This Row],[Date]],2)=1))=Tabel2[[#This Row],[Date]])),"?")</f>
        <v>?</v>
      </c>
      <c r="G52" s="22">
        <v>1.4366000000000001</v>
      </c>
      <c r="H52" s="22">
        <v>1.4351499999999999</v>
      </c>
      <c r="I52" s="22">
        <v>1.4413</v>
      </c>
      <c r="J52" s="22">
        <v>1.4339</v>
      </c>
      <c r="K52" s="22">
        <v>1.4351499999999999</v>
      </c>
      <c r="L52" s="22">
        <v>1.4209000000000001</v>
      </c>
      <c r="M52" s="22">
        <v>1.4357</v>
      </c>
      <c r="N52" s="22">
        <v>1.4135500000000001</v>
      </c>
      <c r="O52" s="22">
        <v>1.4209000000000001</v>
      </c>
      <c r="P52" s="23">
        <v>1.42445</v>
      </c>
      <c r="Q52" s="22">
        <v>1.4276</v>
      </c>
      <c r="R52" s="22">
        <v>1.4174</v>
      </c>
      <c r="S52" s="22">
        <v>1.4366000000000001</v>
      </c>
      <c r="T52" s="24">
        <v>1.4209000000000001</v>
      </c>
    </row>
    <row r="53" spans="1:20" x14ac:dyDescent="0.25">
      <c r="A53" s="6">
        <v>39857</v>
      </c>
      <c r="B53" s="2">
        <v>6</v>
      </c>
      <c r="C53" s="2">
        <v>1.4393499999999999</v>
      </c>
      <c r="D53" s="2">
        <v>1.4267000000000001</v>
      </c>
      <c r="E53" s="2" t="str" cm="1">
        <f t="array" ref="E53">IFERROR(MAX(_xlfn._xlws.FILTER(Tabel1[High],TRUNC(Tabel1[Date]+Tabel1[Heure New York]+31/24+2*(WEEKDAY(Tabel2[[#This Row],[Date]],2)=1))=Tabel2[[#This Row],[Date]])),"?")</f>
        <v>?</v>
      </c>
      <c r="F53" s="2" t="str" cm="1">
        <f t="array" ref="F53">IFERROR(MAX(_xlfn._xlws.FILTER(Tabel1[Low],TRUNC(Tabel1[Date]+Tabel1[Heure New York]+31/24+2*(WEEKDAY(Tabel2[[#This Row],[Date]],2)=1))=Tabel2[[#This Row],[Date]])),"?")</f>
        <v>?</v>
      </c>
      <c r="G53" s="22">
        <v>1.42865</v>
      </c>
      <c r="H53" s="22">
        <v>1.4458500000000001</v>
      </c>
      <c r="I53" s="22">
        <v>1.4468000000000001</v>
      </c>
      <c r="J53" s="22">
        <v>1.4252499999999999</v>
      </c>
      <c r="K53" s="22">
        <v>1.4458500000000001</v>
      </c>
      <c r="L53" s="22">
        <v>1.4504999999999999</v>
      </c>
      <c r="M53" s="22">
        <v>1.46045</v>
      </c>
      <c r="N53" s="22">
        <v>1.4410000000000001</v>
      </c>
      <c r="O53" s="22">
        <v>1.4504999999999999</v>
      </c>
      <c r="P53" s="23">
        <v>1.4419500000000001</v>
      </c>
      <c r="Q53" s="22">
        <v>1.4520500000000001</v>
      </c>
      <c r="R53" s="22">
        <v>1.4359</v>
      </c>
      <c r="S53" s="22">
        <v>1.42865</v>
      </c>
      <c r="T53" s="24">
        <v>1.4504999999999999</v>
      </c>
    </row>
    <row r="54" spans="1:20" x14ac:dyDescent="0.25">
      <c r="A54" s="6">
        <v>39860</v>
      </c>
      <c r="B54" s="2">
        <v>2</v>
      </c>
      <c r="C54" s="2">
        <v>1.4267000000000001</v>
      </c>
      <c r="D54" s="2">
        <v>1.4207399999999999</v>
      </c>
      <c r="E54" s="2" t="str" cm="1">
        <f t="array" ref="E54">IFERROR(MAX(_xlfn._xlws.FILTER(Tabel1[High],TRUNC(Tabel1[Date]+Tabel1[Heure New York]+31/24+2*(WEEKDAY(Tabel2[[#This Row],[Date]],2)=1))=Tabel2[[#This Row],[Date]])),"?")</f>
        <v>?</v>
      </c>
      <c r="F54" s="2" t="str" cm="1">
        <f t="array" ref="F54">IFERROR(MAX(_xlfn._xlws.FILTER(Tabel1[Low],TRUNC(Tabel1[Date]+Tabel1[Heure New York]+31/24+2*(WEEKDAY(Tabel2[[#This Row],[Date]],2)=1))=Tabel2[[#This Row],[Date]])),"?")</f>
        <v>?</v>
      </c>
      <c r="G54" s="22">
        <v>1.4211499999999999</v>
      </c>
      <c r="H54" s="22">
        <v>1.42195</v>
      </c>
      <c r="I54" s="22">
        <v>1.42655</v>
      </c>
      <c r="J54" s="22">
        <v>1.4150499999999999</v>
      </c>
      <c r="K54" s="22">
        <v>1.42195</v>
      </c>
      <c r="L54" s="22">
        <v>1.4255</v>
      </c>
      <c r="M54" s="22">
        <v>1.4278500000000001</v>
      </c>
      <c r="N54" s="22">
        <v>1.4177500000000001</v>
      </c>
      <c r="O54" s="22">
        <v>1.4255</v>
      </c>
      <c r="P54" s="23">
        <v>1.4265000000000001</v>
      </c>
      <c r="Q54" s="22">
        <v>1.4318</v>
      </c>
      <c r="R54" s="22">
        <v>1.4236</v>
      </c>
      <c r="S54" s="22">
        <v>1.4211499999999999</v>
      </c>
      <c r="T54" s="24">
        <v>1.4255</v>
      </c>
    </row>
    <row r="55" spans="1:20" x14ac:dyDescent="0.25">
      <c r="A55" s="6">
        <v>39861</v>
      </c>
      <c r="B55" s="2">
        <v>3</v>
      </c>
      <c r="C55" s="2">
        <v>1.4207399999999999</v>
      </c>
      <c r="D55" s="2">
        <v>1.4295500000000001</v>
      </c>
      <c r="E55" s="2" t="str" cm="1">
        <f t="array" ref="E55">IFERROR(MAX(_xlfn._xlws.FILTER(Tabel1[High],TRUNC(Tabel1[Date]+Tabel1[Heure New York]+31/24+2*(WEEKDAY(Tabel2[[#This Row],[Date]],2)=1))=Tabel2[[#This Row],[Date]])),"?")</f>
        <v>?</v>
      </c>
      <c r="F55" s="2" t="str" cm="1">
        <f t="array" ref="F55">IFERROR(MAX(_xlfn._xlws.FILTER(Tabel1[Low],TRUNC(Tabel1[Date]+Tabel1[Heure New York]+31/24+2*(WEEKDAY(Tabel2[[#This Row],[Date]],2)=1))=Tabel2[[#This Row],[Date]])),"?")</f>
        <v>?</v>
      </c>
      <c r="G55" s="22">
        <v>1.42845</v>
      </c>
      <c r="H55" s="22">
        <v>1.4144000000000001</v>
      </c>
      <c r="I55" s="22">
        <v>1.4297500000000001</v>
      </c>
      <c r="J55" s="22">
        <v>1.4123000000000001</v>
      </c>
      <c r="K55" s="22">
        <v>1.4144000000000001</v>
      </c>
      <c r="L55" s="22">
        <v>1.4253499999999999</v>
      </c>
      <c r="M55" s="22">
        <v>1.4311</v>
      </c>
      <c r="N55" s="22">
        <v>1.41235</v>
      </c>
      <c r="O55" s="22">
        <v>1.4253499999999999</v>
      </c>
      <c r="P55" s="23">
        <v>1.4221999999999999</v>
      </c>
      <c r="Q55" s="22">
        <v>1.4295</v>
      </c>
      <c r="R55" s="22">
        <v>1.4214500000000001</v>
      </c>
      <c r="S55" s="22">
        <v>1.42845</v>
      </c>
      <c r="T55" s="24">
        <v>1.4253499999999999</v>
      </c>
    </row>
    <row r="56" spans="1:20" x14ac:dyDescent="0.25">
      <c r="A56" s="6">
        <v>39862</v>
      </c>
      <c r="B56" s="2">
        <v>4</v>
      </c>
      <c r="C56" s="2">
        <v>1.4295500000000001</v>
      </c>
      <c r="D56" s="2">
        <v>1.4235</v>
      </c>
      <c r="E56" s="2" t="str" cm="1">
        <f t="array" ref="E56">IFERROR(MAX(_xlfn._xlws.FILTER(Tabel1[High],TRUNC(Tabel1[Date]+Tabel1[Heure New York]+31/24+2*(WEEKDAY(Tabel2[[#This Row],[Date]],2)=1))=Tabel2[[#This Row],[Date]])),"?")</f>
        <v>?</v>
      </c>
      <c r="F56" s="2" t="str" cm="1">
        <f t="array" ref="F56">IFERROR(MAX(_xlfn._xlws.FILTER(Tabel1[Low],TRUNC(Tabel1[Date]+Tabel1[Heure New York]+31/24+2*(WEEKDAY(Tabel2[[#This Row],[Date]],2)=1))=Tabel2[[#This Row],[Date]])),"?")</f>
        <v>?</v>
      </c>
      <c r="G56" s="22">
        <v>1.4234</v>
      </c>
      <c r="H56" s="22">
        <v>1.4271</v>
      </c>
      <c r="I56" s="22">
        <v>1.4299500000000001</v>
      </c>
      <c r="J56" s="22">
        <v>1.4213499999999999</v>
      </c>
      <c r="K56" s="22">
        <v>1.4271</v>
      </c>
      <c r="L56" s="22">
        <v>1.4217</v>
      </c>
      <c r="M56" s="22">
        <v>1.42865</v>
      </c>
      <c r="N56" s="22">
        <v>1.4092499999999999</v>
      </c>
      <c r="O56" s="22">
        <v>1.4217</v>
      </c>
      <c r="P56" s="23">
        <v>1.423</v>
      </c>
      <c r="Q56" s="22">
        <v>1.42635</v>
      </c>
      <c r="R56" s="22">
        <v>1.4175500000000001</v>
      </c>
      <c r="S56" s="22">
        <v>1.4234</v>
      </c>
      <c r="T56" s="24">
        <v>1.4217</v>
      </c>
    </row>
    <row r="57" spans="1:20" x14ac:dyDescent="0.25">
      <c r="A57" s="6">
        <v>39863</v>
      </c>
      <c r="B57" s="2">
        <v>5</v>
      </c>
      <c r="C57" s="2">
        <v>1.4235</v>
      </c>
      <c r="D57" s="2">
        <v>1.4209000000000001</v>
      </c>
      <c r="E57" s="2" t="str" cm="1">
        <f t="array" ref="E57">IFERROR(MAX(_xlfn._xlws.FILTER(Tabel1[High],TRUNC(Tabel1[Date]+Tabel1[Heure New York]+31/24+2*(WEEKDAY(Tabel2[[#This Row],[Date]],2)=1))=Tabel2[[#This Row],[Date]])),"?")</f>
        <v>?</v>
      </c>
      <c r="F57" s="2" t="str" cm="1">
        <f t="array" ref="F57">IFERROR(MAX(_xlfn._xlws.FILTER(Tabel1[Low],TRUNC(Tabel1[Date]+Tabel1[Heure New York]+31/24+2*(WEEKDAY(Tabel2[[#This Row],[Date]],2)=1))=Tabel2[[#This Row],[Date]])),"?")</f>
        <v>?</v>
      </c>
      <c r="G57" s="22">
        <v>1.4238500000000001</v>
      </c>
      <c r="H57" s="22">
        <v>1.4333499999999999</v>
      </c>
      <c r="I57" s="22">
        <v>1.4339999999999999</v>
      </c>
      <c r="J57" s="22">
        <v>1.4218</v>
      </c>
      <c r="K57" s="22">
        <v>1.4333499999999999</v>
      </c>
      <c r="L57" s="22">
        <v>1.44035</v>
      </c>
      <c r="M57" s="22">
        <v>1.4416</v>
      </c>
      <c r="N57" s="22">
        <v>1.4333499999999999</v>
      </c>
      <c r="O57" s="22">
        <v>1.44035</v>
      </c>
      <c r="P57" s="23">
        <v>1.4307000000000001</v>
      </c>
      <c r="Q57" s="22">
        <v>1.4447000000000001</v>
      </c>
      <c r="R57" s="22">
        <v>1.4272</v>
      </c>
      <c r="S57" s="22">
        <v>1.4238500000000001</v>
      </c>
      <c r="T57" s="24">
        <v>1.44035</v>
      </c>
    </row>
    <row r="58" spans="1:20" x14ac:dyDescent="0.25">
      <c r="A58" s="6">
        <v>39864</v>
      </c>
      <c r="B58" s="2">
        <v>6</v>
      </c>
      <c r="C58" s="2">
        <v>1.4209000000000001</v>
      </c>
      <c r="D58" s="2">
        <v>1.4291499999999999</v>
      </c>
      <c r="E58" s="2" t="str" cm="1">
        <f t="array" ref="E58">IFERROR(MAX(_xlfn._xlws.FILTER(Tabel1[High],TRUNC(Tabel1[Date]+Tabel1[Heure New York]+31/24+2*(WEEKDAY(Tabel2[[#This Row],[Date]],2)=1))=Tabel2[[#This Row],[Date]])),"?")</f>
        <v>?</v>
      </c>
      <c r="F58" s="2" t="str" cm="1">
        <f t="array" ref="F58">IFERROR(MAX(_xlfn._xlws.FILTER(Tabel1[Low],TRUNC(Tabel1[Date]+Tabel1[Heure New York]+31/24+2*(WEEKDAY(Tabel2[[#This Row],[Date]],2)=1))=Tabel2[[#This Row],[Date]])),"?")</f>
        <v>?</v>
      </c>
      <c r="G58" s="22">
        <v>1.4293</v>
      </c>
      <c r="H58" s="22">
        <v>1.4206000000000001</v>
      </c>
      <c r="I58" s="22">
        <v>1.4299500000000001</v>
      </c>
      <c r="J58" s="22">
        <v>1.41875</v>
      </c>
      <c r="K58" s="22">
        <v>1.4206000000000001</v>
      </c>
      <c r="L58" s="22">
        <v>1.4317</v>
      </c>
      <c r="M58" s="22">
        <v>1.4372</v>
      </c>
      <c r="N58" s="22">
        <v>1.4150499999999999</v>
      </c>
      <c r="O58" s="22">
        <v>1.4317</v>
      </c>
      <c r="P58" s="23">
        <v>1.4330000000000001</v>
      </c>
      <c r="Q58" s="22">
        <v>1.4338</v>
      </c>
      <c r="R58" s="22">
        <v>1.4235</v>
      </c>
      <c r="S58" s="22">
        <v>1.4293</v>
      </c>
      <c r="T58" s="24">
        <v>1.4317</v>
      </c>
    </row>
    <row r="59" spans="1:20" x14ac:dyDescent="0.25">
      <c r="A59" s="6">
        <v>39867</v>
      </c>
      <c r="B59" s="2">
        <v>2</v>
      </c>
      <c r="C59" s="2">
        <v>1.4291499999999999</v>
      </c>
      <c r="D59" s="2">
        <v>1.4396500000000001</v>
      </c>
      <c r="E59" s="2" t="str" cm="1">
        <f t="array" ref="E59">IFERROR(MAX(_xlfn._xlws.FILTER(Tabel1[High],TRUNC(Tabel1[Date]+Tabel1[Heure New York]+31/24+2*(WEEKDAY(Tabel2[[#This Row],[Date]],2)=1))=Tabel2[[#This Row],[Date]])),"?")</f>
        <v>?</v>
      </c>
      <c r="F59" s="2" t="str" cm="1">
        <f t="array" ref="F59">IFERROR(MAX(_xlfn._xlws.FILTER(Tabel1[Low],TRUNC(Tabel1[Date]+Tabel1[Heure New York]+31/24+2*(WEEKDAY(Tabel2[[#This Row],[Date]],2)=1))=Tabel2[[#This Row],[Date]])),"?")</f>
        <v>?</v>
      </c>
      <c r="G59" s="22">
        <v>1.4399500000000001</v>
      </c>
      <c r="H59" s="22">
        <v>1.45675</v>
      </c>
      <c r="I59" s="22">
        <v>1.4598</v>
      </c>
      <c r="J59" s="22">
        <v>1.4362999999999999</v>
      </c>
      <c r="K59" s="22">
        <v>1.45675</v>
      </c>
      <c r="L59" s="22">
        <v>1.4581500000000001</v>
      </c>
      <c r="M59" s="22">
        <v>1.4660500000000001</v>
      </c>
      <c r="N59" s="22">
        <v>1.4500500000000001</v>
      </c>
      <c r="O59" s="22">
        <v>1.4581500000000001</v>
      </c>
      <c r="P59" s="23">
        <v>1.4548000000000001</v>
      </c>
      <c r="Q59" s="22">
        <v>1.4626999999999999</v>
      </c>
      <c r="R59" s="22">
        <v>1.45235</v>
      </c>
      <c r="S59" s="22">
        <v>1.4399500000000001</v>
      </c>
      <c r="T59" s="24">
        <v>1.4581500000000001</v>
      </c>
    </row>
    <row r="60" spans="1:20" x14ac:dyDescent="0.25">
      <c r="A60" s="6">
        <v>39868</v>
      </c>
      <c r="B60" s="2">
        <v>3</v>
      </c>
      <c r="C60" s="2">
        <v>1.4396500000000001</v>
      </c>
      <c r="D60" s="2">
        <v>1.4486000000000001</v>
      </c>
      <c r="E60" s="2" t="str" cm="1">
        <f t="array" ref="E60">IFERROR(MAX(_xlfn._xlws.FILTER(Tabel1[High],TRUNC(Tabel1[Date]+Tabel1[Heure New York]+31/24+2*(WEEKDAY(Tabel2[[#This Row],[Date]],2)=1))=Tabel2[[#This Row],[Date]])),"?")</f>
        <v>?</v>
      </c>
      <c r="F60" s="2" t="str" cm="1">
        <f t="array" ref="F60">IFERROR(MAX(_xlfn._xlws.FILTER(Tabel1[Low],TRUNC(Tabel1[Date]+Tabel1[Heure New York]+31/24+2*(WEEKDAY(Tabel2[[#This Row],[Date]],2)=1))=Tabel2[[#This Row],[Date]])),"?")</f>
        <v>?</v>
      </c>
      <c r="G60" s="22">
        <v>1.4494</v>
      </c>
      <c r="H60" s="22">
        <v>1.4525999999999999</v>
      </c>
      <c r="I60" s="22">
        <v>1.4577500000000001</v>
      </c>
      <c r="J60" s="22">
        <v>1.4449000000000001</v>
      </c>
      <c r="K60" s="22">
        <v>1.4525999999999999</v>
      </c>
      <c r="L60" s="22">
        <v>1.4515</v>
      </c>
      <c r="M60" s="22">
        <v>1.4579</v>
      </c>
      <c r="N60" s="22">
        <v>1.4470000000000001</v>
      </c>
      <c r="O60" s="22">
        <v>1.4515</v>
      </c>
      <c r="P60" s="23">
        <v>1.4404999999999999</v>
      </c>
      <c r="Q60" s="22">
        <v>1.4531499999999999</v>
      </c>
      <c r="R60" s="22">
        <v>1.4375</v>
      </c>
      <c r="S60" s="22">
        <v>1.4494</v>
      </c>
      <c r="T60" s="24">
        <v>1.4515</v>
      </c>
    </row>
    <row r="61" spans="1:20" x14ac:dyDescent="0.25">
      <c r="A61" s="6">
        <v>39869</v>
      </c>
      <c r="B61" s="2">
        <v>4</v>
      </c>
      <c r="C61" s="2">
        <v>1.4486000000000001</v>
      </c>
      <c r="D61" s="2">
        <v>1.4479500000000001</v>
      </c>
      <c r="E61" s="2" t="str" cm="1">
        <f t="array" ref="E61">IFERROR(MAX(_xlfn._xlws.FILTER(Tabel1[High],TRUNC(Tabel1[Date]+Tabel1[Heure New York]+31/24+2*(WEEKDAY(Tabel2[[#This Row],[Date]],2)=1))=Tabel2[[#This Row],[Date]])),"?")</f>
        <v>?</v>
      </c>
      <c r="F61" s="2" t="str" cm="1">
        <f t="array" ref="F61">IFERROR(MAX(_xlfn._xlws.FILTER(Tabel1[Low],TRUNC(Tabel1[Date]+Tabel1[Heure New York]+31/24+2*(WEEKDAY(Tabel2[[#This Row],[Date]],2)=1))=Tabel2[[#This Row],[Date]])),"?")</f>
        <v>?</v>
      </c>
      <c r="G61" s="22">
        <v>1.45235</v>
      </c>
      <c r="H61" s="22">
        <v>1.4556500000000001</v>
      </c>
      <c r="I61" s="22">
        <v>1.4559</v>
      </c>
      <c r="J61" s="22">
        <v>1.4499</v>
      </c>
      <c r="K61" s="22">
        <v>1.4556500000000001</v>
      </c>
      <c r="L61" s="22">
        <v>1.4380500000000001</v>
      </c>
      <c r="M61" s="22">
        <v>1.4605999999999999</v>
      </c>
      <c r="N61" s="22">
        <v>1.43625</v>
      </c>
      <c r="O61" s="22">
        <v>1.4380500000000001</v>
      </c>
      <c r="P61" s="23">
        <v>1.4261999999999999</v>
      </c>
      <c r="Q61" s="22">
        <v>1.44235</v>
      </c>
      <c r="R61" s="22">
        <v>1.4231</v>
      </c>
      <c r="S61" s="22">
        <v>1.45235</v>
      </c>
      <c r="T61" s="24">
        <v>1.4380500000000001</v>
      </c>
    </row>
    <row r="62" spans="1:20" x14ac:dyDescent="0.25">
      <c r="A62" s="6">
        <v>39870</v>
      </c>
      <c r="B62" s="2">
        <v>5</v>
      </c>
      <c r="C62" s="2">
        <v>1.4479500000000001</v>
      </c>
      <c r="D62" s="2">
        <v>1.4193</v>
      </c>
      <c r="E62" s="2" t="str" cm="1">
        <f t="array" ref="E62">IFERROR(MAX(_xlfn._xlws.FILTER(Tabel1[High],TRUNC(Tabel1[Date]+Tabel1[Heure New York]+31/24+2*(WEEKDAY(Tabel2[[#This Row],[Date]],2)=1))=Tabel2[[#This Row],[Date]])),"?")</f>
        <v>?</v>
      </c>
      <c r="F62" s="2" t="str" cm="1">
        <f t="array" ref="F62">IFERROR(MAX(_xlfn._xlws.FILTER(Tabel1[Low],TRUNC(Tabel1[Date]+Tabel1[Heure New York]+31/24+2*(WEEKDAY(Tabel2[[#This Row],[Date]],2)=1))=Tabel2[[#This Row],[Date]])),"?")</f>
        <v>?</v>
      </c>
      <c r="G62" s="22">
        <v>1.4209000000000001</v>
      </c>
      <c r="H62" s="22">
        <v>1.41655</v>
      </c>
      <c r="I62" s="22">
        <v>1.4292</v>
      </c>
      <c r="J62" s="22">
        <v>1.41605</v>
      </c>
      <c r="K62" s="22">
        <v>1.41655</v>
      </c>
      <c r="L62" s="22">
        <v>1.43405</v>
      </c>
      <c r="M62" s="22">
        <v>1.43455</v>
      </c>
      <c r="N62" s="22">
        <v>1.41655</v>
      </c>
      <c r="O62" s="22">
        <v>1.43405</v>
      </c>
      <c r="P62" s="23">
        <v>1.4337500000000001</v>
      </c>
      <c r="Q62" s="22">
        <v>1.4383999999999999</v>
      </c>
      <c r="R62" s="22">
        <v>1.43085</v>
      </c>
      <c r="S62" s="22">
        <v>1.4209000000000001</v>
      </c>
      <c r="T62" s="24">
        <v>1.43405</v>
      </c>
    </row>
    <row r="63" spans="1:20" x14ac:dyDescent="0.25">
      <c r="A63" s="6">
        <v>39871</v>
      </c>
      <c r="B63" s="2">
        <v>6</v>
      </c>
      <c r="C63" s="2">
        <v>1.4193</v>
      </c>
      <c r="D63" s="2">
        <v>1.4315</v>
      </c>
      <c r="E63" s="2" t="str" cm="1">
        <f t="array" ref="E63">IFERROR(MAX(_xlfn._xlws.FILTER(Tabel1[High],TRUNC(Tabel1[Date]+Tabel1[Heure New York]+31/24+2*(WEEKDAY(Tabel2[[#This Row],[Date]],2)=1))=Tabel2[[#This Row],[Date]])),"?")</f>
        <v>?</v>
      </c>
      <c r="F63" s="2" t="str" cm="1">
        <f t="array" ref="F63">IFERROR(MAX(_xlfn._xlws.FILTER(Tabel1[Low],TRUNC(Tabel1[Date]+Tabel1[Heure New York]+31/24+2*(WEEKDAY(Tabel2[[#This Row],[Date]],2)=1))=Tabel2[[#This Row],[Date]])),"?")</f>
        <v>?</v>
      </c>
      <c r="G63" s="22">
        <v>1.4307000000000001</v>
      </c>
      <c r="H63" s="22">
        <v>1.42395</v>
      </c>
      <c r="I63" s="22">
        <v>1.4312</v>
      </c>
      <c r="J63" s="22">
        <v>1.423</v>
      </c>
      <c r="K63" s="22">
        <v>1.42395</v>
      </c>
      <c r="L63" s="22">
        <v>1.4178500000000001</v>
      </c>
      <c r="M63" s="22">
        <v>1.4244000000000001</v>
      </c>
      <c r="N63" s="22">
        <v>1.41435</v>
      </c>
      <c r="O63" s="22">
        <v>1.4178500000000001</v>
      </c>
      <c r="P63" s="23">
        <v>1.4275500000000001</v>
      </c>
      <c r="Q63" s="22">
        <v>1.4327000000000001</v>
      </c>
      <c r="R63" s="22">
        <v>1.411</v>
      </c>
      <c r="S63" s="22">
        <v>1.4307000000000001</v>
      </c>
      <c r="T63" s="24">
        <v>1.4178500000000001</v>
      </c>
    </row>
    <row r="64" spans="1:20" x14ac:dyDescent="0.25">
      <c r="A64" s="6">
        <v>39874</v>
      </c>
      <c r="B64" s="2">
        <v>2</v>
      </c>
      <c r="C64" s="2">
        <v>1.4315</v>
      </c>
      <c r="D64" s="2">
        <v>1.42885</v>
      </c>
      <c r="E64" s="2" t="str" cm="1">
        <f t="array" ref="E64">IFERROR(MAX(_xlfn._xlws.FILTER(Tabel1[High],TRUNC(Tabel1[Date]+Tabel1[Heure New York]+31/24+2*(WEEKDAY(Tabel2[[#This Row],[Date]],2)=1))=Tabel2[[#This Row],[Date]])),"?")</f>
        <v>?</v>
      </c>
      <c r="F64" s="2" t="str" cm="1">
        <f t="array" ref="F64">IFERROR(MAX(_xlfn._xlws.FILTER(Tabel1[Low],TRUNC(Tabel1[Date]+Tabel1[Heure New York]+31/24+2*(WEEKDAY(Tabel2[[#This Row],[Date]],2)=1))=Tabel2[[#This Row],[Date]])),"?")</f>
        <v>?</v>
      </c>
      <c r="G64" s="22">
        <v>1.42675</v>
      </c>
      <c r="H64" s="22">
        <v>1.4259999999999999</v>
      </c>
      <c r="I64" s="22">
        <v>1.42885</v>
      </c>
      <c r="J64" s="22">
        <v>1.4177500000000001</v>
      </c>
      <c r="K64" s="22">
        <v>1.4259999999999999</v>
      </c>
      <c r="L64" s="22">
        <v>1.40795</v>
      </c>
      <c r="M64" s="22">
        <v>1.42605</v>
      </c>
      <c r="N64" s="22">
        <v>1.4032500000000001</v>
      </c>
      <c r="O64" s="22">
        <v>1.40795</v>
      </c>
      <c r="P64" s="23">
        <v>1.39855</v>
      </c>
      <c r="Q64" s="22">
        <v>1.41405</v>
      </c>
      <c r="R64" s="22">
        <v>1.3956999999999999</v>
      </c>
      <c r="S64" s="22">
        <v>1.42675</v>
      </c>
      <c r="T64" s="24">
        <v>1.40795</v>
      </c>
    </row>
    <row r="65" spans="1:20" x14ac:dyDescent="0.25">
      <c r="A65" s="6">
        <v>39875</v>
      </c>
      <c r="B65" s="2">
        <v>3</v>
      </c>
      <c r="C65" s="2">
        <v>1.42885</v>
      </c>
      <c r="D65" s="2">
        <v>1.4053500000000001</v>
      </c>
      <c r="E65" s="2" t="str" cm="1">
        <f t="array" ref="E65">IFERROR(MAX(_xlfn._xlws.FILTER(Tabel1[High],TRUNC(Tabel1[Date]+Tabel1[Heure New York]+31/24+2*(WEEKDAY(Tabel2[[#This Row],[Date]],2)=1))=Tabel2[[#This Row],[Date]])),"?")</f>
        <v>?</v>
      </c>
      <c r="F65" s="2" t="str" cm="1">
        <f t="array" ref="F65">IFERROR(MAX(_xlfn._xlws.FILTER(Tabel1[Low],TRUNC(Tabel1[Date]+Tabel1[Heure New York]+31/24+2*(WEEKDAY(Tabel2[[#This Row],[Date]],2)=1))=Tabel2[[#This Row],[Date]])),"?")</f>
        <v>?</v>
      </c>
      <c r="G65" s="22">
        <v>1.4034</v>
      </c>
      <c r="H65" s="22">
        <v>1.4108000000000001</v>
      </c>
      <c r="I65" s="22">
        <v>1.4228499999999999</v>
      </c>
      <c r="J65" s="22">
        <v>1.3992500000000001</v>
      </c>
      <c r="K65" s="22">
        <v>1.4108000000000001</v>
      </c>
      <c r="L65" s="22">
        <v>1.4057500000000001</v>
      </c>
      <c r="M65" s="22">
        <v>1.4157</v>
      </c>
      <c r="N65" s="22">
        <v>1.3992500000000001</v>
      </c>
      <c r="O65" s="22">
        <v>1.4057500000000001</v>
      </c>
      <c r="P65" s="23">
        <v>1.4027499999999999</v>
      </c>
      <c r="Q65" s="22">
        <v>1.4132</v>
      </c>
      <c r="R65" s="22">
        <v>1.39835</v>
      </c>
      <c r="S65" s="22">
        <v>1.4034</v>
      </c>
      <c r="T65" s="24">
        <v>1.4057500000000001</v>
      </c>
    </row>
    <row r="66" spans="1:20" x14ac:dyDescent="0.25">
      <c r="A66" s="6">
        <v>39876</v>
      </c>
      <c r="B66" s="2">
        <v>4</v>
      </c>
      <c r="C66" s="2">
        <v>1.4053500000000001</v>
      </c>
      <c r="D66" s="2">
        <v>1.4047499999999999</v>
      </c>
      <c r="E66" s="2" t="str" cm="1">
        <f t="array" ref="E66">IFERROR(MAX(_xlfn._xlws.FILTER(Tabel1[High],TRUNC(Tabel1[Date]+Tabel1[Heure New York]+31/24+2*(WEEKDAY(Tabel2[[#This Row],[Date]],2)=1))=Tabel2[[#This Row],[Date]])),"?")</f>
        <v>?</v>
      </c>
      <c r="F66" s="2" t="str" cm="1">
        <f t="array" ref="F66">IFERROR(MAX(_xlfn._xlws.FILTER(Tabel1[Low],TRUNC(Tabel1[Date]+Tabel1[Heure New York]+31/24+2*(WEEKDAY(Tabel2[[#This Row],[Date]],2)=1))=Tabel2[[#This Row],[Date]])),"?")</f>
        <v>?</v>
      </c>
      <c r="G66" s="22">
        <v>1.403</v>
      </c>
      <c r="H66" s="22">
        <v>1.4051499999999999</v>
      </c>
      <c r="I66" s="22">
        <v>1.4077999999999999</v>
      </c>
      <c r="J66" s="22">
        <v>1.3984000000000001</v>
      </c>
      <c r="K66" s="22">
        <v>1.4051499999999999</v>
      </c>
      <c r="L66" s="22">
        <v>1.4089</v>
      </c>
      <c r="M66" s="22">
        <v>1.4115500000000001</v>
      </c>
      <c r="N66" s="22">
        <v>1.40265</v>
      </c>
      <c r="O66" s="22">
        <v>1.4089</v>
      </c>
      <c r="P66" s="23">
        <v>1.4144000000000001</v>
      </c>
      <c r="Q66" s="22">
        <v>1.4169499999999999</v>
      </c>
      <c r="R66" s="22">
        <v>1.40795</v>
      </c>
      <c r="S66" s="22">
        <v>1.403</v>
      </c>
      <c r="T66" s="24">
        <v>1.4089</v>
      </c>
    </row>
    <row r="67" spans="1:20" x14ac:dyDescent="0.25">
      <c r="A67" s="6">
        <v>39877</v>
      </c>
      <c r="B67" s="2">
        <v>5</v>
      </c>
      <c r="C67" s="2">
        <v>1.4047499999999999</v>
      </c>
      <c r="D67" s="2">
        <v>1.4191499999999999</v>
      </c>
      <c r="E67" s="2" t="str" cm="1">
        <f t="array" ref="E67">IFERROR(MAX(_xlfn._xlws.FILTER(Tabel1[High],TRUNC(Tabel1[Date]+Tabel1[Heure New York]+31/24+2*(WEEKDAY(Tabel2[[#This Row],[Date]],2)=1))=Tabel2[[#This Row],[Date]])),"?")</f>
        <v>?</v>
      </c>
      <c r="F67" s="2" t="str" cm="1">
        <f t="array" ref="F67">IFERROR(MAX(_xlfn._xlws.FILTER(Tabel1[Low],TRUNC(Tabel1[Date]+Tabel1[Heure New York]+31/24+2*(WEEKDAY(Tabel2[[#This Row],[Date]],2)=1))=Tabel2[[#This Row],[Date]])),"?")</f>
        <v>?</v>
      </c>
      <c r="G67" s="22">
        <v>1.4185000000000001</v>
      </c>
      <c r="H67" s="22">
        <v>1.41795</v>
      </c>
      <c r="I67" s="22">
        <v>1.4198</v>
      </c>
      <c r="J67" s="22">
        <v>1.4128499999999999</v>
      </c>
      <c r="K67" s="22">
        <v>1.41795</v>
      </c>
      <c r="L67" s="22">
        <v>1.4087499999999999</v>
      </c>
      <c r="M67" s="22">
        <v>1.4232499999999999</v>
      </c>
      <c r="N67" s="22">
        <v>1.4036</v>
      </c>
      <c r="O67" s="22">
        <v>1.4087499999999999</v>
      </c>
      <c r="P67" s="23">
        <v>1.41205</v>
      </c>
      <c r="Q67" s="22">
        <v>1.41605</v>
      </c>
      <c r="R67" s="22">
        <v>1.4057999999999999</v>
      </c>
      <c r="S67" s="22">
        <v>1.4185000000000001</v>
      </c>
      <c r="T67" s="24">
        <v>1.4087499999999999</v>
      </c>
    </row>
    <row r="68" spans="1:20" x14ac:dyDescent="0.25">
      <c r="A68" s="6">
        <v>39878</v>
      </c>
      <c r="B68" s="2">
        <v>6</v>
      </c>
      <c r="C68" s="2">
        <v>1.4191499999999999</v>
      </c>
      <c r="D68" s="2">
        <v>1.4110499999999999</v>
      </c>
      <c r="E68" s="2" t="str" cm="1">
        <f t="array" ref="E68">IFERROR(MAX(_xlfn._xlws.FILTER(Tabel1[High],TRUNC(Tabel1[Date]+Tabel1[Heure New York]+31/24+2*(WEEKDAY(Tabel2[[#This Row],[Date]],2)=1))=Tabel2[[#This Row],[Date]])),"?")</f>
        <v>?</v>
      </c>
      <c r="F68" s="2" t="str" cm="1">
        <f t="array" ref="F68">IFERROR(MAX(_xlfn._xlws.FILTER(Tabel1[Low],TRUNC(Tabel1[Date]+Tabel1[Heure New York]+31/24+2*(WEEKDAY(Tabel2[[#This Row],[Date]],2)=1))=Tabel2[[#This Row],[Date]])),"?")</f>
        <v>?</v>
      </c>
      <c r="G68" s="22">
        <v>1.4121999999999999</v>
      </c>
      <c r="H68" s="22">
        <v>1.4251499999999999</v>
      </c>
      <c r="I68" s="22">
        <v>1.42885</v>
      </c>
      <c r="J68" s="22">
        <v>1.4107499999999999</v>
      </c>
      <c r="K68" s="22">
        <v>1.4251499999999999</v>
      </c>
      <c r="L68" s="22">
        <v>1.4218500000000001</v>
      </c>
      <c r="M68" s="22">
        <v>1.4286000000000001</v>
      </c>
      <c r="N68" s="22">
        <v>1.4195500000000001</v>
      </c>
      <c r="O68" s="22">
        <v>1.4218500000000001</v>
      </c>
      <c r="P68" s="23">
        <v>1.41065</v>
      </c>
      <c r="Q68" s="22">
        <v>1.4306000000000001</v>
      </c>
      <c r="R68" s="22">
        <v>1.4075500000000001</v>
      </c>
      <c r="S68" s="22">
        <v>1.4121999999999999</v>
      </c>
      <c r="T68" s="24">
        <v>1.4218500000000001</v>
      </c>
    </row>
    <row r="69" spans="1:20" x14ac:dyDescent="0.25">
      <c r="A69" s="6">
        <v>39881</v>
      </c>
      <c r="B69" s="2">
        <v>2</v>
      </c>
      <c r="C69" s="2">
        <v>1.4110499999999999</v>
      </c>
      <c r="D69" s="2">
        <v>1.40821</v>
      </c>
      <c r="E69" s="2" t="str" cm="1">
        <f t="array" ref="E69">IFERROR(MAX(_xlfn._xlws.FILTER(Tabel1[High],TRUNC(Tabel1[Date]+Tabel1[Heure New York]+31/24+2*(WEEKDAY(Tabel2[[#This Row],[Date]],2)=1))=Tabel2[[#This Row],[Date]])),"?")</f>
        <v>?</v>
      </c>
      <c r="F69" s="2" t="str" cm="1">
        <f t="array" ref="F69">IFERROR(MAX(_xlfn._xlws.FILTER(Tabel1[Low],TRUNC(Tabel1[Date]+Tabel1[Heure New York]+31/24+2*(WEEKDAY(Tabel2[[#This Row],[Date]],2)=1))=Tabel2[[#This Row],[Date]])),"?")</f>
        <v>?</v>
      </c>
      <c r="G69" s="22">
        <v>1.4133</v>
      </c>
      <c r="H69" s="22">
        <v>1.4092</v>
      </c>
      <c r="I69" s="22">
        <v>1.4180999999999999</v>
      </c>
      <c r="J69" s="22">
        <v>1.4079999999999999</v>
      </c>
      <c r="K69" s="22">
        <v>1.4092</v>
      </c>
      <c r="L69" s="22">
        <v>1.38625</v>
      </c>
      <c r="M69" s="22">
        <v>1.4092</v>
      </c>
      <c r="N69" s="22">
        <v>1.3856999999999999</v>
      </c>
      <c r="O69" s="22">
        <v>1.38625</v>
      </c>
      <c r="P69" s="23">
        <v>1.3754500000000001</v>
      </c>
      <c r="Q69" s="22">
        <v>1.38635</v>
      </c>
      <c r="R69" s="22">
        <v>1.37415</v>
      </c>
      <c r="S69" s="22">
        <v>1.4133</v>
      </c>
      <c r="T69" s="24">
        <v>1.38625</v>
      </c>
    </row>
    <row r="70" spans="1:20" x14ac:dyDescent="0.25">
      <c r="A70" s="6">
        <v>39882</v>
      </c>
      <c r="B70" s="2">
        <v>3</v>
      </c>
      <c r="C70" s="2">
        <v>1.40821</v>
      </c>
      <c r="D70" s="2">
        <v>1.3774999999999999</v>
      </c>
      <c r="E70" s="2" t="str" cm="1">
        <f t="array" ref="E70">IFERROR(MAX(_xlfn._xlws.FILTER(Tabel1[High],TRUNC(Tabel1[Date]+Tabel1[Heure New York]+31/24+2*(WEEKDAY(Tabel2[[#This Row],[Date]],2)=1))=Tabel2[[#This Row],[Date]])),"?")</f>
        <v>?</v>
      </c>
      <c r="F70" s="2" t="str" cm="1">
        <f t="array" ref="F70">IFERROR(MAX(_xlfn._xlws.FILTER(Tabel1[Low],TRUNC(Tabel1[Date]+Tabel1[Heure New York]+31/24+2*(WEEKDAY(Tabel2[[#This Row],[Date]],2)=1))=Tabel2[[#This Row],[Date]])),"?")</f>
        <v>?</v>
      </c>
      <c r="G70" s="22">
        <v>1.3771</v>
      </c>
      <c r="H70" s="22">
        <v>1.38165</v>
      </c>
      <c r="I70" s="22">
        <v>1.4161999999999999</v>
      </c>
      <c r="J70" s="22">
        <v>1.3759999999999999</v>
      </c>
      <c r="K70" s="22">
        <v>1.38165</v>
      </c>
      <c r="L70" s="22">
        <v>1.3848499999999999</v>
      </c>
      <c r="M70" s="22">
        <v>1.3885000000000001</v>
      </c>
      <c r="N70" s="22">
        <v>1.3774999999999999</v>
      </c>
      <c r="O70" s="22">
        <v>1.3848499999999999</v>
      </c>
      <c r="P70" s="23">
        <v>1.3841000000000001</v>
      </c>
      <c r="Q70" s="22">
        <v>1.39055</v>
      </c>
      <c r="R70" s="22">
        <v>1.3834</v>
      </c>
      <c r="S70" s="22">
        <v>1.3771</v>
      </c>
      <c r="T70" s="24">
        <v>1.3848499999999999</v>
      </c>
    </row>
    <row r="71" spans="1:20" x14ac:dyDescent="0.25">
      <c r="A71" s="6">
        <v>39883</v>
      </c>
      <c r="B71" s="2">
        <v>4</v>
      </c>
      <c r="C71" s="2">
        <v>1.3774999999999999</v>
      </c>
      <c r="D71" s="2">
        <v>1.3750500000000001</v>
      </c>
      <c r="E71" s="2" t="str" cm="1">
        <f t="array" ref="E71">IFERROR(MAX(_xlfn._xlws.FILTER(Tabel1[High],TRUNC(Tabel1[Date]+Tabel1[Heure New York]+31/24+2*(WEEKDAY(Tabel2[[#This Row],[Date]],2)=1))=Tabel2[[#This Row],[Date]])),"?")</f>
        <v>?</v>
      </c>
      <c r="F71" s="2" t="str" cm="1">
        <f t="array" ref="F71">IFERROR(MAX(_xlfn._xlws.FILTER(Tabel1[Low],TRUNC(Tabel1[Date]+Tabel1[Heure New York]+31/24+2*(WEEKDAY(Tabel2[[#This Row],[Date]],2)=1))=Tabel2[[#This Row],[Date]])),"?")</f>
        <v>?</v>
      </c>
      <c r="G71" s="22">
        <v>1.3745499999999999</v>
      </c>
      <c r="H71" s="22">
        <v>1.3707499999999999</v>
      </c>
      <c r="I71" s="22">
        <v>1.3847</v>
      </c>
      <c r="J71" s="22">
        <v>1.3653999999999999</v>
      </c>
      <c r="K71" s="22">
        <v>1.3707499999999999</v>
      </c>
      <c r="L71" s="22">
        <v>1.3815</v>
      </c>
      <c r="M71" s="22">
        <v>1.38235</v>
      </c>
      <c r="N71" s="22">
        <v>1.37015</v>
      </c>
      <c r="O71" s="22">
        <v>1.3815</v>
      </c>
      <c r="P71" s="23">
        <v>1.3776999999999999</v>
      </c>
      <c r="Q71" s="22">
        <v>1.38395</v>
      </c>
      <c r="R71" s="22">
        <v>1.37225</v>
      </c>
      <c r="S71" s="22">
        <v>1.3745499999999999</v>
      </c>
      <c r="T71" s="24">
        <v>1.3815</v>
      </c>
    </row>
    <row r="72" spans="1:20" x14ac:dyDescent="0.25">
      <c r="A72" s="6">
        <v>39884</v>
      </c>
      <c r="B72" s="2">
        <v>5</v>
      </c>
      <c r="C72" s="2">
        <v>1.3750500000000001</v>
      </c>
      <c r="D72" s="2">
        <v>1.3872</v>
      </c>
      <c r="E72" s="2" t="str" cm="1">
        <f t="array" ref="E72">IFERROR(MAX(_xlfn._xlws.FILTER(Tabel1[High],TRUNC(Tabel1[Date]+Tabel1[Heure New York]+31/24+2*(WEEKDAY(Tabel2[[#This Row],[Date]],2)=1))=Tabel2[[#This Row],[Date]])),"?")</f>
        <v>?</v>
      </c>
      <c r="F72" s="2" t="str" cm="1">
        <f t="array" ref="F72">IFERROR(MAX(_xlfn._xlws.FILTER(Tabel1[Low],TRUNC(Tabel1[Date]+Tabel1[Heure New York]+31/24+2*(WEEKDAY(Tabel2[[#This Row],[Date]],2)=1))=Tabel2[[#This Row],[Date]])),"?")</f>
        <v>?</v>
      </c>
      <c r="G72" s="22">
        <v>1.3874</v>
      </c>
      <c r="H72" s="22">
        <v>1.3831500000000001</v>
      </c>
      <c r="I72" s="22">
        <v>1.3923000000000001</v>
      </c>
      <c r="J72" s="22">
        <v>1.3669</v>
      </c>
      <c r="K72" s="22">
        <v>1.3831500000000001</v>
      </c>
      <c r="L72" s="22">
        <v>1.37995</v>
      </c>
      <c r="M72" s="22">
        <v>1.3872500000000001</v>
      </c>
      <c r="N72" s="22">
        <v>1.3726</v>
      </c>
      <c r="O72" s="22">
        <v>1.37995</v>
      </c>
      <c r="P72" s="23">
        <v>1.3808</v>
      </c>
      <c r="Q72" s="22">
        <v>1.3836999999999999</v>
      </c>
      <c r="R72" s="22">
        <v>1.37</v>
      </c>
      <c r="S72" s="22">
        <v>1.3874</v>
      </c>
      <c r="T72" s="24">
        <v>1.37995</v>
      </c>
    </row>
    <row r="73" spans="1:20" x14ac:dyDescent="0.25">
      <c r="A73" s="6">
        <v>39885</v>
      </c>
      <c r="B73" s="2">
        <v>6</v>
      </c>
      <c r="C73" s="2">
        <v>1.3872</v>
      </c>
      <c r="D73" s="2">
        <v>1.3937999999999999</v>
      </c>
      <c r="E73" s="2" t="str" cm="1">
        <f t="array" ref="E73">IFERROR(MAX(_xlfn._xlws.FILTER(Tabel1[High],TRUNC(Tabel1[Date]+Tabel1[Heure New York]+31/24+2*(WEEKDAY(Tabel2[[#This Row],[Date]],2)=1))=Tabel2[[#This Row],[Date]])),"?")</f>
        <v>?</v>
      </c>
      <c r="F73" s="2" t="str" cm="1">
        <f t="array" ref="F73">IFERROR(MAX(_xlfn._xlws.FILTER(Tabel1[Low],TRUNC(Tabel1[Date]+Tabel1[Heure New York]+31/24+2*(WEEKDAY(Tabel2[[#This Row],[Date]],2)=1))=Tabel2[[#This Row],[Date]])),"?")</f>
        <v>?</v>
      </c>
      <c r="G73" s="22">
        <v>1.3931</v>
      </c>
      <c r="H73" s="22">
        <v>1.38795</v>
      </c>
      <c r="I73" s="22">
        <v>1.3954500000000001</v>
      </c>
      <c r="J73" s="22">
        <v>1.3846499999999999</v>
      </c>
      <c r="K73" s="22">
        <v>1.38795</v>
      </c>
      <c r="L73" s="22">
        <v>1.4029499999999999</v>
      </c>
      <c r="M73" s="22">
        <v>1.407</v>
      </c>
      <c r="N73" s="22">
        <v>1.38635</v>
      </c>
      <c r="O73" s="22">
        <v>1.4029499999999999</v>
      </c>
      <c r="P73" s="23">
        <v>1.3969</v>
      </c>
      <c r="Q73" s="22">
        <v>1.4045000000000001</v>
      </c>
      <c r="R73" s="22">
        <v>1.3928</v>
      </c>
      <c r="S73" s="22">
        <v>1.3931</v>
      </c>
      <c r="T73" s="24">
        <v>1.4029499999999999</v>
      </c>
    </row>
    <row r="74" spans="1:20" x14ac:dyDescent="0.25">
      <c r="A74" s="6">
        <v>39888</v>
      </c>
      <c r="B74" s="2">
        <v>2</v>
      </c>
      <c r="C74" s="2">
        <v>1.3937999999999999</v>
      </c>
      <c r="D74" s="2">
        <v>1.39622</v>
      </c>
      <c r="E74" s="2" t="str" cm="1">
        <f t="array" ref="E74">IFERROR(MAX(_xlfn._xlws.FILTER(Tabel1[High],TRUNC(Tabel1[Date]+Tabel1[Heure New York]+31/24+2*(WEEKDAY(Tabel2[[#This Row],[Date]],2)=1))=Tabel2[[#This Row],[Date]])),"?")</f>
        <v>?</v>
      </c>
      <c r="F74" s="2" t="str" cm="1">
        <f t="array" ref="F74">IFERROR(MAX(_xlfn._xlws.FILTER(Tabel1[Low],TRUNC(Tabel1[Date]+Tabel1[Heure New York]+31/24+2*(WEEKDAY(Tabel2[[#This Row],[Date]],2)=1))=Tabel2[[#This Row],[Date]])),"?")</f>
        <v>?</v>
      </c>
      <c r="G74" s="22">
        <v>1.3955500000000001</v>
      </c>
      <c r="H74" s="22">
        <v>1.405</v>
      </c>
      <c r="I74" s="22">
        <v>1.4051499999999999</v>
      </c>
      <c r="J74" s="22">
        <v>1.3885000000000001</v>
      </c>
      <c r="K74" s="22">
        <v>1.405</v>
      </c>
      <c r="L74" s="22">
        <v>1.4182999999999999</v>
      </c>
      <c r="M74" s="22">
        <v>1.4230499999999999</v>
      </c>
      <c r="N74" s="22">
        <v>1.4047000000000001</v>
      </c>
      <c r="O74" s="22">
        <v>1.4182999999999999</v>
      </c>
      <c r="P74" s="23">
        <v>1.4088499999999999</v>
      </c>
      <c r="Q74" s="22">
        <v>1.4218500000000001</v>
      </c>
      <c r="R74" s="22">
        <v>1.4054500000000001</v>
      </c>
      <c r="S74" s="22">
        <v>1.3955500000000001</v>
      </c>
      <c r="T74" s="24">
        <v>1.4182999999999999</v>
      </c>
    </row>
    <row r="75" spans="1:20" x14ac:dyDescent="0.25">
      <c r="A75" s="6">
        <v>39889</v>
      </c>
      <c r="B75" s="2">
        <v>3</v>
      </c>
      <c r="C75" s="2">
        <v>1.39622</v>
      </c>
      <c r="D75" s="2">
        <v>1.4059999999999999</v>
      </c>
      <c r="E75" s="2" t="str" cm="1">
        <f t="array" ref="E75">IFERROR(MAX(_xlfn._xlws.FILTER(Tabel1[High],TRUNC(Tabel1[Date]+Tabel1[Heure New York]+31/24+2*(WEEKDAY(Tabel2[[#This Row],[Date]],2)=1))=Tabel2[[#This Row],[Date]])),"?")</f>
        <v>?</v>
      </c>
      <c r="F75" s="2" t="str" cm="1">
        <f t="array" ref="F75">IFERROR(MAX(_xlfn._xlws.FILTER(Tabel1[Low],TRUNC(Tabel1[Date]+Tabel1[Heure New York]+31/24+2*(WEEKDAY(Tabel2[[#This Row],[Date]],2)=1))=Tabel2[[#This Row],[Date]])),"?")</f>
        <v>?</v>
      </c>
      <c r="G75" s="22">
        <v>1.4075500000000001</v>
      </c>
      <c r="H75" s="22">
        <v>1.4047499999999999</v>
      </c>
      <c r="I75" s="22">
        <v>1.4137500000000001</v>
      </c>
      <c r="J75" s="22">
        <v>1.3908499999999999</v>
      </c>
      <c r="K75" s="22">
        <v>1.4047499999999999</v>
      </c>
      <c r="L75" s="22">
        <v>1.40265</v>
      </c>
      <c r="M75" s="22">
        <v>1.4115</v>
      </c>
      <c r="N75" s="22">
        <v>1.4014500000000001</v>
      </c>
      <c r="O75" s="22">
        <v>1.40265</v>
      </c>
      <c r="P75" s="23">
        <v>1.4016500000000001</v>
      </c>
      <c r="Q75" s="22">
        <v>1.4027499999999999</v>
      </c>
      <c r="R75" s="22">
        <v>1.39645</v>
      </c>
      <c r="S75" s="22">
        <v>1.4075500000000001</v>
      </c>
      <c r="T75" s="24">
        <v>1.40265</v>
      </c>
    </row>
    <row r="76" spans="1:20" x14ac:dyDescent="0.25">
      <c r="A76" s="6">
        <v>39890</v>
      </c>
      <c r="B76" s="2">
        <v>4</v>
      </c>
      <c r="C76" s="2">
        <v>1.4059999999999999</v>
      </c>
      <c r="D76" s="2">
        <v>1.4036500000000001</v>
      </c>
      <c r="E76" s="2" t="str" cm="1">
        <f t="array" ref="E76">IFERROR(MAX(_xlfn._xlws.FILTER(Tabel1[High],TRUNC(Tabel1[Date]+Tabel1[Heure New York]+31/24+2*(WEEKDAY(Tabel2[[#This Row],[Date]],2)=1))=Tabel2[[#This Row],[Date]])),"?")</f>
        <v>?</v>
      </c>
      <c r="F76" s="2" t="str" cm="1">
        <f t="array" ref="F76">IFERROR(MAX(_xlfn._xlws.FILTER(Tabel1[Low],TRUNC(Tabel1[Date]+Tabel1[Heure New York]+31/24+2*(WEEKDAY(Tabel2[[#This Row],[Date]],2)=1))=Tabel2[[#This Row],[Date]])),"?")</f>
        <v>?</v>
      </c>
      <c r="G76" s="22">
        <v>1.40425</v>
      </c>
      <c r="H76" s="22">
        <v>1.4028499999999999</v>
      </c>
      <c r="I76" s="22">
        <v>1.4136</v>
      </c>
      <c r="J76" s="22">
        <v>1.40255</v>
      </c>
      <c r="K76" s="22">
        <v>1.4028499999999999</v>
      </c>
      <c r="L76" s="22">
        <v>1.3874500000000001</v>
      </c>
      <c r="M76" s="22">
        <v>1.4056999999999999</v>
      </c>
      <c r="N76" s="22">
        <v>1.3843000000000001</v>
      </c>
      <c r="O76" s="22">
        <v>1.3874500000000001</v>
      </c>
      <c r="P76" s="23">
        <v>1.3971499999999999</v>
      </c>
      <c r="Q76" s="22">
        <v>1.4009499999999999</v>
      </c>
      <c r="R76" s="22">
        <v>1.3876500000000001</v>
      </c>
      <c r="S76" s="22">
        <v>1.40425</v>
      </c>
      <c r="T76" s="24">
        <v>1.3874500000000001</v>
      </c>
    </row>
    <row r="77" spans="1:20" x14ac:dyDescent="0.25">
      <c r="A77" s="6">
        <v>39891</v>
      </c>
      <c r="B77" s="2">
        <v>5</v>
      </c>
      <c r="C77" s="2">
        <v>1.4036500000000001</v>
      </c>
      <c r="D77" s="2">
        <v>1.4269499999999999</v>
      </c>
      <c r="E77" s="2" t="str" cm="1">
        <f t="array" ref="E77">IFERROR(MAX(_xlfn._xlws.FILTER(Tabel1[High],TRUNC(Tabel1[Date]+Tabel1[Heure New York]+31/24+2*(WEEKDAY(Tabel2[[#This Row],[Date]],2)=1))=Tabel2[[#This Row],[Date]])),"?")</f>
        <v>?</v>
      </c>
      <c r="F77" s="2" t="str" cm="1">
        <f t="array" ref="F77">IFERROR(MAX(_xlfn._xlws.FILTER(Tabel1[Low],TRUNC(Tabel1[Date]+Tabel1[Heure New York]+31/24+2*(WEEKDAY(Tabel2[[#This Row],[Date]],2)=1))=Tabel2[[#This Row],[Date]])),"?")</f>
        <v>?</v>
      </c>
      <c r="G77" s="22">
        <v>1.4299500000000001</v>
      </c>
      <c r="H77" s="22">
        <v>1.4209499999999999</v>
      </c>
      <c r="I77" s="22">
        <v>1.4307000000000001</v>
      </c>
      <c r="J77" s="22">
        <v>1.4029</v>
      </c>
      <c r="K77" s="22">
        <v>1.4209499999999999</v>
      </c>
      <c r="L77" s="22">
        <v>1.4459</v>
      </c>
      <c r="M77" s="22">
        <v>1.4468000000000001</v>
      </c>
      <c r="N77" s="22">
        <v>1.42015</v>
      </c>
      <c r="O77" s="22">
        <v>1.4459</v>
      </c>
      <c r="P77" s="23">
        <v>1.4581500000000001</v>
      </c>
      <c r="Q77" s="22">
        <v>1.4596499999999999</v>
      </c>
      <c r="R77" s="22">
        <v>1.4448000000000001</v>
      </c>
      <c r="S77" s="22">
        <v>1.4299500000000001</v>
      </c>
      <c r="T77" s="24">
        <v>1.4459</v>
      </c>
    </row>
    <row r="78" spans="1:20" x14ac:dyDescent="0.25">
      <c r="A78" s="6">
        <v>39892</v>
      </c>
      <c r="B78" s="2">
        <v>6</v>
      </c>
      <c r="C78" s="2">
        <v>1.4269499999999999</v>
      </c>
      <c r="D78" s="2">
        <v>1.45055</v>
      </c>
      <c r="E78" s="2" t="str" cm="1">
        <f t="array" ref="E78">IFERROR(MAX(_xlfn._xlws.FILTER(Tabel1[High],TRUNC(Tabel1[Date]+Tabel1[Heure New York]+31/24+2*(WEEKDAY(Tabel2[[#This Row],[Date]],2)=1))=Tabel2[[#This Row],[Date]])),"?")</f>
        <v>?</v>
      </c>
      <c r="F78" s="2" t="str" cm="1">
        <f t="array" ref="F78">IFERROR(MAX(_xlfn._xlws.FILTER(Tabel1[Low],TRUNC(Tabel1[Date]+Tabel1[Heure New York]+31/24+2*(WEEKDAY(Tabel2[[#This Row],[Date]],2)=1))=Tabel2[[#This Row],[Date]])),"?")</f>
        <v>?</v>
      </c>
      <c r="G78" s="22">
        <v>1.4509000000000001</v>
      </c>
      <c r="H78" s="22">
        <v>1.4454499999999999</v>
      </c>
      <c r="I78" s="22">
        <v>1.4513499999999999</v>
      </c>
      <c r="J78" s="22">
        <v>1.4196500000000001</v>
      </c>
      <c r="K78" s="22">
        <v>1.4454499999999999</v>
      </c>
      <c r="L78" s="22">
        <v>1.4411499999999999</v>
      </c>
      <c r="M78" s="22">
        <v>1.4589000000000001</v>
      </c>
      <c r="N78" s="22">
        <v>1.4396500000000001</v>
      </c>
      <c r="O78" s="22">
        <v>1.4411499999999999</v>
      </c>
      <c r="P78" s="23">
        <v>1.4431499999999999</v>
      </c>
      <c r="Q78" s="22">
        <v>1.4513</v>
      </c>
      <c r="R78" s="22">
        <v>1.4393</v>
      </c>
      <c r="S78" s="22">
        <v>1.4509000000000001</v>
      </c>
      <c r="T78" s="24">
        <v>1.4411499999999999</v>
      </c>
    </row>
    <row r="79" spans="1:20" x14ac:dyDescent="0.25">
      <c r="A79" s="6">
        <v>39895</v>
      </c>
      <c r="B79" s="2">
        <v>2</v>
      </c>
      <c r="C79" s="2">
        <v>1.45055</v>
      </c>
      <c r="D79" s="2">
        <v>1.4464399999999999</v>
      </c>
      <c r="E79" s="2" t="str" cm="1">
        <f t="array" ref="E79">IFERROR(MAX(_xlfn._xlws.FILTER(Tabel1[High],TRUNC(Tabel1[Date]+Tabel1[Heure New York]+31/24+2*(WEEKDAY(Tabel2[[#This Row],[Date]],2)=1))=Tabel2[[#This Row],[Date]])),"?")</f>
        <v>?</v>
      </c>
      <c r="F79" s="2" t="str" cm="1">
        <f t="array" ref="F79">IFERROR(MAX(_xlfn._xlws.FILTER(Tabel1[Low],TRUNC(Tabel1[Date]+Tabel1[Heure New York]+31/24+2*(WEEKDAY(Tabel2[[#This Row],[Date]],2)=1))=Tabel2[[#This Row],[Date]])),"?")</f>
        <v>?</v>
      </c>
      <c r="G79" s="22">
        <v>1.4476</v>
      </c>
      <c r="H79" s="22">
        <v>1.4564999999999999</v>
      </c>
      <c r="I79" s="22">
        <v>1.4573499999999999</v>
      </c>
      <c r="J79" s="22">
        <v>1.4454499999999999</v>
      </c>
      <c r="K79" s="22">
        <v>1.4564999999999999</v>
      </c>
      <c r="L79" s="22">
        <v>1.4615499999999999</v>
      </c>
      <c r="M79" s="22">
        <v>1.46485</v>
      </c>
      <c r="N79" s="22">
        <v>1.4511499999999999</v>
      </c>
      <c r="O79" s="22">
        <v>1.4615499999999999</v>
      </c>
      <c r="P79" s="23">
        <v>1.4495</v>
      </c>
      <c r="Q79" s="22">
        <v>1.46275</v>
      </c>
      <c r="R79" s="22">
        <v>1.4450499999999999</v>
      </c>
      <c r="S79" s="22">
        <v>1.4476</v>
      </c>
      <c r="T79" s="24">
        <v>1.4615499999999999</v>
      </c>
    </row>
    <row r="80" spans="1:20" x14ac:dyDescent="0.25">
      <c r="A80" s="6">
        <v>39896</v>
      </c>
      <c r="B80" s="2">
        <v>3</v>
      </c>
      <c r="C80" s="2">
        <v>1.4464399999999999</v>
      </c>
      <c r="D80" s="2">
        <v>1.4571000000000001</v>
      </c>
      <c r="E80" s="2" t="str" cm="1">
        <f t="array" ref="E80">IFERROR(MAX(_xlfn._xlws.FILTER(Tabel1[High],TRUNC(Tabel1[Date]+Tabel1[Heure New York]+31/24+2*(WEEKDAY(Tabel2[[#This Row],[Date]],2)=1))=Tabel2[[#This Row],[Date]])),"?")</f>
        <v>?</v>
      </c>
      <c r="F80" s="2" t="str" cm="1">
        <f t="array" ref="F80">IFERROR(MAX(_xlfn._xlws.FILTER(Tabel1[Low],TRUNC(Tabel1[Date]+Tabel1[Heure New York]+31/24+2*(WEEKDAY(Tabel2[[#This Row],[Date]],2)=1))=Tabel2[[#This Row],[Date]])),"?")</f>
        <v>?</v>
      </c>
      <c r="G80" s="22">
        <v>1.4552</v>
      </c>
      <c r="H80" s="22">
        <v>1.4655</v>
      </c>
      <c r="I80" s="22">
        <v>1.4735499999999999</v>
      </c>
      <c r="J80" s="22">
        <v>1.44634</v>
      </c>
      <c r="K80" s="22">
        <v>1.4655</v>
      </c>
      <c r="L80" s="22">
        <v>1.4728000000000001</v>
      </c>
      <c r="M80" s="22">
        <v>1.4779</v>
      </c>
      <c r="N80" s="22">
        <v>1.4621</v>
      </c>
      <c r="O80" s="22">
        <v>1.4728000000000001</v>
      </c>
      <c r="P80" s="23">
        <v>1.4725999999999999</v>
      </c>
      <c r="Q80" s="22">
        <v>1.4754499999999999</v>
      </c>
      <c r="R80" s="22">
        <v>1.46465</v>
      </c>
      <c r="S80" s="22">
        <v>1.4552</v>
      </c>
      <c r="T80" s="24">
        <v>1.4728000000000001</v>
      </c>
    </row>
    <row r="81" spans="1:20" x14ac:dyDescent="0.25">
      <c r="A81" s="6">
        <v>39897</v>
      </c>
      <c r="B81" s="2">
        <v>4</v>
      </c>
      <c r="C81" s="2">
        <v>1.4571000000000001</v>
      </c>
      <c r="D81" s="2">
        <v>1.4680500000000001</v>
      </c>
      <c r="E81" s="2" t="str" cm="1">
        <f t="array" ref="E81">IFERROR(MAX(_xlfn._xlws.FILTER(Tabel1[High],TRUNC(Tabel1[Date]+Tabel1[Heure New York]+31/24+2*(WEEKDAY(Tabel2[[#This Row],[Date]],2)=1))=Tabel2[[#This Row],[Date]])),"?")</f>
        <v>?</v>
      </c>
      <c r="F81" s="2" t="str" cm="1">
        <f t="array" ref="F81">IFERROR(MAX(_xlfn._xlws.FILTER(Tabel1[Low],TRUNC(Tabel1[Date]+Tabel1[Heure New York]+31/24+2*(WEEKDAY(Tabel2[[#This Row],[Date]],2)=1))=Tabel2[[#This Row],[Date]])),"?")</f>
        <v>?</v>
      </c>
      <c r="G81" s="22">
        <v>1.4694</v>
      </c>
      <c r="H81" s="22">
        <v>1.46685</v>
      </c>
      <c r="I81" s="22">
        <v>1.472</v>
      </c>
      <c r="J81" s="22">
        <v>1.4636</v>
      </c>
      <c r="K81" s="22">
        <v>1.46685</v>
      </c>
      <c r="L81" s="22">
        <v>1.45685</v>
      </c>
      <c r="M81" s="22">
        <v>1.4681999999999999</v>
      </c>
      <c r="N81" s="22">
        <v>1.45475</v>
      </c>
      <c r="O81" s="22">
        <v>1.45685</v>
      </c>
      <c r="P81" s="23">
        <v>1.45855</v>
      </c>
      <c r="Q81" s="22">
        <v>1.4733499999999999</v>
      </c>
      <c r="R81" s="22">
        <v>1.45435</v>
      </c>
      <c r="S81" s="22">
        <v>1.4694</v>
      </c>
      <c r="T81" s="24">
        <v>1.45685</v>
      </c>
    </row>
    <row r="82" spans="1:20" x14ac:dyDescent="0.25">
      <c r="A82" s="6">
        <v>39898</v>
      </c>
      <c r="B82" s="2">
        <v>5</v>
      </c>
      <c r="C82" s="2">
        <v>1.4680500000000001</v>
      </c>
      <c r="D82" s="2">
        <v>1.45505</v>
      </c>
      <c r="E82" s="2" t="str" cm="1">
        <f t="array" ref="E82">IFERROR(MAX(_xlfn._xlws.FILTER(Tabel1[High],TRUNC(Tabel1[Date]+Tabel1[Heure New York]+31/24+2*(WEEKDAY(Tabel2[[#This Row],[Date]],2)=1))=Tabel2[[#This Row],[Date]])),"?")</f>
        <v>?</v>
      </c>
      <c r="F82" s="2" t="str" cm="1">
        <f t="array" ref="F82">IFERROR(MAX(_xlfn._xlws.FILTER(Tabel1[Low],TRUNC(Tabel1[Date]+Tabel1[Heure New York]+31/24+2*(WEEKDAY(Tabel2[[#This Row],[Date]],2)=1))=Tabel2[[#This Row],[Date]])),"?")</f>
        <v>?</v>
      </c>
      <c r="G82" s="22">
        <v>1.45465</v>
      </c>
      <c r="H82" s="22">
        <v>1.4589000000000001</v>
      </c>
      <c r="I82" s="22">
        <v>1.4693000000000001</v>
      </c>
      <c r="J82" s="22">
        <v>1.4537</v>
      </c>
      <c r="K82" s="22">
        <v>1.4589000000000001</v>
      </c>
      <c r="L82" s="22">
        <v>1.4567000000000001</v>
      </c>
      <c r="M82" s="22">
        <v>1.4637</v>
      </c>
      <c r="N82" s="22">
        <v>1.45225</v>
      </c>
      <c r="O82" s="22">
        <v>1.4567000000000001</v>
      </c>
      <c r="P82" s="23">
        <v>1.4495</v>
      </c>
      <c r="Q82" s="22">
        <v>1.4635</v>
      </c>
      <c r="R82" s="22">
        <v>1.4473</v>
      </c>
      <c r="S82" s="22">
        <v>1.45465</v>
      </c>
      <c r="T82" s="24">
        <v>1.4567000000000001</v>
      </c>
    </row>
    <row r="83" spans="1:20" x14ac:dyDescent="0.25">
      <c r="A83" s="6">
        <v>39899</v>
      </c>
      <c r="B83" s="2">
        <v>6</v>
      </c>
      <c r="C83" s="2">
        <v>1.45505</v>
      </c>
      <c r="D83" s="2">
        <v>1.44495</v>
      </c>
      <c r="E83" s="2" t="str" cm="1">
        <f t="array" ref="E83">IFERROR(MAX(_xlfn._xlws.FILTER(Tabel1[High],TRUNC(Tabel1[Date]+Tabel1[Heure New York]+31/24+2*(WEEKDAY(Tabel2[[#This Row],[Date]],2)=1))=Tabel2[[#This Row],[Date]])),"?")</f>
        <v>?</v>
      </c>
      <c r="F83" s="2" t="str" cm="1">
        <f t="array" ref="F83">IFERROR(MAX(_xlfn._xlws.FILTER(Tabel1[Low],TRUNC(Tabel1[Date]+Tabel1[Heure New York]+31/24+2*(WEEKDAY(Tabel2[[#This Row],[Date]],2)=1))=Tabel2[[#This Row],[Date]])),"?")</f>
        <v>?</v>
      </c>
      <c r="G83" s="22">
        <v>1.4461999999999999</v>
      </c>
      <c r="H83" s="22">
        <v>1.4461999999999999</v>
      </c>
      <c r="I83" s="22">
        <v>1.46105</v>
      </c>
      <c r="J83" s="22">
        <v>1.44275</v>
      </c>
      <c r="K83" s="22">
        <v>1.4461999999999999</v>
      </c>
      <c r="L83" s="22">
        <v>1.4292</v>
      </c>
      <c r="M83" s="22">
        <v>1.4472</v>
      </c>
      <c r="N83" s="22">
        <v>1.4266000000000001</v>
      </c>
      <c r="O83" s="22">
        <v>1.4292</v>
      </c>
      <c r="P83" s="23">
        <v>1.4322999999999999</v>
      </c>
      <c r="Q83" s="22">
        <v>1.4358500000000001</v>
      </c>
      <c r="R83" s="22">
        <v>1.4277500000000001</v>
      </c>
      <c r="S83" s="22">
        <v>1.4461999999999999</v>
      </c>
      <c r="T83" s="24">
        <v>1.4292</v>
      </c>
    </row>
    <row r="84" spans="1:20" x14ac:dyDescent="0.25">
      <c r="A84" s="6">
        <v>39902</v>
      </c>
      <c r="B84" s="2">
        <v>2</v>
      </c>
      <c r="C84" s="2">
        <v>1.44495</v>
      </c>
      <c r="D84" s="2">
        <v>1.4250700000000001</v>
      </c>
      <c r="E84" s="2" t="str" cm="1">
        <f t="array" ref="E84">IFERROR(MAX(_xlfn._xlws.FILTER(Tabel1[High],TRUNC(Tabel1[Date]+Tabel1[Heure New York]+31/24+2*(WEEKDAY(Tabel2[[#This Row],[Date]],2)=1))=Tabel2[[#This Row],[Date]])),"?")</f>
        <v>?</v>
      </c>
      <c r="F84" s="2" t="str" cm="1">
        <f t="array" ref="F84">IFERROR(MAX(_xlfn._xlws.FILTER(Tabel1[Low],TRUNC(Tabel1[Date]+Tabel1[Heure New York]+31/24+2*(WEEKDAY(Tabel2[[#This Row],[Date]],2)=1))=Tabel2[[#This Row],[Date]])),"?")</f>
        <v>?</v>
      </c>
      <c r="G84" s="22">
        <v>1.42405</v>
      </c>
      <c r="H84" s="22">
        <v>1.4186000000000001</v>
      </c>
      <c r="I84" s="22">
        <v>1.4296</v>
      </c>
      <c r="J84" s="22">
        <v>1.4158500000000001</v>
      </c>
      <c r="K84" s="22">
        <v>1.4186000000000001</v>
      </c>
      <c r="L84" s="22">
        <v>1.4196500000000001</v>
      </c>
      <c r="M84" s="22">
        <v>1.4209499999999999</v>
      </c>
      <c r="N84" s="22">
        <v>1.4110499999999999</v>
      </c>
      <c r="O84" s="22">
        <v>1.4196500000000001</v>
      </c>
      <c r="P84" s="23">
        <v>1.4145000000000001</v>
      </c>
      <c r="Q84" s="22">
        <v>1.4234</v>
      </c>
      <c r="R84" s="22">
        <v>1.4133500000000001</v>
      </c>
      <c r="S84" s="22">
        <v>1.42405</v>
      </c>
      <c r="T84" s="24">
        <v>1.4196500000000001</v>
      </c>
    </row>
    <row r="85" spans="1:20" x14ac:dyDescent="0.25">
      <c r="A85" s="6">
        <v>39903</v>
      </c>
      <c r="B85" s="2">
        <v>3</v>
      </c>
      <c r="C85" s="2">
        <v>1.4250700000000001</v>
      </c>
      <c r="D85" s="2">
        <v>1.42655</v>
      </c>
      <c r="E85" s="2" t="str" cm="1">
        <f t="array" ref="E85">IFERROR(MAX(_xlfn._xlws.FILTER(Tabel1[High],TRUNC(Tabel1[Date]+Tabel1[Heure New York]+31/24+2*(WEEKDAY(Tabel2[[#This Row],[Date]],2)=1))=Tabel2[[#This Row],[Date]])),"?")</f>
        <v>?</v>
      </c>
      <c r="F85" s="2" t="str" cm="1">
        <f t="array" ref="F85">IFERROR(MAX(_xlfn._xlws.FILTER(Tabel1[Low],TRUNC(Tabel1[Date]+Tabel1[Heure New York]+31/24+2*(WEEKDAY(Tabel2[[#This Row],[Date]],2)=1))=Tabel2[[#This Row],[Date]])),"?")</f>
        <v>?</v>
      </c>
      <c r="G85" s="22">
        <v>1.42645</v>
      </c>
      <c r="H85" s="22">
        <v>1.431</v>
      </c>
      <c r="I85" s="22">
        <v>1.4339500000000001</v>
      </c>
      <c r="J85" s="22">
        <v>1.42015</v>
      </c>
      <c r="K85" s="22">
        <v>1.431</v>
      </c>
      <c r="L85" s="22">
        <v>1.4298500000000001</v>
      </c>
      <c r="M85" s="22">
        <v>1.4343999999999999</v>
      </c>
      <c r="N85" s="22">
        <v>1.4251499999999999</v>
      </c>
      <c r="O85" s="22">
        <v>1.4298500000000001</v>
      </c>
      <c r="P85" s="23">
        <v>1.4301999999999999</v>
      </c>
      <c r="Q85" s="22">
        <v>1.4359999999999999</v>
      </c>
      <c r="R85" s="22">
        <v>1.42685</v>
      </c>
      <c r="S85" s="22">
        <v>1.42645</v>
      </c>
      <c r="T85" s="24">
        <v>1.4298500000000001</v>
      </c>
    </row>
    <row r="86" spans="1:20" x14ac:dyDescent="0.25">
      <c r="A86" s="6">
        <v>39904</v>
      </c>
      <c r="B86" s="2">
        <v>4</v>
      </c>
      <c r="C86" s="2">
        <v>1.42655</v>
      </c>
      <c r="D86" s="2">
        <v>1.43215</v>
      </c>
      <c r="E86" s="2" t="str" cm="1">
        <f t="array" ref="E86">IFERROR(MAX(_xlfn._xlws.FILTER(Tabel1[High],TRUNC(Tabel1[Date]+Tabel1[Heure New York]+31/24+2*(WEEKDAY(Tabel2[[#This Row],[Date]],2)=1))=Tabel2[[#This Row],[Date]])),"?")</f>
        <v>?</v>
      </c>
      <c r="F86" s="2" t="str" cm="1">
        <f t="array" ref="F86">IFERROR(MAX(_xlfn._xlws.FILTER(Tabel1[Low],TRUNC(Tabel1[Date]+Tabel1[Heure New York]+31/24+2*(WEEKDAY(Tabel2[[#This Row],[Date]],2)=1))=Tabel2[[#This Row],[Date]])),"?")</f>
        <v>?</v>
      </c>
      <c r="G86" s="22">
        <v>1.43205</v>
      </c>
      <c r="H86" s="22">
        <v>1.4314</v>
      </c>
      <c r="I86" s="22">
        <v>1.43665</v>
      </c>
      <c r="J86" s="22">
        <v>1.4272499999999999</v>
      </c>
      <c r="K86" s="22">
        <v>1.4314</v>
      </c>
      <c r="L86" s="22">
        <v>1.4388000000000001</v>
      </c>
      <c r="M86" s="22">
        <v>1.4431</v>
      </c>
      <c r="N86" s="22">
        <v>1.4313499999999999</v>
      </c>
      <c r="O86" s="22">
        <v>1.4388000000000001</v>
      </c>
      <c r="P86" s="23">
        <v>1.4403999999999999</v>
      </c>
      <c r="Q86" s="22">
        <v>1.4410000000000001</v>
      </c>
      <c r="R86" s="22">
        <v>1.4327000000000001</v>
      </c>
      <c r="S86" s="22">
        <v>1.43205</v>
      </c>
      <c r="T86" s="24">
        <v>1.4388000000000001</v>
      </c>
    </row>
    <row r="87" spans="1:20" x14ac:dyDescent="0.25">
      <c r="A87" s="6">
        <v>39905</v>
      </c>
      <c r="B87" s="2">
        <v>5</v>
      </c>
      <c r="C87" s="2">
        <v>1.43215</v>
      </c>
      <c r="D87" s="2">
        <v>1.44655</v>
      </c>
      <c r="E87" s="2" t="str" cm="1">
        <f t="array" ref="E87">IFERROR(MAX(_xlfn._xlws.FILTER(Tabel1[High],TRUNC(Tabel1[Date]+Tabel1[Heure New York]+31/24+2*(WEEKDAY(Tabel2[[#This Row],[Date]],2)=1))=Tabel2[[#This Row],[Date]])),"?")</f>
        <v>?</v>
      </c>
      <c r="F87" s="2" t="str" cm="1">
        <f t="array" ref="F87">IFERROR(MAX(_xlfn._xlws.FILTER(Tabel1[Low],TRUNC(Tabel1[Date]+Tabel1[Heure New York]+31/24+2*(WEEKDAY(Tabel2[[#This Row],[Date]],2)=1))=Tabel2[[#This Row],[Date]])),"?")</f>
        <v>?</v>
      </c>
      <c r="G87" s="22">
        <v>1.4454</v>
      </c>
      <c r="H87" s="22">
        <v>1.4550000000000001</v>
      </c>
      <c r="I87" s="22">
        <v>1.4597500000000001</v>
      </c>
      <c r="J87" s="22">
        <v>1.4279999999999999</v>
      </c>
      <c r="K87" s="22">
        <v>1.4550000000000001</v>
      </c>
      <c r="L87" s="22">
        <v>1.4675499999999999</v>
      </c>
      <c r="M87" s="22">
        <v>1.4717499999999999</v>
      </c>
      <c r="N87" s="22">
        <v>1.4521500000000001</v>
      </c>
      <c r="O87" s="22">
        <v>1.4675499999999999</v>
      </c>
      <c r="P87" s="23">
        <v>1.4697</v>
      </c>
      <c r="Q87" s="22">
        <v>1.4745999999999999</v>
      </c>
      <c r="R87" s="22">
        <v>1.4637500000000001</v>
      </c>
      <c r="S87" s="22">
        <v>1.4454</v>
      </c>
      <c r="T87" s="24">
        <v>1.4675499999999999</v>
      </c>
    </row>
    <row r="88" spans="1:20" x14ac:dyDescent="0.25">
      <c r="A88" s="6">
        <v>39906</v>
      </c>
      <c r="B88" s="2">
        <v>6</v>
      </c>
      <c r="C88" s="2">
        <v>1.44655</v>
      </c>
      <c r="D88" s="2">
        <v>1.47245</v>
      </c>
      <c r="E88" s="2" t="str" cm="1">
        <f t="array" ref="E88">IFERROR(MAX(_xlfn._xlws.FILTER(Tabel1[High],TRUNC(Tabel1[Date]+Tabel1[Heure New York]+31/24+2*(WEEKDAY(Tabel2[[#This Row],[Date]],2)=1))=Tabel2[[#This Row],[Date]])),"?")</f>
        <v>?</v>
      </c>
      <c r="F88" s="2" t="str" cm="1">
        <f t="array" ref="F88">IFERROR(MAX(_xlfn._xlws.FILTER(Tabel1[Low],TRUNC(Tabel1[Date]+Tabel1[Heure New York]+31/24+2*(WEEKDAY(Tabel2[[#This Row],[Date]],2)=1))=Tabel2[[#This Row],[Date]])),"?")</f>
        <v>?</v>
      </c>
      <c r="G88" s="22">
        <v>1.47305</v>
      </c>
      <c r="H88" s="22">
        <v>1.468</v>
      </c>
      <c r="I88" s="22">
        <v>1.4773499999999999</v>
      </c>
      <c r="J88" s="22">
        <v>1.4453499999999999</v>
      </c>
      <c r="K88" s="22">
        <v>1.468</v>
      </c>
      <c r="L88" s="22">
        <v>1.4776</v>
      </c>
      <c r="M88" s="22">
        <v>1.4827999999999999</v>
      </c>
      <c r="N88" s="22">
        <v>1.46695</v>
      </c>
      <c r="O88" s="22">
        <v>1.4776</v>
      </c>
      <c r="P88" s="23">
        <v>1.4799500000000001</v>
      </c>
      <c r="Q88" s="22">
        <v>1.48455</v>
      </c>
      <c r="R88" s="22">
        <v>1.47435</v>
      </c>
      <c r="S88" s="22">
        <v>1.47305</v>
      </c>
      <c r="T88" s="24">
        <v>1.4776</v>
      </c>
    </row>
    <row r="89" spans="1:20" x14ac:dyDescent="0.25">
      <c r="A89" s="6">
        <v>39909</v>
      </c>
      <c r="B89" s="2">
        <v>2</v>
      </c>
      <c r="C89" s="2">
        <v>1.47245</v>
      </c>
      <c r="D89" s="2">
        <v>1.48323</v>
      </c>
      <c r="E89" s="2" t="str" cm="1">
        <f t="array" ref="E89">IFERROR(MAX(_xlfn._xlws.FILTER(Tabel1[High],TRUNC(Tabel1[Date]+Tabel1[Heure New York]+31/24+2*(WEEKDAY(Tabel2[[#This Row],[Date]],2)=1))=Tabel2[[#This Row],[Date]])),"?")</f>
        <v>?</v>
      </c>
      <c r="F89" s="2" t="str" cm="1">
        <f t="array" ref="F89">IFERROR(MAX(_xlfn._xlws.FILTER(Tabel1[Low],TRUNC(Tabel1[Date]+Tabel1[Heure New York]+31/24+2*(WEEKDAY(Tabel2[[#This Row],[Date]],2)=1))=Tabel2[[#This Row],[Date]])),"?")</f>
        <v>?</v>
      </c>
      <c r="G89" s="22">
        <v>1.48445</v>
      </c>
      <c r="H89" s="22">
        <v>1.4923500000000001</v>
      </c>
      <c r="I89" s="22">
        <v>1.4951000000000001</v>
      </c>
      <c r="J89" s="22">
        <v>1.4841299999999999</v>
      </c>
      <c r="K89" s="22">
        <v>1.4923500000000001</v>
      </c>
      <c r="L89" s="22">
        <v>1.49315</v>
      </c>
      <c r="M89" s="22">
        <v>1.4958499999999999</v>
      </c>
      <c r="N89" s="22">
        <v>1.4879500000000001</v>
      </c>
      <c r="O89" s="22">
        <v>1.49315</v>
      </c>
      <c r="P89" s="23">
        <v>1.47085</v>
      </c>
      <c r="Q89" s="22">
        <v>1.4934000000000001</v>
      </c>
      <c r="R89" s="22">
        <v>1.4708000000000001</v>
      </c>
      <c r="S89" s="22">
        <v>1.48445</v>
      </c>
      <c r="T89" s="24">
        <v>1.49315</v>
      </c>
    </row>
    <row r="90" spans="1:20" x14ac:dyDescent="0.25">
      <c r="A90" s="6">
        <v>39910</v>
      </c>
      <c r="B90" s="2">
        <v>3</v>
      </c>
      <c r="C90" s="2">
        <v>1.48323</v>
      </c>
      <c r="D90" s="2">
        <v>1.47665</v>
      </c>
      <c r="E90" s="2" t="str" cm="1">
        <f t="array" ref="E90">IFERROR(MAX(_xlfn._xlws.FILTER(Tabel1[High],TRUNC(Tabel1[Date]+Tabel1[Heure New York]+31/24+2*(WEEKDAY(Tabel2[[#This Row],[Date]],2)=1))=Tabel2[[#This Row],[Date]])),"?")</f>
        <v>?</v>
      </c>
      <c r="F90" s="2" t="str" cm="1">
        <f t="array" ref="F90">IFERROR(MAX(_xlfn._xlws.FILTER(Tabel1[Low],TRUNC(Tabel1[Date]+Tabel1[Heure New York]+31/24+2*(WEEKDAY(Tabel2[[#This Row],[Date]],2)=1))=Tabel2[[#This Row],[Date]])),"?")</f>
        <v>?</v>
      </c>
      <c r="G90" s="22">
        <v>1.4743999999999999</v>
      </c>
      <c r="H90" s="22">
        <v>1.4719</v>
      </c>
      <c r="I90" s="22">
        <v>1.4946999999999999</v>
      </c>
      <c r="J90" s="22">
        <v>1.4636</v>
      </c>
      <c r="K90" s="22">
        <v>1.4719</v>
      </c>
      <c r="L90" s="22">
        <v>1.4640500000000001</v>
      </c>
      <c r="M90" s="22">
        <v>1.47445</v>
      </c>
      <c r="N90" s="22">
        <v>1.4581500000000001</v>
      </c>
      <c r="O90" s="22">
        <v>1.4640500000000001</v>
      </c>
      <c r="P90" s="23">
        <v>1.4742</v>
      </c>
      <c r="Q90" s="22">
        <v>1.4776</v>
      </c>
      <c r="R90" s="22">
        <v>1.46285</v>
      </c>
      <c r="S90" s="22">
        <v>1.4743999999999999</v>
      </c>
      <c r="T90" s="24">
        <v>1.4640500000000001</v>
      </c>
    </row>
    <row r="91" spans="1:20" x14ac:dyDescent="0.25">
      <c r="A91" s="6">
        <v>39911</v>
      </c>
      <c r="B91" s="2">
        <v>4</v>
      </c>
      <c r="C91" s="2">
        <v>1.47665</v>
      </c>
      <c r="D91" s="2">
        <v>1.47305</v>
      </c>
      <c r="E91" s="2" t="str" cm="1">
        <f t="array" ref="E91">IFERROR(MAX(_xlfn._xlws.FILTER(Tabel1[High],TRUNC(Tabel1[Date]+Tabel1[Heure New York]+31/24+2*(WEEKDAY(Tabel2[[#This Row],[Date]],2)=1))=Tabel2[[#This Row],[Date]])),"?")</f>
        <v>?</v>
      </c>
      <c r="F91" s="2" t="str" cm="1">
        <f t="array" ref="F91">IFERROR(MAX(_xlfn._xlws.FILTER(Tabel1[Low],TRUNC(Tabel1[Date]+Tabel1[Heure New York]+31/24+2*(WEEKDAY(Tabel2[[#This Row],[Date]],2)=1))=Tabel2[[#This Row],[Date]])),"?")</f>
        <v>?</v>
      </c>
      <c r="G91" s="22">
        <v>1.4737</v>
      </c>
      <c r="H91" s="22">
        <v>1.46705</v>
      </c>
      <c r="I91" s="22">
        <v>1.47435</v>
      </c>
      <c r="J91" s="22">
        <v>1.4634499999999999</v>
      </c>
      <c r="K91" s="22">
        <v>1.46705</v>
      </c>
      <c r="L91" s="22">
        <v>1.4680500000000001</v>
      </c>
      <c r="M91" s="22">
        <v>1.4742999999999999</v>
      </c>
      <c r="N91" s="22">
        <v>1.4635499999999999</v>
      </c>
      <c r="O91" s="22">
        <v>1.4680500000000001</v>
      </c>
      <c r="P91" s="23">
        <v>1.4692000000000001</v>
      </c>
      <c r="Q91" s="22">
        <v>1.4745999999999999</v>
      </c>
      <c r="R91" s="22">
        <v>1.4638</v>
      </c>
      <c r="S91" s="22">
        <v>1.4737</v>
      </c>
      <c r="T91" s="24">
        <v>1.4680500000000001</v>
      </c>
    </row>
    <row r="92" spans="1:20" x14ac:dyDescent="0.25">
      <c r="A92" s="6">
        <v>39912</v>
      </c>
      <c r="B92" s="2">
        <v>5</v>
      </c>
      <c r="C92" s="2">
        <v>1.47305</v>
      </c>
      <c r="D92" s="2">
        <v>1.4715</v>
      </c>
      <c r="E92" s="2" t="str" cm="1">
        <f t="array" ref="E92">IFERROR(MAX(_xlfn._xlws.FILTER(Tabel1[High],TRUNC(Tabel1[Date]+Tabel1[Heure New York]+31/24+2*(WEEKDAY(Tabel2[[#This Row],[Date]],2)=1))=Tabel2[[#This Row],[Date]])),"?")</f>
        <v>?</v>
      </c>
      <c r="F92" s="2" t="str" cm="1">
        <f t="array" ref="F92">IFERROR(MAX(_xlfn._xlws.FILTER(Tabel1[Low],TRUNC(Tabel1[Date]+Tabel1[Heure New York]+31/24+2*(WEEKDAY(Tabel2[[#This Row],[Date]],2)=1))=Tabel2[[#This Row],[Date]])),"?")</f>
        <v>?</v>
      </c>
      <c r="G92" s="22">
        <v>1.4701500000000001</v>
      </c>
      <c r="H92" s="22">
        <v>1.4748000000000001</v>
      </c>
      <c r="I92" s="22">
        <v>1.4779500000000001</v>
      </c>
      <c r="J92" s="22">
        <v>1.46655</v>
      </c>
      <c r="K92" s="22">
        <v>1.4748000000000001</v>
      </c>
      <c r="L92" s="22">
        <v>1.4653</v>
      </c>
      <c r="M92" s="22">
        <v>1.4748000000000001</v>
      </c>
      <c r="N92" s="22">
        <v>1.4625999999999999</v>
      </c>
      <c r="O92" s="22">
        <v>1.4653</v>
      </c>
      <c r="P92" s="23">
        <v>1.4618</v>
      </c>
      <c r="Q92" s="22">
        <v>1.4731000000000001</v>
      </c>
      <c r="R92" s="22">
        <v>1.4584999999999999</v>
      </c>
      <c r="S92" s="22">
        <v>1.4701500000000001</v>
      </c>
      <c r="T92" s="24">
        <v>1.4653</v>
      </c>
    </row>
    <row r="93" spans="1:20" x14ac:dyDescent="0.25">
      <c r="A93" s="6">
        <v>39913</v>
      </c>
      <c r="B93" s="2">
        <v>6</v>
      </c>
      <c r="C93" s="2">
        <v>1.4715</v>
      </c>
      <c r="D93" s="2">
        <v>1.4677500000000001</v>
      </c>
      <c r="E93" s="2" t="str" cm="1">
        <f t="array" ref="E93">IFERROR(MAX(_xlfn._xlws.FILTER(Tabel1[High],TRUNC(Tabel1[Date]+Tabel1[Heure New York]+31/24+2*(WEEKDAY(Tabel2[[#This Row],[Date]],2)=1))=Tabel2[[#This Row],[Date]])),"?")</f>
        <v>?</v>
      </c>
      <c r="F93" s="2" t="str" cm="1">
        <f t="array" ref="F93">IFERROR(MAX(_xlfn._xlws.FILTER(Tabel1[Low],TRUNC(Tabel1[Date]+Tabel1[Heure New York]+31/24+2*(WEEKDAY(Tabel2[[#This Row],[Date]],2)=1))=Tabel2[[#This Row],[Date]])),"?")</f>
        <v>?</v>
      </c>
      <c r="G93" s="22">
        <v>1.4666999999999999</v>
      </c>
      <c r="H93" s="22">
        <v>1.4656499999999999</v>
      </c>
      <c r="I93" s="22">
        <v>1.4730000000000001</v>
      </c>
      <c r="J93" s="22">
        <v>1.4613</v>
      </c>
      <c r="K93" s="22">
        <v>1.4656499999999999</v>
      </c>
      <c r="L93" s="22">
        <v>1.4643699999999999</v>
      </c>
      <c r="M93" s="22">
        <v>1.4662500000000001</v>
      </c>
      <c r="N93" s="22">
        <v>1.4621500000000001</v>
      </c>
      <c r="O93" s="22">
        <v>1.4643699999999999</v>
      </c>
      <c r="P93" s="23">
        <v>1.46313</v>
      </c>
      <c r="Q93" s="22">
        <v>1.4646999999999999</v>
      </c>
      <c r="R93" s="22">
        <v>1.4617</v>
      </c>
      <c r="S93" s="22">
        <v>1.4666999999999999</v>
      </c>
      <c r="T93" s="24">
        <v>1.4643699999999999</v>
      </c>
    </row>
    <row r="94" spans="1:20" x14ac:dyDescent="0.25">
      <c r="A94" s="6">
        <v>39916</v>
      </c>
      <c r="B94" s="2">
        <v>2</v>
      </c>
      <c r="C94" s="2">
        <v>1.4677500000000001</v>
      </c>
      <c r="D94" s="2">
        <v>1.4631799999999999</v>
      </c>
      <c r="E94" s="2" t="str" cm="1">
        <f t="array" ref="E94">IFERROR(MAX(_xlfn._xlws.FILTER(Tabel1[High],TRUNC(Tabel1[Date]+Tabel1[Heure New York]+31/24+2*(WEEKDAY(Tabel2[[#This Row],[Date]],2)=1))=Tabel2[[#This Row],[Date]])),"?")</f>
        <v>?</v>
      </c>
      <c r="F94" s="2" t="str" cm="1">
        <f t="array" ref="F94">IFERROR(MAX(_xlfn._xlws.FILTER(Tabel1[Low],TRUNC(Tabel1[Date]+Tabel1[Heure New York]+31/24+2*(WEEKDAY(Tabel2[[#This Row],[Date]],2)=1))=Tabel2[[#This Row],[Date]])),"?")</f>
        <v>?</v>
      </c>
      <c r="G94" s="22">
        <v>1.4638</v>
      </c>
      <c r="H94" s="22">
        <v>1.4702</v>
      </c>
      <c r="I94" s="22">
        <v>1.4712000000000001</v>
      </c>
      <c r="J94" s="22">
        <v>1.4600500000000001</v>
      </c>
      <c r="K94" s="22">
        <v>1.4702</v>
      </c>
      <c r="L94" s="22">
        <v>1.4739500000000001</v>
      </c>
      <c r="M94" s="22">
        <v>1.4744999999999999</v>
      </c>
      <c r="N94" s="22">
        <v>1.4663999999999999</v>
      </c>
      <c r="O94" s="22">
        <v>1.4739500000000001</v>
      </c>
      <c r="P94" s="23">
        <v>1.4824999999999999</v>
      </c>
      <c r="Q94" s="22">
        <v>1.4854000000000001</v>
      </c>
      <c r="R94" s="22">
        <v>1.4722999999999999</v>
      </c>
      <c r="S94" s="22">
        <v>1.4638</v>
      </c>
      <c r="T94" s="24">
        <v>1.4739500000000001</v>
      </c>
    </row>
    <row r="95" spans="1:20" x14ac:dyDescent="0.25">
      <c r="A95" s="6">
        <v>39917</v>
      </c>
      <c r="B95" s="2">
        <v>3</v>
      </c>
      <c r="C95" s="2">
        <v>1.4631799999999999</v>
      </c>
      <c r="D95" s="2">
        <v>1.4853499999999999</v>
      </c>
      <c r="E95" s="2" t="str" cm="1">
        <f t="array" ref="E95">IFERROR(MAX(_xlfn._xlws.FILTER(Tabel1[High],TRUNC(Tabel1[Date]+Tabel1[Heure New York]+31/24+2*(WEEKDAY(Tabel2[[#This Row],[Date]],2)=1))=Tabel2[[#This Row],[Date]])),"?")</f>
        <v>?</v>
      </c>
      <c r="F95" s="2" t="str" cm="1">
        <f t="array" ref="F95">IFERROR(MAX(_xlfn._xlws.FILTER(Tabel1[Low],TRUNC(Tabel1[Date]+Tabel1[Heure New York]+31/24+2*(WEEKDAY(Tabel2[[#This Row],[Date]],2)=1))=Tabel2[[#This Row],[Date]])),"?")</f>
        <v>?</v>
      </c>
      <c r="G95" s="22">
        <v>1.48455</v>
      </c>
      <c r="H95" s="22">
        <v>1.4827999999999999</v>
      </c>
      <c r="I95" s="22">
        <v>1.4918</v>
      </c>
      <c r="J95" s="22">
        <v>1.4608000000000001</v>
      </c>
      <c r="K95" s="22">
        <v>1.4827999999999999</v>
      </c>
      <c r="L95" s="22">
        <v>1.49095</v>
      </c>
      <c r="M95" s="22">
        <v>1.49305</v>
      </c>
      <c r="N95" s="22">
        <v>1.48245</v>
      </c>
      <c r="O95" s="22">
        <v>1.49095</v>
      </c>
      <c r="P95" s="23">
        <v>1.4903500000000001</v>
      </c>
      <c r="Q95" s="22">
        <v>1.4918</v>
      </c>
      <c r="R95" s="22">
        <v>1.4843</v>
      </c>
      <c r="S95" s="22">
        <v>1.48455</v>
      </c>
      <c r="T95" s="24">
        <v>1.49095</v>
      </c>
    </row>
    <row r="96" spans="1:20" x14ac:dyDescent="0.25">
      <c r="A96" s="6">
        <v>39918</v>
      </c>
      <c r="B96" s="2">
        <v>4</v>
      </c>
      <c r="C96" s="2">
        <v>1.4853499999999999</v>
      </c>
      <c r="D96" s="2">
        <v>1.48935</v>
      </c>
      <c r="E96" s="2" t="str" cm="1">
        <f t="array" ref="E96">IFERROR(MAX(_xlfn._xlws.FILTER(Tabel1[High],TRUNC(Tabel1[Date]+Tabel1[Heure New York]+31/24+2*(WEEKDAY(Tabel2[[#This Row],[Date]],2)=1))=Tabel2[[#This Row],[Date]])),"?")</f>
        <v>?</v>
      </c>
      <c r="F96" s="2" t="str" cm="1">
        <f t="array" ref="F96">IFERROR(MAX(_xlfn._xlws.FILTER(Tabel1[Low],TRUNC(Tabel1[Date]+Tabel1[Heure New York]+31/24+2*(WEEKDAY(Tabel2[[#This Row],[Date]],2)=1))=Tabel2[[#This Row],[Date]])),"?")</f>
        <v>?</v>
      </c>
      <c r="G96" s="22">
        <v>1.48935</v>
      </c>
      <c r="H96" s="22">
        <v>1.48525</v>
      </c>
      <c r="I96" s="22">
        <v>1.4921500000000001</v>
      </c>
      <c r="J96" s="22">
        <v>1.4831000000000001</v>
      </c>
      <c r="K96" s="22">
        <v>1.48525</v>
      </c>
      <c r="L96" s="22">
        <v>1.4950000000000001</v>
      </c>
      <c r="M96" s="22">
        <v>1.5037</v>
      </c>
      <c r="N96" s="22">
        <v>1.4821500000000001</v>
      </c>
      <c r="O96" s="22">
        <v>1.4950000000000001</v>
      </c>
      <c r="P96" s="23">
        <v>1.4990000000000001</v>
      </c>
      <c r="Q96" s="22">
        <v>1.49935</v>
      </c>
      <c r="R96" s="22">
        <v>1.4923999999999999</v>
      </c>
      <c r="S96" s="22">
        <v>1.48935</v>
      </c>
      <c r="T96" s="24">
        <v>1.4950000000000001</v>
      </c>
    </row>
    <row r="97" spans="1:20" x14ac:dyDescent="0.25">
      <c r="A97" s="6">
        <v>39919</v>
      </c>
      <c r="B97" s="2">
        <v>5</v>
      </c>
      <c r="C97" s="2">
        <v>1.48935</v>
      </c>
      <c r="D97" s="2">
        <v>1.4996</v>
      </c>
      <c r="E97" s="2" t="str" cm="1">
        <f t="array" ref="E97">IFERROR(MAX(_xlfn._xlws.FILTER(Tabel1[High],TRUNC(Tabel1[Date]+Tabel1[Heure New York]+31/24+2*(WEEKDAY(Tabel2[[#This Row],[Date]],2)=1))=Tabel2[[#This Row],[Date]])),"?")</f>
        <v>?</v>
      </c>
      <c r="F97" s="2" t="str" cm="1">
        <f t="array" ref="F97">IFERROR(MAX(_xlfn._xlws.FILTER(Tabel1[Low],TRUNC(Tabel1[Date]+Tabel1[Heure New York]+31/24+2*(WEEKDAY(Tabel2[[#This Row],[Date]],2)=1))=Tabel2[[#This Row],[Date]])),"?")</f>
        <v>?</v>
      </c>
      <c r="G97" s="22">
        <v>1.4984</v>
      </c>
      <c r="H97" s="22">
        <v>1.496</v>
      </c>
      <c r="I97" s="22">
        <v>1.50665</v>
      </c>
      <c r="J97" s="22">
        <v>1.4858499999999999</v>
      </c>
      <c r="K97" s="22">
        <v>1.496</v>
      </c>
      <c r="L97" s="22">
        <v>1.48915</v>
      </c>
      <c r="M97" s="22">
        <v>1.49735</v>
      </c>
      <c r="N97" s="22">
        <v>1.4838499999999999</v>
      </c>
      <c r="O97" s="22">
        <v>1.48915</v>
      </c>
      <c r="P97" s="23">
        <v>1.49055</v>
      </c>
      <c r="Q97" s="22">
        <v>1.49455</v>
      </c>
      <c r="R97" s="22">
        <v>1.4884500000000001</v>
      </c>
      <c r="S97" s="22">
        <v>1.4984</v>
      </c>
      <c r="T97" s="24">
        <v>1.48915</v>
      </c>
    </row>
    <row r="98" spans="1:20" x14ac:dyDescent="0.25">
      <c r="A98" s="6">
        <v>39920</v>
      </c>
      <c r="B98" s="2">
        <v>6</v>
      </c>
      <c r="C98" s="2">
        <v>1.4996</v>
      </c>
      <c r="D98" s="2">
        <v>1.49105</v>
      </c>
      <c r="E98" s="2" t="str" cm="1">
        <f t="array" ref="E98">IFERROR(MAX(_xlfn._xlws.FILTER(Tabel1[High],TRUNC(Tabel1[Date]+Tabel1[Heure New York]+31/24+2*(WEEKDAY(Tabel2[[#This Row],[Date]],2)=1))=Tabel2[[#This Row],[Date]])),"?")</f>
        <v>?</v>
      </c>
      <c r="F98" s="2" t="str" cm="1">
        <f t="array" ref="F98">IFERROR(MAX(_xlfn._xlws.FILTER(Tabel1[Low],TRUNC(Tabel1[Date]+Tabel1[Heure New York]+31/24+2*(WEEKDAY(Tabel2[[#This Row],[Date]],2)=1))=Tabel2[[#This Row],[Date]])),"?")</f>
        <v>?</v>
      </c>
      <c r="G98" s="22">
        <v>1.4917</v>
      </c>
      <c r="H98" s="22">
        <v>1.48115</v>
      </c>
      <c r="I98" s="22">
        <v>1.50315</v>
      </c>
      <c r="J98" s="22">
        <v>1.47865</v>
      </c>
      <c r="K98" s="22">
        <v>1.48115</v>
      </c>
      <c r="L98" s="22">
        <v>1.47875</v>
      </c>
      <c r="M98" s="22">
        <v>1.48505</v>
      </c>
      <c r="N98" s="22">
        <v>1.4755</v>
      </c>
      <c r="O98" s="22">
        <v>1.47875</v>
      </c>
      <c r="P98" s="23">
        <v>1.4775499999999999</v>
      </c>
      <c r="Q98" s="22">
        <v>1.4852000000000001</v>
      </c>
      <c r="R98" s="22">
        <v>1.4775499999999999</v>
      </c>
      <c r="S98" s="22">
        <v>1.4917</v>
      </c>
      <c r="T98" s="24">
        <v>1.47875</v>
      </c>
    </row>
    <row r="99" spans="1:20" x14ac:dyDescent="0.25">
      <c r="A99" s="6">
        <v>39923</v>
      </c>
      <c r="B99" s="2">
        <v>2</v>
      </c>
      <c r="C99" s="2">
        <v>1.49105</v>
      </c>
      <c r="D99" s="2">
        <v>1.4797199999999999</v>
      </c>
      <c r="E99" s="2" t="str" cm="1">
        <f t="array" ref="E99">IFERROR(MAX(_xlfn._xlws.FILTER(Tabel1[High],TRUNC(Tabel1[Date]+Tabel1[Heure New York]+31/24+2*(WEEKDAY(Tabel2[[#This Row],[Date]],2)=1))=Tabel2[[#This Row],[Date]])),"?")</f>
        <v>?</v>
      </c>
      <c r="F99" s="2" t="str" cm="1">
        <f t="array" ref="F99">IFERROR(MAX(_xlfn._xlws.FILTER(Tabel1[Low],TRUNC(Tabel1[Date]+Tabel1[Heure New York]+31/24+2*(WEEKDAY(Tabel2[[#This Row],[Date]],2)=1))=Tabel2[[#This Row],[Date]])),"?")</f>
        <v>?</v>
      </c>
      <c r="G99" s="22">
        <v>1.4784999999999999</v>
      </c>
      <c r="H99" s="22">
        <v>1.4685999999999999</v>
      </c>
      <c r="I99" s="22">
        <v>1.48095</v>
      </c>
      <c r="J99" s="22">
        <v>1.4676</v>
      </c>
      <c r="K99" s="22">
        <v>1.4685999999999999</v>
      </c>
      <c r="L99" s="22">
        <v>1.45635</v>
      </c>
      <c r="M99" s="22">
        <v>1.4686999999999999</v>
      </c>
      <c r="N99" s="22">
        <v>1.4536500000000001</v>
      </c>
      <c r="O99" s="22">
        <v>1.45635</v>
      </c>
      <c r="P99" s="23">
        <v>1.4529000000000001</v>
      </c>
      <c r="Q99" s="22">
        <v>1.4590000000000001</v>
      </c>
      <c r="R99" s="22">
        <v>1.4499500000000001</v>
      </c>
      <c r="S99" s="22">
        <v>1.4784999999999999</v>
      </c>
      <c r="T99" s="24">
        <v>1.45635</v>
      </c>
    </row>
    <row r="100" spans="1:20" x14ac:dyDescent="0.25">
      <c r="A100" s="6">
        <v>39924</v>
      </c>
      <c r="B100" s="2">
        <v>3</v>
      </c>
      <c r="C100" s="2">
        <v>1.4797199999999999</v>
      </c>
      <c r="D100" s="2">
        <v>1.4535499999999999</v>
      </c>
      <c r="E100" s="2" t="str" cm="1">
        <f t="array" ref="E100">IFERROR(MAX(_xlfn._xlws.FILTER(Tabel1[High],TRUNC(Tabel1[Date]+Tabel1[Heure New York]+31/24+2*(WEEKDAY(Tabel2[[#This Row],[Date]],2)=1))=Tabel2[[#This Row],[Date]])),"?")</f>
        <v>?</v>
      </c>
      <c r="F100" s="2" t="str" cm="1">
        <f t="array" ref="F100">IFERROR(MAX(_xlfn._xlws.FILTER(Tabel1[Low],TRUNC(Tabel1[Date]+Tabel1[Heure New York]+31/24+2*(WEEKDAY(Tabel2[[#This Row],[Date]],2)=1))=Tabel2[[#This Row],[Date]])),"?")</f>
        <v>?</v>
      </c>
      <c r="G100" s="22">
        <v>1.4537</v>
      </c>
      <c r="H100" s="22">
        <v>1.4476500000000001</v>
      </c>
      <c r="I100" s="22">
        <v>1.4810000000000001</v>
      </c>
      <c r="J100" s="22">
        <v>1.4475499999999999</v>
      </c>
      <c r="K100" s="22">
        <v>1.4476500000000001</v>
      </c>
      <c r="L100" s="22">
        <v>1.4531499999999999</v>
      </c>
      <c r="M100" s="22">
        <v>1.46075</v>
      </c>
      <c r="N100" s="22">
        <v>1.4476500000000001</v>
      </c>
      <c r="O100" s="22">
        <v>1.4531499999999999</v>
      </c>
      <c r="P100" s="23">
        <v>1.4694</v>
      </c>
      <c r="Q100" s="22">
        <v>1.47075</v>
      </c>
      <c r="R100" s="22">
        <v>1.4522999999999999</v>
      </c>
      <c r="S100" s="22">
        <v>1.4537</v>
      </c>
      <c r="T100" s="24">
        <v>1.4531499999999999</v>
      </c>
    </row>
    <row r="101" spans="1:20" x14ac:dyDescent="0.25">
      <c r="A101" s="6">
        <v>39925</v>
      </c>
      <c r="B101" s="2">
        <v>4</v>
      </c>
      <c r="C101" s="2">
        <v>1.4535499999999999</v>
      </c>
      <c r="D101" s="2">
        <v>1.46705</v>
      </c>
      <c r="E101" s="2" t="str" cm="1">
        <f t="array" ref="E101">IFERROR(MAX(_xlfn._xlws.FILTER(Tabel1[High],TRUNC(Tabel1[Date]+Tabel1[Heure New York]+31/24+2*(WEEKDAY(Tabel2[[#This Row],[Date]],2)=1))=Tabel2[[#This Row],[Date]])),"?")</f>
        <v>?</v>
      </c>
      <c r="F101" s="2" t="str" cm="1">
        <f t="array" ref="F101">IFERROR(MAX(_xlfn._xlws.FILTER(Tabel1[Low],TRUNC(Tabel1[Date]+Tabel1[Heure New York]+31/24+2*(WEEKDAY(Tabel2[[#This Row],[Date]],2)=1))=Tabel2[[#This Row],[Date]])),"?")</f>
        <v>?</v>
      </c>
      <c r="G101" s="22">
        <v>1.4672000000000001</v>
      </c>
      <c r="H101" s="22">
        <v>1.4619</v>
      </c>
      <c r="I101" s="22">
        <v>1.4681500000000001</v>
      </c>
      <c r="J101" s="22">
        <v>1.44675</v>
      </c>
      <c r="K101" s="22">
        <v>1.4619</v>
      </c>
      <c r="L101" s="22">
        <v>1.4650000000000001</v>
      </c>
      <c r="M101" s="22">
        <v>1.4659500000000001</v>
      </c>
      <c r="N101" s="22">
        <v>1.4519500000000001</v>
      </c>
      <c r="O101" s="22">
        <v>1.4650000000000001</v>
      </c>
      <c r="P101" s="23">
        <v>1.4495</v>
      </c>
      <c r="Q101" s="22">
        <v>1.4650000000000001</v>
      </c>
      <c r="R101" s="22">
        <v>1.4396</v>
      </c>
      <c r="S101" s="22">
        <v>1.4672000000000001</v>
      </c>
      <c r="T101" s="24">
        <v>1.4650000000000001</v>
      </c>
    </row>
    <row r="102" spans="1:20" x14ac:dyDescent="0.25">
      <c r="A102" s="6">
        <v>39926</v>
      </c>
      <c r="B102" s="2">
        <v>5</v>
      </c>
      <c r="C102" s="2">
        <v>1.46705</v>
      </c>
      <c r="D102" s="2">
        <v>1.4490000000000001</v>
      </c>
      <c r="E102" s="2" t="str" cm="1">
        <f t="array" ref="E102">IFERROR(MAX(_xlfn._xlws.FILTER(Tabel1[High],TRUNC(Tabel1[Date]+Tabel1[Heure New York]+31/24+2*(WEEKDAY(Tabel2[[#This Row],[Date]],2)=1))=Tabel2[[#This Row],[Date]])),"?")</f>
        <v>?</v>
      </c>
      <c r="F102" s="2" t="str" cm="1">
        <f t="array" ref="F102">IFERROR(MAX(_xlfn._xlws.FILTER(Tabel1[Low],TRUNC(Tabel1[Date]+Tabel1[Heure New York]+31/24+2*(WEEKDAY(Tabel2[[#This Row],[Date]],2)=1))=Tabel2[[#This Row],[Date]])),"?")</f>
        <v>?</v>
      </c>
      <c r="G102" s="22">
        <v>1.4480999999999999</v>
      </c>
      <c r="H102" s="22">
        <v>1.4537</v>
      </c>
      <c r="I102" s="22">
        <v>1.46845</v>
      </c>
      <c r="J102" s="22">
        <v>1.44415</v>
      </c>
      <c r="K102" s="22">
        <v>1.4537</v>
      </c>
      <c r="L102" s="22">
        <v>1.4553499999999999</v>
      </c>
      <c r="M102" s="22">
        <v>1.4595499999999999</v>
      </c>
      <c r="N102" s="22">
        <v>1.4518</v>
      </c>
      <c r="O102" s="22">
        <v>1.4553499999999999</v>
      </c>
      <c r="P102" s="23">
        <v>1.4633499999999999</v>
      </c>
      <c r="Q102" s="22">
        <v>1.4648000000000001</v>
      </c>
      <c r="R102" s="22">
        <v>1.4509000000000001</v>
      </c>
      <c r="S102" s="22">
        <v>1.4480999999999999</v>
      </c>
      <c r="T102" s="24">
        <v>1.4553499999999999</v>
      </c>
    </row>
    <row r="103" spans="1:20" x14ac:dyDescent="0.25">
      <c r="A103" s="6">
        <v>39927</v>
      </c>
      <c r="B103" s="2">
        <v>6</v>
      </c>
      <c r="C103" s="2">
        <v>1.4490000000000001</v>
      </c>
      <c r="D103" s="2">
        <v>1.4718500000000001</v>
      </c>
      <c r="E103" s="2" t="str" cm="1">
        <f t="array" ref="E103">IFERROR(MAX(_xlfn._xlws.FILTER(Tabel1[High],TRUNC(Tabel1[Date]+Tabel1[Heure New York]+31/24+2*(WEEKDAY(Tabel2[[#This Row],[Date]],2)=1))=Tabel2[[#This Row],[Date]])),"?")</f>
        <v>?</v>
      </c>
      <c r="F103" s="2" t="str" cm="1">
        <f t="array" ref="F103">IFERROR(MAX(_xlfn._xlws.FILTER(Tabel1[Low],TRUNC(Tabel1[Date]+Tabel1[Heure New York]+31/24+2*(WEEKDAY(Tabel2[[#This Row],[Date]],2)=1))=Tabel2[[#This Row],[Date]])),"?")</f>
        <v>?</v>
      </c>
      <c r="G103" s="22">
        <v>1.47055</v>
      </c>
      <c r="H103" s="22">
        <v>1.4655</v>
      </c>
      <c r="I103" s="22">
        <v>1.4718500000000001</v>
      </c>
      <c r="J103" s="22">
        <v>1.4465399999999999</v>
      </c>
      <c r="K103" s="22">
        <v>1.4655</v>
      </c>
      <c r="L103" s="22">
        <v>1.4588000000000001</v>
      </c>
      <c r="M103" s="22">
        <v>1.4674499999999999</v>
      </c>
      <c r="N103" s="22">
        <v>1.4575499999999999</v>
      </c>
      <c r="O103" s="22">
        <v>1.4588000000000001</v>
      </c>
      <c r="P103" s="23">
        <v>1.4694499999999999</v>
      </c>
      <c r="Q103" s="22">
        <v>1.4773000000000001</v>
      </c>
      <c r="R103" s="22">
        <v>1.4584999999999999</v>
      </c>
      <c r="S103" s="22">
        <v>1.47055</v>
      </c>
      <c r="T103" s="24">
        <v>1.4588000000000001</v>
      </c>
    </row>
    <row r="104" spans="1:20" x14ac:dyDescent="0.25">
      <c r="A104" s="6">
        <v>39930</v>
      </c>
      <c r="B104" s="2">
        <v>2</v>
      </c>
      <c r="C104" s="2">
        <v>1.4718500000000001</v>
      </c>
      <c r="D104" s="2">
        <v>1.46685</v>
      </c>
      <c r="E104" s="2" t="str" cm="1">
        <f t="array" ref="E104">IFERROR(MAX(_xlfn._xlws.FILTER(Tabel1[High],TRUNC(Tabel1[Date]+Tabel1[Heure New York]+31/24+2*(WEEKDAY(Tabel2[[#This Row],[Date]],2)=1))=Tabel2[[#This Row],[Date]])),"?")</f>
        <v>?</v>
      </c>
      <c r="F104" s="2" t="str" cm="1">
        <f t="array" ref="F104">IFERROR(MAX(_xlfn._xlws.FILTER(Tabel1[Low],TRUNC(Tabel1[Date]+Tabel1[Heure New York]+31/24+2*(WEEKDAY(Tabel2[[#This Row],[Date]],2)=1))=Tabel2[[#This Row],[Date]])),"?")</f>
        <v>?</v>
      </c>
      <c r="G104" s="22">
        <v>1.4661999999999999</v>
      </c>
      <c r="H104" s="22">
        <v>1.45235</v>
      </c>
      <c r="I104" s="22">
        <v>1.4675</v>
      </c>
      <c r="J104" s="22">
        <v>1.4522999999999999</v>
      </c>
      <c r="K104" s="22">
        <v>1.45235</v>
      </c>
      <c r="L104" s="22">
        <v>1.4578500000000001</v>
      </c>
      <c r="M104" s="22">
        <v>1.4597500000000001</v>
      </c>
      <c r="N104" s="22">
        <v>1.4514499999999999</v>
      </c>
      <c r="O104" s="22">
        <v>1.4578500000000001</v>
      </c>
      <c r="P104" s="23">
        <v>1.4675</v>
      </c>
      <c r="Q104" s="22">
        <v>1.4693000000000001</v>
      </c>
      <c r="R104" s="22">
        <v>1.45665</v>
      </c>
      <c r="S104" s="22">
        <v>1.4661999999999999</v>
      </c>
      <c r="T104" s="24">
        <v>1.4578500000000001</v>
      </c>
    </row>
    <row r="105" spans="1:20" x14ac:dyDescent="0.25">
      <c r="A105" s="6">
        <v>39931</v>
      </c>
      <c r="B105" s="2">
        <v>3</v>
      </c>
      <c r="C105" s="2">
        <v>1.46685</v>
      </c>
      <c r="D105" s="2">
        <v>1.464</v>
      </c>
      <c r="E105" s="2" t="str" cm="1">
        <f t="array" ref="E105">IFERROR(MAX(_xlfn._xlws.FILTER(Tabel1[High],TRUNC(Tabel1[Date]+Tabel1[Heure New York]+31/24+2*(WEEKDAY(Tabel2[[#This Row],[Date]],2)=1))=Tabel2[[#This Row],[Date]])),"?")</f>
        <v>?</v>
      </c>
      <c r="F105" s="2" t="str" cm="1">
        <f t="array" ref="F105">IFERROR(MAX(_xlfn._xlws.FILTER(Tabel1[Low],TRUNC(Tabel1[Date]+Tabel1[Heure New York]+31/24+2*(WEEKDAY(Tabel2[[#This Row],[Date]],2)=1))=Tabel2[[#This Row],[Date]])),"?")</f>
        <v>?</v>
      </c>
      <c r="G105" s="22">
        <v>1.4621999999999999</v>
      </c>
      <c r="H105" s="22">
        <v>1.4535499999999999</v>
      </c>
      <c r="I105" s="22">
        <v>1.4661999999999999</v>
      </c>
      <c r="J105" s="22">
        <v>1.4530000000000001</v>
      </c>
      <c r="K105" s="22">
        <v>1.4535499999999999</v>
      </c>
      <c r="L105" s="22">
        <v>1.46035</v>
      </c>
      <c r="M105" s="22">
        <v>1.4614499999999999</v>
      </c>
      <c r="N105" s="22">
        <v>1.4516</v>
      </c>
      <c r="O105" s="22">
        <v>1.46035</v>
      </c>
      <c r="P105" s="23">
        <v>1.4604999999999999</v>
      </c>
      <c r="Q105" s="22">
        <v>1.46915</v>
      </c>
      <c r="R105" s="22">
        <v>1.4585999999999999</v>
      </c>
      <c r="S105" s="22">
        <v>1.4621999999999999</v>
      </c>
      <c r="T105" s="24">
        <v>1.46035</v>
      </c>
    </row>
    <row r="106" spans="1:20" x14ac:dyDescent="0.25">
      <c r="A106" s="6">
        <v>39932</v>
      </c>
      <c r="B106" s="2">
        <v>4</v>
      </c>
      <c r="C106" s="2">
        <v>1.464</v>
      </c>
      <c r="D106" s="2">
        <v>1.46315</v>
      </c>
      <c r="E106" s="2" t="str" cm="1">
        <f t="array" ref="E106">IFERROR(MAX(_xlfn._xlws.FILTER(Tabel1[High],TRUNC(Tabel1[Date]+Tabel1[Heure New York]+31/24+2*(WEEKDAY(Tabel2[[#This Row],[Date]],2)=1))=Tabel2[[#This Row],[Date]])),"?")</f>
        <v>?</v>
      </c>
      <c r="F106" s="2" t="str" cm="1">
        <f t="array" ref="F106">IFERROR(MAX(_xlfn._xlws.FILTER(Tabel1[Low],TRUNC(Tabel1[Date]+Tabel1[Heure New York]+31/24+2*(WEEKDAY(Tabel2[[#This Row],[Date]],2)=1))=Tabel2[[#This Row],[Date]])),"?")</f>
        <v>?</v>
      </c>
      <c r="G106" s="22">
        <v>1.46245</v>
      </c>
      <c r="H106" s="22">
        <v>1.47065</v>
      </c>
      <c r="I106" s="22">
        <v>1.47295</v>
      </c>
      <c r="J106" s="22">
        <v>1.45495</v>
      </c>
      <c r="K106" s="22">
        <v>1.47065</v>
      </c>
      <c r="L106" s="22">
        <v>1.4762</v>
      </c>
      <c r="M106" s="22">
        <v>1.4794499999999999</v>
      </c>
      <c r="N106" s="22">
        <v>1.46895</v>
      </c>
      <c r="O106" s="22">
        <v>1.4762</v>
      </c>
      <c r="P106" s="23">
        <v>1.4797499999999999</v>
      </c>
      <c r="Q106" s="22">
        <v>1.4813499999999999</v>
      </c>
      <c r="R106" s="22">
        <v>1.46855</v>
      </c>
      <c r="S106" s="22">
        <v>1.46245</v>
      </c>
      <c r="T106" s="24">
        <v>1.4762</v>
      </c>
    </row>
    <row r="107" spans="1:20" x14ac:dyDescent="0.25">
      <c r="A107" s="6">
        <v>39933</v>
      </c>
      <c r="B107" s="2">
        <v>5</v>
      </c>
      <c r="C107" s="2">
        <v>1.46315</v>
      </c>
      <c r="D107" s="2">
        <v>1.4770000000000001</v>
      </c>
      <c r="E107" s="2" t="str" cm="1">
        <f t="array" ref="E107">IFERROR(MAX(_xlfn._xlws.FILTER(Tabel1[High],TRUNC(Tabel1[Date]+Tabel1[Heure New York]+31/24+2*(WEEKDAY(Tabel2[[#This Row],[Date]],2)=1))=Tabel2[[#This Row],[Date]])),"?")</f>
        <v>?</v>
      </c>
      <c r="F107" s="2" t="str" cm="1">
        <f t="array" ref="F107">IFERROR(MAX(_xlfn._xlws.FILTER(Tabel1[Low],TRUNC(Tabel1[Date]+Tabel1[Heure New York]+31/24+2*(WEEKDAY(Tabel2[[#This Row],[Date]],2)=1))=Tabel2[[#This Row],[Date]])),"?")</f>
        <v>?</v>
      </c>
      <c r="G107" s="22">
        <v>1.47505</v>
      </c>
      <c r="H107" s="22">
        <v>1.4859</v>
      </c>
      <c r="I107" s="22">
        <v>1.4875499999999999</v>
      </c>
      <c r="J107" s="22">
        <v>1.46123</v>
      </c>
      <c r="K107" s="22">
        <v>1.4859</v>
      </c>
      <c r="L107" s="22">
        <v>1.4822</v>
      </c>
      <c r="M107" s="22">
        <v>1.49475</v>
      </c>
      <c r="N107" s="22">
        <v>1.4803500000000001</v>
      </c>
      <c r="O107" s="22">
        <v>1.4822</v>
      </c>
      <c r="P107" s="23">
        <v>1.4796499999999999</v>
      </c>
      <c r="Q107" s="22">
        <v>1.48695</v>
      </c>
      <c r="R107" s="22">
        <v>1.4702999999999999</v>
      </c>
      <c r="S107" s="22">
        <v>1.47505</v>
      </c>
      <c r="T107" s="24">
        <v>1.4822</v>
      </c>
    </row>
    <row r="108" spans="1:20" x14ac:dyDescent="0.25">
      <c r="A108" s="6">
        <v>39934</v>
      </c>
      <c r="B108" s="2">
        <v>6</v>
      </c>
      <c r="C108" s="2">
        <v>1.4770000000000001</v>
      </c>
      <c r="D108" s="2">
        <v>1.47845</v>
      </c>
      <c r="E108" s="2" t="str" cm="1">
        <f t="array" ref="E108">IFERROR(MAX(_xlfn._xlws.FILTER(Tabel1[High],TRUNC(Tabel1[Date]+Tabel1[Heure New York]+31/24+2*(WEEKDAY(Tabel2[[#This Row],[Date]],2)=1))=Tabel2[[#This Row],[Date]])),"?")</f>
        <v>?</v>
      </c>
      <c r="F108" s="2" t="str" cm="1">
        <f t="array" ref="F108">IFERROR(MAX(_xlfn._xlws.FILTER(Tabel1[Low],TRUNC(Tabel1[Date]+Tabel1[Heure New York]+31/24+2*(WEEKDAY(Tabel2[[#This Row],[Date]],2)=1))=Tabel2[[#This Row],[Date]])),"?")</f>
        <v>?</v>
      </c>
      <c r="G108" s="22">
        <v>1.4777499999999999</v>
      </c>
      <c r="H108" s="22">
        <v>1.48115</v>
      </c>
      <c r="I108" s="22">
        <v>1.4825999999999999</v>
      </c>
      <c r="J108" s="22">
        <v>1.47451</v>
      </c>
      <c r="K108" s="22">
        <v>1.48115</v>
      </c>
      <c r="L108" s="22">
        <v>1.4914499999999999</v>
      </c>
      <c r="M108" s="22">
        <v>1.4934000000000001</v>
      </c>
      <c r="N108" s="22">
        <v>1.47665</v>
      </c>
      <c r="O108" s="22">
        <v>1.4914499999999999</v>
      </c>
      <c r="P108" s="23">
        <v>1.488</v>
      </c>
      <c r="Q108" s="22">
        <v>1.4928999999999999</v>
      </c>
      <c r="R108" s="22">
        <v>1.48265</v>
      </c>
      <c r="S108" s="22">
        <v>1.4777499999999999</v>
      </c>
      <c r="T108" s="24">
        <v>1.4914499999999999</v>
      </c>
    </row>
    <row r="109" spans="1:20" x14ac:dyDescent="0.25">
      <c r="A109" s="6">
        <v>39937</v>
      </c>
      <c r="B109" s="2">
        <v>2</v>
      </c>
      <c r="C109" s="2">
        <v>1.47845</v>
      </c>
      <c r="D109" s="2">
        <v>1.49037</v>
      </c>
      <c r="E109" s="2" t="str" cm="1">
        <f t="array" ref="E109">IFERROR(MAX(_xlfn._xlws.FILTER(Tabel1[High],TRUNC(Tabel1[Date]+Tabel1[Heure New York]+31/24+2*(WEEKDAY(Tabel2[[#This Row],[Date]],2)=1))=Tabel2[[#This Row],[Date]])),"?")</f>
        <v>?</v>
      </c>
      <c r="F109" s="2" t="str" cm="1">
        <f t="array" ref="F109">IFERROR(MAX(_xlfn._xlws.FILTER(Tabel1[Low],TRUNC(Tabel1[Date]+Tabel1[Heure New York]+31/24+2*(WEEKDAY(Tabel2[[#This Row],[Date]],2)=1))=Tabel2[[#This Row],[Date]])),"?")</f>
        <v>?</v>
      </c>
      <c r="G109" s="22">
        <v>1.4916</v>
      </c>
      <c r="H109" s="22">
        <v>1.4954499999999999</v>
      </c>
      <c r="I109" s="22">
        <v>1.4979499999999999</v>
      </c>
      <c r="J109" s="22">
        <v>1.4912099999999999</v>
      </c>
      <c r="K109" s="22">
        <v>1.4954499999999999</v>
      </c>
      <c r="L109" s="22">
        <v>1.486</v>
      </c>
      <c r="M109" s="22">
        <v>1.4964999999999999</v>
      </c>
      <c r="N109" s="22">
        <v>1.4835499999999999</v>
      </c>
      <c r="O109" s="22">
        <v>1.486</v>
      </c>
      <c r="P109" s="23">
        <v>1.4980500000000001</v>
      </c>
      <c r="Q109" s="22">
        <v>1.4998</v>
      </c>
      <c r="R109" s="22">
        <v>1.4841</v>
      </c>
      <c r="S109" s="22">
        <v>1.4916</v>
      </c>
      <c r="T109" s="24">
        <v>1.486</v>
      </c>
    </row>
    <row r="110" spans="1:20" x14ac:dyDescent="0.25">
      <c r="A110" s="6">
        <v>39938</v>
      </c>
      <c r="B110" s="2">
        <v>3</v>
      </c>
      <c r="C110" s="2">
        <v>1.49037</v>
      </c>
      <c r="D110" s="2">
        <v>1.5016</v>
      </c>
      <c r="E110" s="2" t="str" cm="1">
        <f t="array" ref="E110">IFERROR(MAX(_xlfn._xlws.FILTER(Tabel1[High],TRUNC(Tabel1[Date]+Tabel1[Heure New York]+31/24+2*(WEEKDAY(Tabel2[[#This Row],[Date]],2)=1))=Tabel2[[#This Row],[Date]])),"?")</f>
        <v>?</v>
      </c>
      <c r="F110" s="2" t="str" cm="1">
        <f t="array" ref="F110">IFERROR(MAX(_xlfn._xlws.FILTER(Tabel1[Low],TRUNC(Tabel1[Date]+Tabel1[Heure New York]+31/24+2*(WEEKDAY(Tabel2[[#This Row],[Date]],2)=1))=Tabel2[[#This Row],[Date]])),"?")</f>
        <v>?</v>
      </c>
      <c r="G110" s="22">
        <v>1.50325</v>
      </c>
      <c r="H110" s="22">
        <v>1.5032000000000001</v>
      </c>
      <c r="I110" s="22">
        <v>1.5058499999999999</v>
      </c>
      <c r="J110" s="22">
        <v>1.49186</v>
      </c>
      <c r="K110" s="22">
        <v>1.5032000000000001</v>
      </c>
      <c r="L110" s="22">
        <v>1.5117</v>
      </c>
      <c r="M110" s="22">
        <v>1.51285</v>
      </c>
      <c r="N110" s="22">
        <v>1.50115</v>
      </c>
      <c r="O110" s="22">
        <v>1.5117</v>
      </c>
      <c r="P110" s="23">
        <v>1.5095000000000001</v>
      </c>
      <c r="Q110" s="22">
        <v>1.5162500000000001</v>
      </c>
      <c r="R110" s="22">
        <v>1.50315</v>
      </c>
      <c r="S110" s="22">
        <v>1.50325</v>
      </c>
      <c r="T110" s="24">
        <v>1.5117</v>
      </c>
    </row>
    <row r="111" spans="1:20" x14ac:dyDescent="0.25">
      <c r="A111" s="6">
        <v>39939</v>
      </c>
      <c r="B111" s="2">
        <v>4</v>
      </c>
      <c r="C111" s="2">
        <v>1.5016</v>
      </c>
      <c r="D111" s="2">
        <v>1.50865</v>
      </c>
      <c r="E111" s="2" t="str" cm="1">
        <f t="array" ref="E111">IFERROR(MAX(_xlfn._xlws.FILTER(Tabel1[High],TRUNC(Tabel1[Date]+Tabel1[Heure New York]+31/24+2*(WEEKDAY(Tabel2[[#This Row],[Date]],2)=1))=Tabel2[[#This Row],[Date]])),"?")</f>
        <v>?</v>
      </c>
      <c r="F111" s="2" t="str" cm="1">
        <f t="array" ref="F111">IFERROR(MAX(_xlfn._xlws.FILTER(Tabel1[Low],TRUNC(Tabel1[Date]+Tabel1[Heure New York]+31/24+2*(WEEKDAY(Tabel2[[#This Row],[Date]],2)=1))=Tabel2[[#This Row],[Date]])),"?")</f>
        <v>?</v>
      </c>
      <c r="G111" s="22">
        <v>1.506</v>
      </c>
      <c r="H111" s="22">
        <v>1.5019</v>
      </c>
      <c r="I111" s="22">
        <v>1.5074000000000001</v>
      </c>
      <c r="J111" s="22">
        <v>1.4983</v>
      </c>
      <c r="K111" s="22">
        <v>1.5019</v>
      </c>
      <c r="L111" s="22">
        <v>1.5016</v>
      </c>
      <c r="M111" s="22">
        <v>1.5120499999999999</v>
      </c>
      <c r="N111" s="22">
        <v>1.5002</v>
      </c>
      <c r="O111" s="22">
        <v>1.5016</v>
      </c>
      <c r="P111" s="23">
        <v>1.5061</v>
      </c>
      <c r="Q111" s="22">
        <v>1.5086999999999999</v>
      </c>
      <c r="R111" s="22">
        <v>1.5009999999999999</v>
      </c>
      <c r="S111" s="22">
        <v>1.506</v>
      </c>
      <c r="T111" s="24">
        <v>1.5016</v>
      </c>
    </row>
    <row r="112" spans="1:20" x14ac:dyDescent="0.25">
      <c r="A112" s="6">
        <v>39940</v>
      </c>
      <c r="B112" s="2">
        <v>5</v>
      </c>
      <c r="C112" s="2">
        <v>1.50865</v>
      </c>
      <c r="D112" s="2">
        <v>1.51325</v>
      </c>
      <c r="E112" s="2" t="str" cm="1">
        <f t="array" ref="E112">IFERROR(MAX(_xlfn._xlws.FILTER(Tabel1[High],TRUNC(Tabel1[Date]+Tabel1[Heure New York]+31/24+2*(WEEKDAY(Tabel2[[#This Row],[Date]],2)=1))=Tabel2[[#This Row],[Date]])),"?")</f>
        <v>?</v>
      </c>
      <c r="F112" s="2" t="str" cm="1">
        <f t="array" ref="F112">IFERROR(MAX(_xlfn._xlws.FILTER(Tabel1[Low],TRUNC(Tabel1[Date]+Tabel1[Heure New York]+31/24+2*(WEEKDAY(Tabel2[[#This Row],[Date]],2)=1))=Tabel2[[#This Row],[Date]])),"?")</f>
        <v>?</v>
      </c>
      <c r="G112" s="22">
        <v>1.5116499999999999</v>
      </c>
      <c r="H112" s="22">
        <v>1.512</v>
      </c>
      <c r="I112" s="22">
        <v>1.51525</v>
      </c>
      <c r="J112" s="22">
        <v>1.4992000000000001</v>
      </c>
      <c r="K112" s="22">
        <v>1.512</v>
      </c>
      <c r="L112" s="22">
        <v>1.5102500000000001</v>
      </c>
      <c r="M112" s="22">
        <v>1.5196499999999999</v>
      </c>
      <c r="N112" s="22">
        <v>1.5052000000000001</v>
      </c>
      <c r="O112" s="22">
        <v>1.5102500000000001</v>
      </c>
      <c r="P112" s="23">
        <v>1.5017499999999999</v>
      </c>
      <c r="Q112" s="22">
        <v>1.51145</v>
      </c>
      <c r="R112" s="22">
        <v>1.4997</v>
      </c>
      <c r="S112" s="22">
        <v>1.5116499999999999</v>
      </c>
      <c r="T112" s="24">
        <v>1.5102500000000001</v>
      </c>
    </row>
    <row r="113" spans="1:20" x14ac:dyDescent="0.25">
      <c r="A113" s="6">
        <v>39941</v>
      </c>
      <c r="B113" s="2">
        <v>6</v>
      </c>
      <c r="C113" s="2">
        <v>1.51325</v>
      </c>
      <c r="D113" s="2">
        <v>1.5016</v>
      </c>
      <c r="E113" s="2" t="str" cm="1">
        <f t="array" ref="E113">IFERROR(MAX(_xlfn._xlws.FILTER(Tabel1[High],TRUNC(Tabel1[Date]+Tabel1[Heure New York]+31/24+2*(WEEKDAY(Tabel2[[#This Row],[Date]],2)=1))=Tabel2[[#This Row],[Date]])),"?")</f>
        <v>?</v>
      </c>
      <c r="F113" s="2" t="str" cm="1">
        <f t="array" ref="F113">IFERROR(MAX(_xlfn._xlws.FILTER(Tabel1[Low],TRUNC(Tabel1[Date]+Tabel1[Heure New York]+31/24+2*(WEEKDAY(Tabel2[[#This Row],[Date]],2)=1))=Tabel2[[#This Row],[Date]])),"?")</f>
        <v>?</v>
      </c>
      <c r="G113" s="22">
        <v>1.5025999999999999</v>
      </c>
      <c r="H113" s="22">
        <v>1.5051000000000001</v>
      </c>
      <c r="I113" s="22">
        <v>1.5158</v>
      </c>
      <c r="J113" s="22">
        <v>1.4967999999999999</v>
      </c>
      <c r="K113" s="22">
        <v>1.5051000000000001</v>
      </c>
      <c r="L113" s="22">
        <v>1.50705</v>
      </c>
      <c r="M113" s="22">
        <v>1.5073000000000001</v>
      </c>
      <c r="N113" s="22">
        <v>1.5005999999999999</v>
      </c>
      <c r="O113" s="22">
        <v>1.50705</v>
      </c>
      <c r="P113" s="23">
        <v>1.50865</v>
      </c>
      <c r="Q113" s="22">
        <v>1.512</v>
      </c>
      <c r="R113" s="22">
        <v>1.5043</v>
      </c>
      <c r="S113" s="22">
        <v>1.5025999999999999</v>
      </c>
      <c r="T113" s="24">
        <v>1.50705</v>
      </c>
    </row>
    <row r="114" spans="1:20" x14ac:dyDescent="0.25">
      <c r="A114" s="12">
        <v>39944</v>
      </c>
      <c r="B114" s="13">
        <v>2</v>
      </c>
      <c r="C114" s="13">
        <v>1.5016</v>
      </c>
      <c r="D114" s="13">
        <v>1.52244</v>
      </c>
      <c r="E114" s="13" t="str" cm="1">
        <f t="array" ref="E114">IFERROR(MAX(_xlfn._xlws.FILTER(Tabel1[High],TRUNC(Tabel1[Date]+Tabel1[Heure New York]+31/24+2*(WEEKDAY(Tabel2[[#This Row],[Date]],2)=1))=Tabel2[[#This Row],[Date]])),"?")</f>
        <v>?</v>
      </c>
      <c r="F114" s="13" t="str" cm="1">
        <f t="array" ref="F114">IFERROR(MAX(_xlfn._xlws.FILTER(Tabel1[Low],TRUNC(Tabel1[Date]+Tabel1[Heure New York]+31/24+2*(WEEKDAY(Tabel2[[#This Row],[Date]],2)=1))=Tabel2[[#This Row],[Date]])),"?")</f>
        <v>?</v>
      </c>
      <c r="G114" s="25">
        <v>1.5225</v>
      </c>
      <c r="H114" s="25">
        <v>1.5205599999999999</v>
      </c>
      <c r="I114" s="25">
        <v>1.5245500000000001</v>
      </c>
      <c r="J114" s="25">
        <v>1.51894</v>
      </c>
      <c r="K114" s="25">
        <v>1.5205599999999999</v>
      </c>
      <c r="L114" s="25">
        <v>1.5099499999999999</v>
      </c>
      <c r="M114" s="25">
        <v>1.5224</v>
      </c>
      <c r="N114" s="25">
        <v>1.5079499999999999</v>
      </c>
      <c r="O114" s="25">
        <v>1.5099499999999999</v>
      </c>
      <c r="P114" s="26">
        <v>1.5143</v>
      </c>
      <c r="Q114" s="25">
        <v>1.5155000000000001</v>
      </c>
      <c r="R114" s="25">
        <v>1.5067999999999999</v>
      </c>
      <c r="S114" s="25">
        <v>1.5225</v>
      </c>
      <c r="T114" s="27">
        <v>1.5099499999999999</v>
      </c>
    </row>
    <row r="115" spans="1:20" x14ac:dyDescent="0.25">
      <c r="A115" s="1"/>
      <c r="B115" s="2"/>
      <c r="C115" s="2"/>
      <c r="D115" s="2"/>
      <c r="E115" s="2"/>
      <c r="F115" s="2"/>
      <c r="G115" s="22"/>
      <c r="H115" s="22"/>
      <c r="I115" s="22"/>
      <c r="J115" s="22"/>
      <c r="K115" s="22"/>
      <c r="L115" s="22"/>
      <c r="M115" s="22"/>
      <c r="N115" s="22"/>
      <c r="O115" s="22"/>
      <c r="P115" s="23"/>
      <c r="Q115" s="22"/>
      <c r="R115" s="22"/>
      <c r="S115" s="22"/>
      <c r="T115" s="22"/>
    </row>
    <row r="116" spans="1:20" x14ac:dyDescent="0.25">
      <c r="A116" s="1"/>
      <c r="B116" s="2"/>
      <c r="C116" s="2"/>
      <c r="D116" s="2"/>
      <c r="E116" s="2"/>
      <c r="F116" s="2"/>
      <c r="G116" s="22"/>
      <c r="H116" s="22"/>
      <c r="I116" s="22"/>
      <c r="J116" s="22"/>
      <c r="K116" s="22"/>
      <c r="L116" s="22"/>
      <c r="M116" s="22"/>
      <c r="N116" s="22"/>
      <c r="O116" s="22"/>
      <c r="P116" s="23"/>
      <c r="Q116" s="22"/>
      <c r="R116" s="22"/>
      <c r="S116" s="22"/>
      <c r="T116" s="22"/>
    </row>
    <row r="117" spans="1:20" x14ac:dyDescent="0.25">
      <c r="A117" s="1"/>
      <c r="B117" s="2"/>
      <c r="C117" s="2"/>
      <c r="D117" s="2"/>
      <c r="E117" s="2"/>
      <c r="F117" s="2"/>
      <c r="G117" s="22"/>
      <c r="H117" s="22"/>
      <c r="I117" s="22"/>
      <c r="J117" s="22"/>
      <c r="K117" s="22"/>
      <c r="L117" s="22"/>
      <c r="M117" s="22"/>
      <c r="N117" s="22"/>
      <c r="O117" s="22"/>
      <c r="P117" s="23"/>
      <c r="Q117" s="22"/>
      <c r="R117" s="22"/>
      <c r="S117" s="22"/>
      <c r="T117" s="22"/>
    </row>
    <row r="118" spans="1:20" x14ac:dyDescent="0.25">
      <c r="A118" s="1"/>
      <c r="B118" s="2"/>
      <c r="C118" s="2"/>
      <c r="D118" s="2"/>
      <c r="E118" s="2"/>
      <c r="F118" s="2"/>
      <c r="G118" s="22"/>
      <c r="H118" s="22"/>
      <c r="I118" s="22"/>
      <c r="J118" s="22"/>
      <c r="K118" s="22"/>
      <c r="L118" s="22"/>
      <c r="M118" s="22"/>
      <c r="N118" s="22"/>
      <c r="O118" s="22"/>
      <c r="P118" s="23"/>
      <c r="Q118" s="22"/>
      <c r="R118" s="22"/>
      <c r="S118" s="22"/>
      <c r="T118" s="22"/>
    </row>
    <row r="119" spans="1:20" x14ac:dyDescent="0.25">
      <c r="A119" s="1"/>
      <c r="B119" s="2"/>
      <c r="C119" s="2"/>
      <c r="D119" s="2"/>
      <c r="E119" s="2"/>
      <c r="F119" s="2"/>
      <c r="G119" s="22"/>
      <c r="H119" s="22"/>
      <c r="I119" s="22"/>
      <c r="J119" s="22"/>
      <c r="K119" s="22"/>
      <c r="L119" s="22"/>
      <c r="M119" s="22"/>
      <c r="N119" s="22"/>
      <c r="O119" s="22"/>
      <c r="P119" s="23"/>
      <c r="Q119" s="22"/>
      <c r="R119" s="22"/>
      <c r="S119" s="22"/>
      <c r="T119" s="22"/>
    </row>
    <row r="120" spans="1:20" x14ac:dyDescent="0.25">
      <c r="A120" s="1"/>
      <c r="B120" s="2"/>
      <c r="C120" s="2"/>
      <c r="D120" s="2"/>
      <c r="E120" s="2"/>
      <c r="F120" s="2"/>
      <c r="G120" s="22"/>
      <c r="H120" s="22"/>
      <c r="I120" s="22"/>
      <c r="J120" s="22"/>
      <c r="K120" s="22"/>
      <c r="L120" s="22"/>
      <c r="M120" s="22"/>
      <c r="N120" s="22"/>
      <c r="O120" s="22"/>
      <c r="P120" s="23"/>
      <c r="Q120" s="22"/>
      <c r="R120" s="22"/>
      <c r="S120" s="22"/>
      <c r="T120" s="22"/>
    </row>
    <row r="121" spans="1:20" x14ac:dyDescent="0.25">
      <c r="A121" s="1"/>
      <c r="B121" s="2"/>
      <c r="C121" s="2"/>
      <c r="D121" s="2"/>
      <c r="E121" s="2"/>
      <c r="F121" s="2"/>
      <c r="G121" s="22"/>
      <c r="H121" s="22"/>
      <c r="I121" s="22"/>
      <c r="J121" s="22"/>
      <c r="K121" s="22"/>
      <c r="L121" s="22"/>
      <c r="M121" s="22"/>
      <c r="N121" s="22"/>
      <c r="O121" s="22"/>
      <c r="P121" s="23"/>
      <c r="Q121" s="22"/>
      <c r="R121" s="22"/>
      <c r="S121" s="22"/>
      <c r="T121" s="22"/>
    </row>
    <row r="122" spans="1:20" x14ac:dyDescent="0.25">
      <c r="A122" s="1"/>
      <c r="B122" s="2"/>
      <c r="C122" s="2"/>
      <c r="D122" s="2"/>
      <c r="E122" s="2"/>
      <c r="F122" s="2"/>
      <c r="G122" s="22"/>
      <c r="H122" s="22"/>
      <c r="I122" s="22"/>
      <c r="J122" s="22"/>
      <c r="K122" s="22"/>
      <c r="L122" s="22"/>
      <c r="M122" s="22"/>
      <c r="N122" s="22"/>
      <c r="O122" s="22"/>
      <c r="P122" s="23"/>
      <c r="Q122" s="22"/>
      <c r="R122" s="22"/>
      <c r="S122" s="22"/>
      <c r="T122" s="22"/>
    </row>
    <row r="123" spans="1:20" x14ac:dyDescent="0.25">
      <c r="A123" s="1"/>
      <c r="B123" s="2"/>
      <c r="C123" s="2"/>
      <c r="D123" s="2"/>
      <c r="E123" s="2"/>
      <c r="F123" s="2"/>
      <c r="G123" s="22"/>
      <c r="H123" s="22"/>
      <c r="I123" s="22"/>
      <c r="J123" s="22"/>
      <c r="K123" s="22"/>
      <c r="L123" s="22"/>
      <c r="M123" s="22"/>
      <c r="N123" s="22"/>
      <c r="O123" s="22"/>
      <c r="P123" s="23"/>
      <c r="Q123" s="22"/>
      <c r="R123" s="22"/>
      <c r="S123" s="22"/>
      <c r="T123" s="22"/>
    </row>
    <row r="124" spans="1:20" x14ac:dyDescent="0.25">
      <c r="A124" s="1"/>
      <c r="B124" s="2"/>
      <c r="C124" s="2"/>
      <c r="D124" s="2"/>
      <c r="E124" s="2"/>
      <c r="F124" s="2"/>
      <c r="G124" s="22"/>
      <c r="H124" s="22"/>
      <c r="I124" s="22"/>
      <c r="J124" s="22"/>
      <c r="K124" s="22"/>
      <c r="L124" s="22"/>
      <c r="M124" s="22"/>
      <c r="N124" s="22"/>
      <c r="O124" s="22"/>
      <c r="P124" s="23"/>
      <c r="Q124" s="22"/>
      <c r="R124" s="22"/>
      <c r="S124" s="22"/>
      <c r="T124" s="22"/>
    </row>
    <row r="125" spans="1:20" x14ac:dyDescent="0.25">
      <c r="A125" s="1"/>
      <c r="B125" s="2"/>
      <c r="C125" s="2"/>
      <c r="D125" s="2"/>
      <c r="E125" s="2"/>
      <c r="F125" s="2"/>
      <c r="G125" s="22"/>
      <c r="H125" s="22"/>
      <c r="I125" s="22"/>
      <c r="J125" s="22"/>
      <c r="K125" s="22"/>
      <c r="L125" s="22"/>
      <c r="M125" s="22"/>
      <c r="N125" s="22"/>
      <c r="O125" s="22"/>
      <c r="P125" s="23"/>
      <c r="Q125" s="22"/>
      <c r="R125" s="22"/>
      <c r="S125" s="22"/>
      <c r="T125" s="22"/>
    </row>
    <row r="126" spans="1:20" x14ac:dyDescent="0.25">
      <c r="A126" s="1"/>
      <c r="B126" s="2"/>
      <c r="C126" s="2"/>
      <c r="D126" s="2"/>
      <c r="E126" s="2"/>
      <c r="F126" s="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2"/>
      <c r="R126" s="22"/>
      <c r="S126" s="22"/>
      <c r="T126" s="22"/>
    </row>
    <row r="127" spans="1:20" x14ac:dyDescent="0.25">
      <c r="A127" s="1"/>
      <c r="B127" s="2"/>
      <c r="C127" s="2"/>
      <c r="D127" s="2"/>
      <c r="E127" s="2"/>
      <c r="F127" s="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2"/>
      <c r="R127" s="22"/>
      <c r="S127" s="22"/>
      <c r="T127" s="22"/>
    </row>
    <row r="128" spans="1:20" x14ac:dyDescent="0.25">
      <c r="A128" s="1"/>
      <c r="B128" s="2"/>
      <c r="C128" s="2"/>
      <c r="D128" s="2"/>
      <c r="E128" s="2"/>
      <c r="F128" s="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2"/>
      <c r="R128" s="22"/>
      <c r="S128" s="22"/>
      <c r="T128" s="22"/>
    </row>
    <row r="129" spans="1:20" x14ac:dyDescent="0.25">
      <c r="A129" s="1"/>
      <c r="B129" s="2"/>
      <c r="C129" s="2"/>
      <c r="D129" s="2"/>
      <c r="E129" s="2"/>
      <c r="F129" s="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2"/>
      <c r="R129" s="22"/>
      <c r="S129" s="22"/>
      <c r="T129" s="22"/>
    </row>
    <row r="130" spans="1:20" x14ac:dyDescent="0.25">
      <c r="A130" s="1"/>
      <c r="B130" s="2"/>
      <c r="C130" s="2"/>
      <c r="D130" s="2"/>
      <c r="E130" s="2"/>
      <c r="F130" s="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2"/>
      <c r="R130" s="22"/>
      <c r="S130" s="22"/>
      <c r="T130" s="22"/>
    </row>
    <row r="131" spans="1:20" x14ac:dyDescent="0.25">
      <c r="A131" s="1"/>
      <c r="B131" s="2"/>
      <c r="C131" s="2"/>
      <c r="D131" s="2"/>
      <c r="E131" s="2"/>
      <c r="F131" s="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2"/>
      <c r="R131" s="22"/>
      <c r="S131" s="22"/>
      <c r="T131" s="22"/>
    </row>
    <row r="132" spans="1:20" x14ac:dyDescent="0.25">
      <c r="A132" s="1"/>
      <c r="B132" s="2"/>
      <c r="C132" s="2"/>
      <c r="D132" s="2"/>
      <c r="E132" s="2"/>
      <c r="F132" s="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2"/>
      <c r="R132" s="22"/>
      <c r="S132" s="22"/>
      <c r="T132" s="22"/>
    </row>
    <row r="133" spans="1:20" x14ac:dyDescent="0.25">
      <c r="A133" s="1"/>
      <c r="B133" s="2"/>
      <c r="C133" s="2"/>
      <c r="D133" s="2"/>
      <c r="E133" s="2"/>
      <c r="F133" s="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2"/>
      <c r="R133" s="22"/>
      <c r="S133" s="22"/>
      <c r="T133" s="22"/>
    </row>
    <row r="134" spans="1:20" x14ac:dyDescent="0.25">
      <c r="A134" s="1"/>
      <c r="B134" s="2"/>
      <c r="C134" s="2"/>
      <c r="D134" s="2"/>
      <c r="E134" s="2"/>
      <c r="F134" s="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2"/>
      <c r="R134" s="22"/>
      <c r="S134" s="22"/>
      <c r="T134" s="22"/>
    </row>
    <row r="135" spans="1:20" x14ac:dyDescent="0.25">
      <c r="A135" s="1"/>
      <c r="B135" s="2"/>
      <c r="C135" s="2"/>
      <c r="D135" s="2"/>
      <c r="E135" s="2"/>
      <c r="F135" s="2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2"/>
      <c r="R135" s="22"/>
      <c r="S135" s="22"/>
      <c r="T135" s="22"/>
    </row>
    <row r="136" spans="1:20" x14ac:dyDescent="0.25">
      <c r="A136" s="1"/>
      <c r="B136" s="2"/>
      <c r="C136" s="2"/>
      <c r="D136" s="2"/>
      <c r="E136" s="2"/>
      <c r="F136" s="2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2"/>
      <c r="R136" s="22"/>
      <c r="S136" s="22"/>
      <c r="T136" s="22"/>
    </row>
    <row r="137" spans="1:20" x14ac:dyDescent="0.25">
      <c r="A137" s="1"/>
      <c r="B137" s="2"/>
      <c r="C137" s="2"/>
      <c r="D137" s="2"/>
      <c r="E137" s="2"/>
      <c r="F137" s="2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2"/>
      <c r="R137" s="22"/>
      <c r="S137" s="22"/>
      <c r="T137" s="22"/>
    </row>
    <row r="138" spans="1:20" x14ac:dyDescent="0.25">
      <c r="A138" s="1"/>
      <c r="B138" s="2"/>
      <c r="C138" s="2"/>
      <c r="D138" s="2"/>
      <c r="E138" s="2"/>
      <c r="F138" s="2"/>
      <c r="G138" s="22"/>
      <c r="H138" s="22"/>
      <c r="I138" s="22"/>
      <c r="J138" s="22"/>
      <c r="K138" s="22"/>
      <c r="L138" s="22"/>
      <c r="M138" s="22"/>
      <c r="N138" s="22"/>
      <c r="O138" s="22"/>
      <c r="P138" s="23"/>
      <c r="Q138" s="22"/>
      <c r="R138" s="22"/>
      <c r="S138" s="22"/>
      <c r="T138" s="22"/>
    </row>
    <row r="139" spans="1:20" x14ac:dyDescent="0.25">
      <c r="A139" s="1"/>
      <c r="B139" s="2"/>
      <c r="C139" s="2"/>
      <c r="D139" s="2"/>
      <c r="E139" s="2"/>
      <c r="F139" s="2"/>
      <c r="G139" s="22"/>
      <c r="H139" s="22"/>
      <c r="I139" s="22"/>
      <c r="J139" s="22"/>
      <c r="K139" s="22"/>
      <c r="L139" s="22"/>
      <c r="M139" s="22"/>
      <c r="N139" s="22"/>
      <c r="O139" s="22"/>
      <c r="P139" s="23"/>
      <c r="Q139" s="22"/>
      <c r="R139" s="22"/>
      <c r="S139" s="22"/>
      <c r="T139" s="22"/>
    </row>
    <row r="140" spans="1:20" x14ac:dyDescent="0.25">
      <c r="A140" s="1"/>
      <c r="B140" s="2"/>
      <c r="C140" s="2"/>
      <c r="D140" s="2"/>
      <c r="E140" s="2"/>
      <c r="F140" s="2"/>
      <c r="G140" s="22"/>
      <c r="H140" s="22"/>
      <c r="I140" s="22"/>
      <c r="J140" s="22"/>
      <c r="K140" s="22"/>
      <c r="L140" s="22"/>
      <c r="M140" s="22"/>
      <c r="N140" s="22"/>
      <c r="O140" s="22"/>
      <c r="P140" s="23"/>
      <c r="Q140" s="22"/>
      <c r="R140" s="22"/>
      <c r="S140" s="22"/>
      <c r="T140" s="22"/>
    </row>
    <row r="141" spans="1:20" x14ac:dyDescent="0.25">
      <c r="A141" s="1"/>
      <c r="B141" s="2"/>
      <c r="C141" s="2"/>
      <c r="D141" s="2"/>
      <c r="E141" s="2"/>
      <c r="F141" s="2"/>
      <c r="G141" s="22"/>
      <c r="H141" s="22"/>
      <c r="I141" s="22"/>
      <c r="J141" s="22"/>
      <c r="K141" s="22"/>
      <c r="L141" s="22"/>
      <c r="M141" s="22"/>
      <c r="N141" s="22"/>
      <c r="O141" s="22"/>
      <c r="P141" s="23"/>
      <c r="Q141" s="22"/>
      <c r="R141" s="22"/>
      <c r="S141" s="22"/>
      <c r="T141" s="22"/>
    </row>
    <row r="142" spans="1:20" x14ac:dyDescent="0.25">
      <c r="A142" s="1"/>
      <c r="B142" s="2"/>
      <c r="C142" s="2"/>
      <c r="D142" s="2"/>
      <c r="E142" s="2"/>
      <c r="F142" s="2"/>
      <c r="G142" s="22"/>
      <c r="H142" s="22"/>
      <c r="I142" s="22"/>
      <c r="J142" s="22"/>
      <c r="K142" s="22"/>
      <c r="L142" s="22"/>
      <c r="M142" s="22"/>
      <c r="N142" s="22"/>
      <c r="O142" s="22"/>
      <c r="P142" s="23"/>
      <c r="Q142" s="22"/>
      <c r="R142" s="22"/>
      <c r="S142" s="22"/>
      <c r="T142" s="22"/>
    </row>
    <row r="143" spans="1:20" x14ac:dyDescent="0.25">
      <c r="A143" s="1"/>
      <c r="B143" s="2"/>
      <c r="C143" s="2"/>
      <c r="D143" s="2"/>
      <c r="E143" s="2"/>
      <c r="F143" s="2"/>
      <c r="G143" s="22"/>
      <c r="H143" s="22"/>
      <c r="I143" s="22"/>
      <c r="J143" s="22"/>
      <c r="K143" s="22"/>
      <c r="L143" s="22"/>
      <c r="M143" s="22"/>
      <c r="N143" s="22"/>
      <c r="O143" s="22"/>
      <c r="P143" s="23"/>
      <c r="Q143" s="22"/>
      <c r="R143" s="22"/>
      <c r="S143" s="22"/>
      <c r="T143" s="22"/>
    </row>
    <row r="144" spans="1:20" x14ac:dyDescent="0.25">
      <c r="A144" s="1"/>
      <c r="B144" s="2"/>
      <c r="C144" s="2"/>
      <c r="D144" s="2"/>
      <c r="E144" s="2"/>
      <c r="F144" s="2"/>
      <c r="G144" s="22"/>
      <c r="H144" s="22"/>
      <c r="I144" s="22"/>
      <c r="J144" s="22"/>
      <c r="K144" s="22"/>
      <c r="L144" s="22"/>
      <c r="M144" s="22"/>
      <c r="N144" s="22"/>
      <c r="O144" s="22"/>
      <c r="P144" s="23"/>
      <c r="Q144" s="22"/>
      <c r="R144" s="22"/>
      <c r="S144" s="22"/>
      <c r="T144" s="22"/>
    </row>
    <row r="145" spans="1:20" x14ac:dyDescent="0.25">
      <c r="A145" s="1"/>
      <c r="B145" s="2"/>
      <c r="C145" s="2"/>
      <c r="D145" s="2"/>
      <c r="E145" s="2"/>
      <c r="F145" s="2"/>
      <c r="G145" s="22"/>
      <c r="H145" s="22"/>
      <c r="I145" s="22"/>
      <c r="J145" s="22"/>
      <c r="K145" s="22"/>
      <c r="L145" s="22"/>
      <c r="M145" s="22"/>
      <c r="N145" s="22"/>
      <c r="O145" s="22"/>
      <c r="P145" s="23"/>
      <c r="Q145" s="22"/>
      <c r="R145" s="22"/>
      <c r="S145" s="22"/>
      <c r="T145" s="22"/>
    </row>
    <row r="146" spans="1:20" x14ac:dyDescent="0.25">
      <c r="A146" s="1"/>
      <c r="B146" s="2"/>
      <c r="C146" s="2"/>
      <c r="D146" s="2"/>
      <c r="E146" s="2"/>
      <c r="F146" s="2"/>
      <c r="G146" s="22"/>
      <c r="H146" s="22"/>
      <c r="I146" s="22"/>
      <c r="J146" s="22"/>
      <c r="K146" s="22"/>
      <c r="L146" s="22"/>
      <c r="M146" s="22"/>
      <c r="N146" s="22"/>
      <c r="O146" s="22"/>
      <c r="P146" s="23"/>
      <c r="Q146" s="22"/>
      <c r="R146" s="22"/>
      <c r="S146" s="22"/>
      <c r="T146" s="22"/>
    </row>
    <row r="147" spans="1:20" x14ac:dyDescent="0.25">
      <c r="A147" s="1"/>
      <c r="B147" s="2"/>
      <c r="C147" s="2"/>
      <c r="D147" s="2"/>
      <c r="E147" s="2"/>
      <c r="F147" s="2"/>
      <c r="G147" s="22"/>
      <c r="H147" s="22"/>
      <c r="I147" s="22"/>
      <c r="J147" s="22"/>
      <c r="K147" s="22"/>
      <c r="L147" s="22"/>
      <c r="M147" s="22"/>
      <c r="N147" s="22"/>
      <c r="O147" s="22"/>
      <c r="P147" s="23"/>
      <c r="Q147" s="22"/>
      <c r="R147" s="22"/>
      <c r="S147" s="22"/>
      <c r="T147" s="22"/>
    </row>
    <row r="148" spans="1:20" x14ac:dyDescent="0.25">
      <c r="A148" s="1"/>
      <c r="B148" s="2"/>
      <c r="C148" s="2"/>
      <c r="D148" s="2"/>
      <c r="E148" s="2"/>
      <c r="F148" s="2"/>
      <c r="G148" s="22"/>
      <c r="H148" s="22"/>
      <c r="I148" s="22"/>
      <c r="J148" s="22"/>
      <c r="K148" s="22"/>
      <c r="L148" s="22"/>
      <c r="M148" s="22"/>
      <c r="N148" s="22"/>
      <c r="O148" s="22"/>
      <c r="P148" s="23"/>
      <c r="Q148" s="22"/>
      <c r="R148" s="22"/>
      <c r="S148" s="22"/>
      <c r="T148" s="22"/>
    </row>
    <row r="149" spans="1:20" x14ac:dyDescent="0.25">
      <c r="A149" s="1"/>
      <c r="B149" s="2"/>
      <c r="C149" s="2"/>
      <c r="D149" s="2"/>
      <c r="E149" s="2"/>
      <c r="F149" s="2"/>
      <c r="G149" s="22"/>
      <c r="H149" s="22"/>
      <c r="I149" s="22"/>
      <c r="J149" s="22"/>
      <c r="K149" s="22"/>
      <c r="L149" s="22"/>
      <c r="M149" s="22"/>
      <c r="N149" s="22"/>
      <c r="O149" s="22"/>
      <c r="P149" s="23"/>
      <c r="Q149" s="22"/>
      <c r="R149" s="22"/>
      <c r="S149" s="22"/>
      <c r="T149" s="22"/>
    </row>
    <row r="150" spans="1:20" x14ac:dyDescent="0.25">
      <c r="A150" s="1"/>
      <c r="B150" s="2"/>
      <c r="C150" s="2"/>
      <c r="D150" s="2"/>
      <c r="E150" s="2"/>
      <c r="F150" s="2"/>
      <c r="G150" s="22"/>
      <c r="H150" s="22"/>
      <c r="I150" s="22"/>
      <c r="J150" s="22"/>
      <c r="K150" s="22"/>
      <c r="L150" s="22"/>
      <c r="M150" s="22"/>
      <c r="N150" s="22"/>
      <c r="O150" s="22"/>
      <c r="P150" s="23"/>
      <c r="Q150" s="22"/>
      <c r="R150" s="22"/>
      <c r="S150" s="22"/>
      <c r="T150" s="22"/>
    </row>
    <row r="151" spans="1:20" x14ac:dyDescent="0.25">
      <c r="A151" s="1"/>
      <c r="B151" s="2"/>
      <c r="C151" s="2"/>
      <c r="D151" s="2"/>
      <c r="E151" s="2"/>
      <c r="F151" s="2"/>
      <c r="G151" s="22"/>
      <c r="H151" s="22"/>
      <c r="I151" s="22"/>
      <c r="J151" s="22"/>
      <c r="K151" s="22"/>
      <c r="L151" s="22"/>
      <c r="M151" s="22"/>
      <c r="N151" s="22"/>
      <c r="O151" s="22"/>
      <c r="P151" s="23"/>
      <c r="Q151" s="22"/>
      <c r="R151" s="22"/>
      <c r="S151" s="22"/>
      <c r="T151" s="2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hanniet</dc:creator>
  <cp:lastModifiedBy>Bart Strubbe</cp:lastModifiedBy>
  <dcterms:created xsi:type="dcterms:W3CDTF">2024-12-16T15:39:49Z</dcterms:created>
  <dcterms:modified xsi:type="dcterms:W3CDTF">2024-12-17T07:10:50Z</dcterms:modified>
</cp:coreProperties>
</file>