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A9A5A1C-5322-4DE1-80BD-78B591A71CA4}" xr6:coauthVersionLast="47" xr6:coauthVersionMax="47" xr10:uidLastSave="{00000000-0000-0000-0000-000000000000}"/>
  <bookViews>
    <workbookView xWindow="-120" yWindow="-120" windowWidth="29040" windowHeight="15990" xr2:uid="{B8D52973-9747-4382-B7FC-B4D858F271B8}"/>
  </bookViews>
  <sheets>
    <sheet name="Blad1" sheetId="1" r:id="rId1"/>
  </sheets>
  <functionGroups builtInGroupCount="19"/>
  <definedNames>
    <definedName name="chiffre">Tabel1[chiffre]</definedName>
    <definedName name="Loto">Blad1!$B$5:$F$14</definedName>
    <definedName name="penalites">Blad1!$I$1</definedName>
  </definedNames>
  <calcPr calcId="191029" iterateCount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  <c r="J5" i="1" s="1"/>
  <c r="I6" i="1"/>
  <c r="J6" i="1" s="1"/>
  <c r="G9" i="1" a="1"/>
  <c r="G9" i="1" s="1"/>
  <c r="H9" i="1" s="1"/>
  <c r="I10" i="1"/>
  <c r="J10" i="1" s="1"/>
  <c r="I12" i="1"/>
  <c r="J12" i="1" s="1"/>
  <c r="G14" i="1" a="1"/>
  <c r="G14" i="1" s="1"/>
  <c r="H14" i="1" s="1"/>
  <c r="G8" i="1" a="1"/>
  <c r="G8" i="1" s="1"/>
  <c r="H8" i="1" s="1"/>
  <c r="I7" i="1"/>
  <c r="J7" i="1" s="1"/>
  <c r="I13" i="1"/>
  <c r="J13" i="1" s="1"/>
  <c r="I11" i="1"/>
  <c r="J11" i="1" s="1"/>
  <c r="K8" i="1" a="1"/>
  <c r="K6" i="1" a="1"/>
  <c r="K10" i="1" a="1"/>
  <c r="K12" i="1" a="1"/>
  <c r="K14" i="1" a="1"/>
  <c r="K7" i="1" a="1"/>
  <c r="K9" i="1" a="1"/>
  <c r="K11" i="1" a="1"/>
  <c r="K13" i="1" a="1"/>
  <c r="K5" i="1" a="1"/>
  <c r="K8" i="1" l="1"/>
  <c r="K13" i="1"/>
  <c r="M13" i="1" s="1"/>
  <c r="K11" i="1"/>
  <c r="M11" i="1" s="1"/>
  <c r="K9" i="1"/>
  <c r="M9" i="1" s="1"/>
  <c r="K7" i="1"/>
  <c r="M7" i="1" s="1"/>
  <c r="K14" i="1"/>
  <c r="M14" i="1" s="1"/>
  <c r="K12" i="1"/>
  <c r="M12" i="1" s="1"/>
  <c r="K10" i="1"/>
  <c r="M10" i="1" s="1"/>
  <c r="M8" i="1"/>
  <c r="K6" i="1"/>
  <c r="M6" i="1" s="1"/>
  <c r="K5" i="1"/>
  <c r="M5" i="1" s="1"/>
  <c r="N8" i="1"/>
  <c r="N9" i="1"/>
  <c r="N14" i="1"/>
  <c r="G6" i="1" a="1"/>
  <c r="G6" i="1" s="1"/>
  <c r="G13" i="1" a="1"/>
  <c r="G13" i="1" s="1"/>
  <c r="I9" i="1"/>
  <c r="J9" i="1" s="1"/>
  <c r="G11" i="1" a="1"/>
  <c r="G11" i="1" s="1"/>
  <c r="I14" i="1"/>
  <c r="J14" i="1" s="1"/>
  <c r="G12" i="1" a="1"/>
  <c r="G12" i="1" s="1"/>
  <c r="G10" i="1" a="1"/>
  <c r="G10" i="1" s="1"/>
  <c r="G5" i="1" a="1"/>
  <c r="G5" i="1" s="1"/>
  <c r="I8" i="1"/>
  <c r="J8" i="1" s="1"/>
  <c r="G7" i="1" a="1"/>
  <c r="G7" i="1" s="1"/>
  <c r="Q6" i="1"/>
  <c r="Q52" i="1"/>
  <c r="Q40" i="1"/>
  <c r="Q28" i="1"/>
  <c r="Q53" i="1"/>
  <c r="Q49" i="1"/>
  <c r="Q45" i="1"/>
  <c r="Q41" i="1"/>
  <c r="Q37" i="1"/>
  <c r="Q33" i="1"/>
  <c r="Q29" i="1"/>
  <c r="Q25" i="1"/>
  <c r="Q21" i="1"/>
  <c r="Q17" i="1"/>
  <c r="Q13" i="1"/>
  <c r="Q9" i="1"/>
  <c r="Q48" i="1"/>
  <c r="Q32" i="1"/>
  <c r="Q20" i="1"/>
  <c r="Q8" i="1"/>
  <c r="Q51" i="1"/>
  <c r="Q47" i="1"/>
  <c r="Q43" i="1"/>
  <c r="Q39" i="1"/>
  <c r="Q35" i="1"/>
  <c r="Q31" i="1"/>
  <c r="Q27" i="1"/>
  <c r="Q23" i="1"/>
  <c r="Q19" i="1"/>
  <c r="Q15" i="1"/>
  <c r="Q11" i="1"/>
  <c r="Q7" i="1"/>
  <c r="Q44" i="1"/>
  <c r="Q36" i="1"/>
  <c r="Q24" i="1"/>
  <c r="Q16" i="1"/>
  <c r="Q12" i="1"/>
  <c r="Q54" i="1"/>
  <c r="Q50" i="1"/>
  <c r="Q46" i="1"/>
  <c r="Q42" i="1"/>
  <c r="Q38" i="1"/>
  <c r="Q34" i="1"/>
  <c r="Q30" i="1"/>
  <c r="Q26" i="1"/>
  <c r="Q22" i="1"/>
  <c r="Q18" i="1"/>
  <c r="Q14" i="1"/>
  <c r="Q10" i="1"/>
  <c r="Q3" i="1" l="1"/>
  <c r="H5" i="1"/>
  <c r="N5" i="1"/>
  <c r="H11" i="1"/>
  <c r="N11" i="1"/>
  <c r="H7" i="1"/>
  <c r="N7" i="1"/>
  <c r="H12" i="1"/>
  <c r="N12" i="1"/>
  <c r="H13" i="1"/>
  <c r="N13" i="1"/>
  <c r="H6" i="1"/>
  <c r="N6" i="1"/>
  <c r="H10" i="1"/>
  <c r="N10" i="1"/>
  <c r="M3" i="1"/>
  <c r="J3" i="1"/>
  <c r="Q4" i="1"/>
  <c r="H3" i="1" l="1"/>
  <c r="N3" i="1"/>
  <c r="I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<sst xmlns="http://schemas.openxmlformats.org/spreadsheetml/2006/main" count="29" uniqueCount="28">
  <si>
    <t>chiffre1</t>
  </si>
  <si>
    <t>chiffre2</t>
  </si>
  <si>
    <t>chiffre3</t>
  </si>
  <si>
    <t>chiffre4</t>
  </si>
  <si>
    <t>chiffre5</t>
  </si>
  <si>
    <t>combinaison 1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</si>
  <si>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</si>
  <si>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</si>
  <si>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</si>
  <si>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</si>
  <si>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</si>
  <si>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</si>
  <si>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</si>
  <si>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</si>
  <si>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</si>
  <si>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chiffre</t>
  </si>
  <si>
    <t>compter</t>
  </si>
  <si>
    <t>penalites</t>
  </si>
  <si>
    <t>paire</t>
  </si>
  <si>
    <t>penalité pair</t>
  </si>
  <si>
    <t>somme</t>
  </si>
  <si>
    <t>penalité somme</t>
  </si>
  <si>
    <t>Dizaines</t>
  </si>
  <si>
    <t>penalité dizaines</t>
  </si>
  <si>
    <t>Finales</t>
  </si>
  <si>
    <t>penalité finales</t>
  </si>
  <si>
    <t>loop</t>
  </si>
  <si>
    <t>boucle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</si>
</sst>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 00\ 00"/>
    <numFmt numFmtId="166" formatCode="0\ 00\ 000\ 00\ 00"/>
  </numFmts>
  <fonts count="5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8"/>
      <name val="Century Gothic"/>
      <family val="2"/>
    </font>
    <font>
      <b/>
      <sz val="11"/>
      <color rgb="FFFF0000"/>
      <name val="Century Gothic"/>
      <family val="2"/>
    </font>
    <font>
      <b/>
      <sz val="16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6" fontId="4" fillId="2" borderId="0" xfId="0" applyNumberFormat="1" applyFont="1" applyFill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 wrapText="1"/>
    </xf>
    <xf numFmtId="166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shrinkToFit="1"/>
    </xf>
  </cellXfs>
  <cellStyles count="1">
    <cellStyle name="Standaard" xfId="0" builtinId="0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166" formatCode="0\ 00\ 000\ 00\ 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571500</xdr:colOff>
      <xdr:row>15</xdr:row>
      <xdr:rowOff>104775</xdr:rowOff>
    </xdr:from>
    <xdr:to>
      <xdr:col>12</xdr:col>
      <xdr:colOff>571500</xdr:colOff>
      <xdr:row>18</xdr:row>
      <xdr:rowOff>95250</xdr:rowOff>
    </xdr:to>
    <xdr:sp macro="[0]!aleato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4E02AFCE-77DE-E97E-EF34-79CADE5B8FEB}"/>
            </a:ext>
          </a:extLst>
        </xdr:cNvPr>
        <xdr:cNvSpPr/>
      </xdr:nvSpPr>
      <xdr:spPr>
        <a:xfrm>
          <a:off x="7286625" y="3552825"/>
          <a:ext cx="1447800" cy="61912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32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01CD78-1E43-492C-9EFD-3FCF94F5B292}" name="Tabel1" displayName="Tabel1" ref="P5:Q54" totalsRowShown="0" headerRowDxfId="13" dataDxfId="12">
  <autoFilter ref="P5:Q54" xr:uid="{8301CD78-1E43-492C-9EFD-3FCF94F5B292}"/>
  <tableColumns count="2">
    <tableColumn id="1" xr3:uid="{94074AA0-CCF0-4F9B-B9E9-675369867142}" name="chiffre" dataDxfId="11"/>
    <tableColumn id="2" xr3:uid="{ADE6A720-26F4-4DD6-9E8D-769094ACE7C4}" name="compter" dataDxfId="10">
      <calculatedColumnFormula>COUNTIF(Loto,Tabel1[[#This Row],[chiffre]])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BFCDE2-D4F8-4118-BAB8-FF59566E6DCC}" name="Tabel2" displayName="Tabel2" ref="AA5:AC8" totalsRowShown="0" headerRowDxfId="6" dataDxfId="7">
  <autoFilter ref="AA5:AC8" xr:uid="{29BFCDE2-D4F8-4118-BAB8-FF59566E6DCC}"/>
  <tableColumns count="3">
    <tableColumn id="1" xr3:uid="{DF4C7FD5-16DE-4EA8-B4CD-D26593DF272F}" name="loop" dataDxfId="9"/>
    <tableColumn id="2" xr3:uid="{F529144D-9AF1-4CFE-A265-828690AAB95D}" name="boucle" dataDxfId="8"/>
    <tableColumn id="3" xr3:uid="{7BCEB2D7-D705-4CB3-B9B7-C251EF9C9860}" name="penalites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C4AF07-00FD-46C4-909F-E902401803EA}">
  <sheetPr codeName="Blad1"/>
  <dimension ref="A1:AC54"/>
  <sheetViews>
    <sheetView tabSelected="1" workbookViewId="0">
      <selection activeCell="E6" sqref="E6"/>
    </sheetView>
  </sheetViews>
  <sheetFormatPr defaultRowHeight="16.5" x14ac:dyDescent="0.3"/>
  <cols>
    <col min="1" max="1" width="15.125" style="3" bestFit="1" customWidth="1"/>
    <col min="2" max="6" width="7.75" style="3" bestFit="1" customWidth="1"/>
    <col min="7" max="7" width="5.75" style="3" bestFit="1" customWidth="1"/>
    <col min="8" max="10" width="9.5" style="3" customWidth="1"/>
    <col min="11" max="14" width="9.5" style="11" customWidth="1"/>
    <col min="15" max="15" width="9" style="3"/>
    <col min="16" max="16" width="10.625" style="3" bestFit="1" customWidth="1"/>
    <col min="17" max="17" width="12.75" style="3" bestFit="1" customWidth="1"/>
    <col min="18" max="24" width="0" style="3" hidden="1" customWidth="1"/>
    <col min="25" max="25" width="10.875" style="3" hidden="1" customWidth="1"/>
    <col min="26" max="26" width="9" style="3"/>
    <col min="27" max="27" width="9.125" style="3" bestFit="1" customWidth="1"/>
    <col min="28" max="28" width="11.5" style="3" bestFit="1" customWidth="1"/>
    <col min="29" max="29" width="13.25" style="14" bestFit="1" customWidth="1"/>
    <col min="30" max="16384" width="9" style="3"/>
  </cols>
  <sheetData>
    <row r="1" spans="1:29" ht="20.25" x14ac:dyDescent="0.3">
      <c r="H1" s="19" t="s">
        <v>17</v>
      </c>
      <c r="I1" s="12">
        <f>N3*1000000000+M3*10000000+J3*10000+H3*100+MAX(0,Q3-2)</f>
        <v>0</v>
      </c>
      <c r="J1" s="13"/>
      <c r="K1" s="18"/>
      <c r="L1" s="8"/>
      <c r="M1" s="8"/>
      <c r="N1" s="8"/>
    </row>
    <row r="2" spans="1:29" ht="20.25" x14ac:dyDescent="0.3">
      <c r="H2" s="1"/>
      <c r="I2" s="1"/>
      <c r="J2" s="1"/>
      <c r="K2" s="9"/>
      <c r="L2" s="9"/>
      <c r="M2" s="9"/>
      <c r="N2" s="9"/>
    </row>
    <row r="3" spans="1:29" x14ac:dyDescent="0.3">
      <c r="H3" s="2">
        <f>SUM(H5:H14)</f>
        <v>0</v>
      </c>
      <c r="J3" s="2">
        <f>SUM(J5:J14)</f>
        <v>0</v>
      </c>
      <c r="K3" s="10"/>
      <c r="L3" s="10"/>
      <c r="M3" s="2">
        <f>SUM(M5:M14)</f>
        <v>0</v>
      </c>
      <c r="N3" s="2">
        <f>SUM(N5:N14)</f>
        <v>0</v>
      </c>
      <c r="Q3" s="2">
        <f>SUMIF(Tabel1[compter],2,Tabel1[compter])+2*SUMIF(Tabel1[compter],3,Tabel1[compter])+4*SUMIF(Tabel1[compter],"&gt;3",Tabel1[compter])</f>
        <v>2</v>
      </c>
      <c r="Y3" s="7"/>
    </row>
    <row r="4" spans="1:29" s="15" customFormat="1" ht="33" x14ac:dyDescent="0.3">
      <c r="B4" s="15" t="s">
        <v>0</v>
      </c>
      <c r="C4" s="15" t="s">
        <v>1</v>
      </c>
      <c r="D4" s="15" t="s">
        <v>2</v>
      </c>
      <c r="E4" s="15" t="s">
        <v>3</v>
      </c>
      <c r="F4" s="15" t="s">
        <v>4</v>
      </c>
      <c r="G4" s="16" t="s">
        <v>18</v>
      </c>
      <c r="H4" s="15" t="s">
        <v>19</v>
      </c>
      <c r="I4" s="16" t="s">
        <v>20</v>
      </c>
      <c r="J4" s="15" t="s">
        <v>21</v>
      </c>
      <c r="K4" s="16" t="s">
        <v>22</v>
      </c>
      <c r="L4" s="16" t="s">
        <v>24</v>
      </c>
      <c r="M4" s="15" t="s">
        <v>23</v>
      </c>
      <c r="N4" s="15" t="s">
        <v>25</v>
      </c>
      <c r="Q4" s="15">
        <f>COUNTIF(Tabel1[compter],"&gt;1")</f>
        <v>1</v>
      </c>
      <c r="AC4" s="17"/>
    </row>
    <row r="5" spans="1:29" x14ac:dyDescent="0.3">
      <c r="A5" s="3" t="s">
        <v>5</v>
      </c>
      <c r="B5" s="4">
        <v>24</v>
      </c>
      <c r="C5" s="4">
        <v>3</v>
      </c>
      <c r="D5" s="4">
        <v>2</v>
      </c>
      <c r="E5" s="4">
        <v>43</v>
      </c>
      <c r="F5" s="4">
        <v>44</v>
      </c>
      <c r="G5" s="5" cm="1">
        <f t="array" ref="G5">SUM(--(MOD(B5:F5,2)=0))</f>
        <v>3</v>
      </c>
      <c r="H5" s="6">
        <f>MAX(0,G5-3,2-G5)</f>
        <v>0</v>
      </c>
      <c r="I5" s="5">
        <f>SUM(B5:F5)</f>
        <v>116</v>
      </c>
      <c r="J5" s="6">
        <f>MAX(100-I5,I5-150,0)</f>
        <v>0</v>
      </c>
      <c r="K5" s="5" cm="1">
        <f t="array" ref="K5:L5">Diz_Fin(B5:F5)</f>
        <v>3</v>
      </c>
      <c r="L5" s="5">
        <v>3</v>
      </c>
      <c r="M5" s="6">
        <f>MAX(2-K5,K5-3,0)</f>
        <v>0</v>
      </c>
      <c r="N5" s="6">
        <f>MAX(2-L5,L5-3,0)</f>
        <v>0</v>
      </c>
      <c r="P5" s="3" t="s">
        <v>15</v>
      </c>
      <c r="Q5" s="3" t="s">
        <v>16</v>
      </c>
      <c r="AA5" s="3" t="s">
        <v>26</v>
      </c>
      <c r="AB5" s="3" t="s">
        <v>27</v>
      </c>
      <c r="AC5" s="14" t="s">
        <v>17</v>
      </c>
    </row>
    <row r="6" spans="1:29" x14ac:dyDescent="0.3">
      <c r="A6" s="3" t="s">
        <v>6</v>
      </c>
      <c r="B6" s="4">
        <v>39</v>
      </c>
      <c r="C6" s="4">
        <v>11</v>
      </c>
      <c r="D6" s="4">
        <v>38</v>
      </c>
      <c r="E6" s="4">
        <v>38</v>
      </c>
      <c r="F6" s="4">
        <v>19</v>
      </c>
      <c r="G6" s="5" cm="1">
        <f t="array" ref="G6">SUM(--(MOD(B6:F6,2)=0))</f>
        <v>2</v>
      </c>
      <c r="H6" s="6">
        <f t="shared" ref="H6:H14" si="0">MAX(0,G6-3,2-G6)</f>
        <v>0</v>
      </c>
      <c r="I6" s="5">
        <f t="shared" ref="I6:I14" si="1">SUM(B6:F6)</f>
        <v>145</v>
      </c>
      <c r="J6" s="6">
        <f t="shared" ref="J6:J14" si="2">MAX(100-I6,I6-150,0)</f>
        <v>0</v>
      </c>
      <c r="K6" s="5" cm="1">
        <f t="array" ref="K6:L6">Diz_Fin(B6:F6)</f>
        <v>2</v>
      </c>
      <c r="L6" s="5">
        <v>3</v>
      </c>
      <c r="M6" s="6">
        <f>MAX(2-K6,K6-3,0)</f>
        <v>0</v>
      </c>
      <c r="N6" s="6">
        <f>MAX(2-L6,L6-3,0)</f>
        <v>0</v>
      </c>
      <c r="P6" s="3">
        <v>1</v>
      </c>
      <c r="Q6" s="6">
        <f>COUNTIF(Loto,Tabel1[[#This Row],[chiffre]])</f>
        <v>1</v>
      </c>
      <c r="AA6" s="3">
        <v>1</v>
      </c>
      <c r="AB6" s="3">
        <v>250</v>
      </c>
      <c r="AC6" s="14">
        <v>2</v>
      </c>
    </row>
    <row r="7" spans="1:29" x14ac:dyDescent="0.3">
      <c r="A7" s="3" t="s">
        <v>7</v>
      </c>
      <c r="B7" s="4">
        <v>13</v>
      </c>
      <c r="C7" s="4">
        <v>40</v>
      </c>
      <c r="D7" s="4">
        <v>12</v>
      </c>
      <c r="E7" s="4">
        <v>42</v>
      </c>
      <c r="F7" s="4">
        <v>23</v>
      </c>
      <c r="G7" s="5" cm="1">
        <f t="array" ref="G7">SUM(--(MOD(B7:F7,2)=0))</f>
        <v>3</v>
      </c>
      <c r="H7" s="6">
        <f t="shared" si="0"/>
        <v>0</v>
      </c>
      <c r="I7" s="5">
        <f t="shared" si="1"/>
        <v>130</v>
      </c>
      <c r="J7" s="6">
        <f t="shared" si="2"/>
        <v>0</v>
      </c>
      <c r="K7" s="5" cm="1">
        <f t="array" ref="K7:L7">Diz_Fin(B7:F7)</f>
        <v>3</v>
      </c>
      <c r="L7" s="5">
        <v>3</v>
      </c>
      <c r="M7" s="6">
        <f>MAX(2-K7,K7-3,0)</f>
        <v>0</v>
      </c>
      <c r="N7" s="6">
        <f>MAX(2-L7,L7-3,0)</f>
        <v>0</v>
      </c>
      <c r="P7" s="3">
        <v>2</v>
      </c>
      <c r="Q7" s="6">
        <f>COUNTIF(Loto,Tabel1[[#This Row],[chiffre]])</f>
        <v>1</v>
      </c>
      <c r="AA7" s="3">
        <v>2</v>
      </c>
      <c r="AB7" s="3">
        <v>250</v>
      </c>
      <c r="AC7" s="14">
        <v>1000000002</v>
      </c>
    </row>
    <row r="8" spans="1:29" x14ac:dyDescent="0.3">
      <c r="A8" s="3" t="s">
        <v>8</v>
      </c>
      <c r="B8" s="4">
        <v>30</v>
      </c>
      <c r="C8" s="4">
        <v>35</v>
      </c>
      <c r="D8" s="4">
        <v>5</v>
      </c>
      <c r="E8" s="4">
        <v>45</v>
      </c>
      <c r="F8" s="4">
        <v>4</v>
      </c>
      <c r="G8" s="5" cm="1">
        <f t="array" ref="G8">SUM(--(MOD(B8:F8,2)=0))</f>
        <v>2</v>
      </c>
      <c r="H8" s="6">
        <f t="shared" si="0"/>
        <v>0</v>
      </c>
      <c r="I8" s="5">
        <f t="shared" si="1"/>
        <v>119</v>
      </c>
      <c r="J8" s="6">
        <f t="shared" si="2"/>
        <v>0</v>
      </c>
      <c r="K8" s="5" cm="1">
        <f t="array" ref="K8:L8">Diz_Fin(B8:F8)</f>
        <v>3</v>
      </c>
      <c r="L8" s="5">
        <v>3</v>
      </c>
      <c r="M8" s="6">
        <f>MAX(2-K8,K8-3,0)</f>
        <v>0</v>
      </c>
      <c r="N8" s="6">
        <f>MAX(2-L8,L8-3,0)</f>
        <v>0</v>
      </c>
      <c r="P8" s="3">
        <v>3</v>
      </c>
      <c r="Q8" s="6">
        <f>COUNTIF(Loto,Tabel1[[#This Row],[chiffre]])</f>
        <v>1</v>
      </c>
      <c r="AA8" s="3">
        <v>3</v>
      </c>
      <c r="AB8" s="3">
        <v>182</v>
      </c>
      <c r="AC8" s="14">
        <v>0</v>
      </c>
    </row>
    <row r="9" spans="1:29" x14ac:dyDescent="0.3">
      <c r="A9" s="3" t="s">
        <v>9</v>
      </c>
      <c r="B9" s="4">
        <v>49</v>
      </c>
      <c r="C9" s="4">
        <v>9</v>
      </c>
      <c r="D9" s="4">
        <v>29</v>
      </c>
      <c r="E9" s="4">
        <v>6</v>
      </c>
      <c r="F9" s="4">
        <v>26</v>
      </c>
      <c r="G9" s="5" cm="1">
        <f t="array" ref="G9">SUM(--(MOD(B9:F9,2)=0))</f>
        <v>2</v>
      </c>
      <c r="H9" s="6">
        <f t="shared" si="0"/>
        <v>0</v>
      </c>
      <c r="I9" s="5">
        <f t="shared" si="1"/>
        <v>119</v>
      </c>
      <c r="J9" s="6">
        <f t="shared" si="2"/>
        <v>0</v>
      </c>
      <c r="K9" s="5" cm="1">
        <f t="array" ref="K9:L9">Diz_Fin(B9:F9)</f>
        <v>3</v>
      </c>
      <c r="L9" s="5">
        <v>2</v>
      </c>
      <c r="M9" s="6">
        <f>MAX(2-K9,K9-3,0)</f>
        <v>0</v>
      </c>
      <c r="N9" s="6">
        <f>MAX(2-L9,L9-3,0)</f>
        <v>0</v>
      </c>
      <c r="P9" s="3">
        <v>4</v>
      </c>
      <c r="Q9" s="6">
        <f>COUNTIF(Loto,Tabel1[[#This Row],[chiffre]])</f>
        <v>1</v>
      </c>
    </row>
    <row r="10" spans="1:29" x14ac:dyDescent="0.3">
      <c r="A10" s="3" t="s">
        <v>10</v>
      </c>
      <c r="B10" s="4">
        <v>10</v>
      </c>
      <c r="C10" s="4">
        <v>21</v>
      </c>
      <c r="D10" s="4">
        <v>20</v>
      </c>
      <c r="E10" s="4">
        <v>41</v>
      </c>
      <c r="F10" s="4">
        <v>46</v>
      </c>
      <c r="G10" s="5" cm="1">
        <f t="array" ref="G10">SUM(--(MOD(B10:F10,2)=0))</f>
        <v>3</v>
      </c>
      <c r="H10" s="6">
        <f t="shared" si="0"/>
        <v>0</v>
      </c>
      <c r="I10" s="5">
        <f t="shared" si="1"/>
        <v>138</v>
      </c>
      <c r="J10" s="6">
        <f t="shared" si="2"/>
        <v>0</v>
      </c>
      <c r="K10" s="5" cm="1">
        <f t="array" ref="K10:L10">Diz_Fin(B10:F10)</f>
        <v>3</v>
      </c>
      <c r="L10" s="5">
        <v>3</v>
      </c>
      <c r="M10" s="6">
        <f>MAX(2-K10,K10-3,0)</f>
        <v>0</v>
      </c>
      <c r="N10" s="6">
        <f>MAX(2-L10,L10-3,0)</f>
        <v>0</v>
      </c>
      <c r="P10" s="3">
        <v>5</v>
      </c>
      <c r="Q10" s="6">
        <f>COUNTIF(Loto,Tabel1[[#This Row],[chiffre]])</f>
        <v>1</v>
      </c>
    </row>
    <row r="11" spans="1:29" x14ac:dyDescent="0.3">
      <c r="A11" s="3" t="s">
        <v>11</v>
      </c>
      <c r="B11" s="4">
        <v>16</v>
      </c>
      <c r="C11" s="4">
        <v>36</v>
      </c>
      <c r="D11" s="4">
        <v>31</v>
      </c>
      <c r="E11" s="4">
        <v>1</v>
      </c>
      <c r="F11" s="4">
        <v>33</v>
      </c>
      <c r="G11" s="5" cm="1">
        <f t="array" ref="G11">SUM(--(MOD(B11:F11,2)=0))</f>
        <v>2</v>
      </c>
      <c r="H11" s="6">
        <f t="shared" si="0"/>
        <v>0</v>
      </c>
      <c r="I11" s="5">
        <f t="shared" si="1"/>
        <v>117</v>
      </c>
      <c r="J11" s="6">
        <f t="shared" si="2"/>
        <v>0</v>
      </c>
      <c r="K11" s="5" cm="1">
        <f t="array" ref="K11:L11">Diz_Fin(B11:F11)</f>
        <v>3</v>
      </c>
      <c r="L11" s="5">
        <v>3</v>
      </c>
      <c r="M11" s="6">
        <f>MAX(2-K11,K11-3,0)</f>
        <v>0</v>
      </c>
      <c r="N11" s="6">
        <f>MAX(2-L11,L11-3,0)</f>
        <v>0</v>
      </c>
      <c r="P11" s="3">
        <v>6</v>
      </c>
      <c r="Q11" s="6">
        <f>COUNTIF(Loto,Tabel1[[#This Row],[chiffre]])</f>
        <v>1</v>
      </c>
    </row>
    <row r="12" spans="1:29" x14ac:dyDescent="0.3">
      <c r="A12" s="3" t="s">
        <v>12</v>
      </c>
      <c r="B12" s="4">
        <v>27</v>
      </c>
      <c r="C12" s="4">
        <v>15</v>
      </c>
      <c r="D12" s="4">
        <v>48</v>
      </c>
      <c r="E12" s="4">
        <v>28</v>
      </c>
      <c r="F12" s="4">
        <v>25</v>
      </c>
      <c r="G12" s="5" cm="1">
        <f t="array" ref="G12">SUM(--(MOD(B12:F12,2)=0))</f>
        <v>2</v>
      </c>
      <c r="H12" s="6">
        <f t="shared" si="0"/>
        <v>0</v>
      </c>
      <c r="I12" s="5">
        <f t="shared" si="1"/>
        <v>143</v>
      </c>
      <c r="J12" s="6">
        <f t="shared" si="2"/>
        <v>0</v>
      </c>
      <c r="K12" s="5" cm="1">
        <f t="array" ref="K12:L12">Diz_Fin(B12:F12)</f>
        <v>3</v>
      </c>
      <c r="L12" s="5">
        <v>3</v>
      </c>
      <c r="M12" s="6">
        <f>MAX(2-K12,K12-3,0)</f>
        <v>0</v>
      </c>
      <c r="N12" s="6">
        <f>MAX(2-L12,L12-3,0)</f>
        <v>0</v>
      </c>
      <c r="P12" s="3">
        <v>7</v>
      </c>
      <c r="Q12" s="6">
        <f>COUNTIF(Loto,Tabel1[[#This Row],[chiffre]])</f>
        <v>1</v>
      </c>
    </row>
    <row r="13" spans="1:29" x14ac:dyDescent="0.3">
      <c r="A13" s="3" t="s">
        <v>13</v>
      </c>
      <c r="B13" s="4">
        <v>37</v>
      </c>
      <c r="C13" s="4">
        <v>7</v>
      </c>
      <c r="D13" s="4">
        <v>22</v>
      </c>
      <c r="E13" s="4">
        <v>34</v>
      </c>
      <c r="F13" s="4">
        <v>32</v>
      </c>
      <c r="G13" s="5" cm="1">
        <f t="array" ref="G13">SUM(--(MOD(B13:F13,2)=0))</f>
        <v>3</v>
      </c>
      <c r="H13" s="6">
        <f t="shared" si="0"/>
        <v>0</v>
      </c>
      <c r="I13" s="5">
        <f t="shared" si="1"/>
        <v>132</v>
      </c>
      <c r="J13" s="6">
        <f t="shared" si="2"/>
        <v>0</v>
      </c>
      <c r="K13" s="5" cm="1">
        <f t="array" ref="K13:L13">Diz_Fin(B13:F13)</f>
        <v>3</v>
      </c>
      <c r="L13" s="5">
        <v>3</v>
      </c>
      <c r="M13" s="6">
        <f>MAX(2-K13,K13-3,0)</f>
        <v>0</v>
      </c>
      <c r="N13" s="6">
        <f>MAX(2-L13,L13-3,0)</f>
        <v>0</v>
      </c>
      <c r="P13" s="3">
        <v>8</v>
      </c>
      <c r="Q13" s="6">
        <f>COUNTIF(Loto,Tabel1[[#This Row],[chiffre]])</f>
        <v>1</v>
      </c>
    </row>
    <row r="14" spans="1:29" x14ac:dyDescent="0.3">
      <c r="A14" s="3" t="s">
        <v>14</v>
      </c>
      <c r="B14" s="4">
        <v>8</v>
      </c>
      <c r="C14" s="4">
        <v>47</v>
      </c>
      <c r="D14" s="4">
        <v>14</v>
      </c>
      <c r="E14" s="4">
        <v>18</v>
      </c>
      <c r="F14" s="4">
        <v>17</v>
      </c>
      <c r="G14" s="5" cm="1">
        <f t="array" ref="G14">SUM(--(MOD(B14:F14,2)=0))</f>
        <v>3</v>
      </c>
      <c r="H14" s="6">
        <f t="shared" si="0"/>
        <v>0</v>
      </c>
      <c r="I14" s="5">
        <f t="shared" si="1"/>
        <v>104</v>
      </c>
      <c r="J14" s="6">
        <f t="shared" si="2"/>
        <v>0</v>
      </c>
      <c r="K14" s="5" cm="1">
        <f t="array" ref="K14:L14">Diz_Fin(B14:F14)</f>
        <v>3</v>
      </c>
      <c r="L14" s="5">
        <v>3</v>
      </c>
      <c r="M14" s="6">
        <f>MAX(2-K14,K14-3,0)</f>
        <v>0</v>
      </c>
      <c r="N14" s="6">
        <f>MAX(2-L14,L14-3,0)</f>
        <v>0</v>
      </c>
      <c r="P14" s="3">
        <v>9</v>
      </c>
      <c r="Q14" s="6">
        <f>COUNTIF(Loto,Tabel1[[#This Row],[chiffre]])</f>
        <v>1</v>
      </c>
    </row>
    <row r="15" spans="1:29" x14ac:dyDescent="0.3">
      <c r="P15" s="3">
        <v>10</v>
      </c>
      <c r="Q15" s="6">
        <f>COUNTIF(Loto,Tabel1[[#This Row],[chiffre]])</f>
        <v>1</v>
      </c>
    </row>
    <row r="16" spans="1:29" x14ac:dyDescent="0.3">
      <c r="P16" s="3">
        <v>11</v>
      </c>
      <c r="Q16" s="6">
        <f>COUNTIF(Loto,Tabel1[[#This Row],[chiffre]])</f>
        <v>1</v>
      </c>
    </row>
    <row r="17" spans="16:17" x14ac:dyDescent="0.3">
      <c r="P17" s="3">
        <v>12</v>
      </c>
      <c r="Q17" s="6">
        <f>COUNTIF(Loto,Tabel1[[#This Row],[chiffre]])</f>
        <v>1</v>
      </c>
    </row>
    <row r="18" spans="16:17" x14ac:dyDescent="0.3">
      <c r="P18" s="3">
        <v>13</v>
      </c>
      <c r="Q18" s="6">
        <f>COUNTIF(Loto,Tabel1[[#This Row],[chiffre]])</f>
        <v>1</v>
      </c>
    </row>
    <row r="19" spans="16:17" x14ac:dyDescent="0.3">
      <c r="P19" s="3">
        <v>14</v>
      </c>
      <c r="Q19" s="6">
        <f>COUNTIF(Loto,Tabel1[[#This Row],[chiffre]])</f>
        <v>1</v>
      </c>
    </row>
    <row r="20" spans="16:17" x14ac:dyDescent="0.3">
      <c r="P20" s="3">
        <v>15</v>
      </c>
      <c r="Q20" s="6">
        <f>COUNTIF(Loto,Tabel1[[#This Row],[chiffre]])</f>
        <v>1</v>
      </c>
    </row>
    <row r="21" spans="16:17" x14ac:dyDescent="0.3">
      <c r="P21" s="3">
        <v>16</v>
      </c>
      <c r="Q21" s="6">
        <f>COUNTIF(Loto,Tabel1[[#This Row],[chiffre]])</f>
        <v>1</v>
      </c>
    </row>
    <row r="22" spans="16:17" x14ac:dyDescent="0.3">
      <c r="P22" s="3">
        <v>17</v>
      </c>
      <c r="Q22" s="6">
        <f>COUNTIF(Loto,Tabel1[[#This Row],[chiffre]])</f>
        <v>1</v>
      </c>
    </row>
    <row r="23" spans="16:17" x14ac:dyDescent="0.3">
      <c r="P23" s="3">
        <v>18</v>
      </c>
      <c r="Q23" s="6">
        <f>COUNTIF(Loto,Tabel1[[#This Row],[chiffre]])</f>
        <v>1</v>
      </c>
    </row>
    <row r="24" spans="16:17" x14ac:dyDescent="0.3">
      <c r="P24" s="3">
        <v>19</v>
      </c>
      <c r="Q24" s="6">
        <f>COUNTIF(Loto,Tabel1[[#This Row],[chiffre]])</f>
        <v>1</v>
      </c>
    </row>
    <row r="25" spans="16:17" x14ac:dyDescent="0.3">
      <c r="P25" s="3">
        <v>20</v>
      </c>
      <c r="Q25" s="6">
        <f>COUNTIF(Loto,Tabel1[[#This Row],[chiffre]])</f>
        <v>1</v>
      </c>
    </row>
    <row r="26" spans="16:17" x14ac:dyDescent="0.3">
      <c r="P26" s="3">
        <v>21</v>
      </c>
      <c r="Q26" s="6">
        <f>COUNTIF(Loto,Tabel1[[#This Row],[chiffre]])</f>
        <v>1</v>
      </c>
    </row>
    <row r="27" spans="16:17" x14ac:dyDescent="0.3">
      <c r="P27" s="3">
        <v>22</v>
      </c>
      <c r="Q27" s="6">
        <f>COUNTIF(Loto,Tabel1[[#This Row],[chiffre]])</f>
        <v>1</v>
      </c>
    </row>
    <row r="28" spans="16:17" x14ac:dyDescent="0.3">
      <c r="P28" s="3">
        <v>23</v>
      </c>
      <c r="Q28" s="6">
        <f>COUNTIF(Loto,Tabel1[[#This Row],[chiffre]])</f>
        <v>1</v>
      </c>
    </row>
    <row r="29" spans="16:17" x14ac:dyDescent="0.3">
      <c r="P29" s="3">
        <v>24</v>
      </c>
      <c r="Q29" s="6">
        <f>COUNTIF(Loto,Tabel1[[#This Row],[chiffre]])</f>
        <v>1</v>
      </c>
    </row>
    <row r="30" spans="16:17" x14ac:dyDescent="0.3">
      <c r="P30" s="3">
        <v>25</v>
      </c>
      <c r="Q30" s="6">
        <f>COUNTIF(Loto,Tabel1[[#This Row],[chiffre]])</f>
        <v>1</v>
      </c>
    </row>
    <row r="31" spans="16:17" x14ac:dyDescent="0.3">
      <c r="P31" s="3">
        <v>26</v>
      </c>
      <c r="Q31" s="6">
        <f>COUNTIF(Loto,Tabel1[[#This Row],[chiffre]])</f>
        <v>1</v>
      </c>
    </row>
    <row r="32" spans="16:17" x14ac:dyDescent="0.3">
      <c r="P32" s="3">
        <v>27</v>
      </c>
      <c r="Q32" s="6">
        <f>COUNTIF(Loto,Tabel1[[#This Row],[chiffre]])</f>
        <v>1</v>
      </c>
    </row>
    <row r="33" spans="16:17" x14ac:dyDescent="0.3">
      <c r="P33" s="3">
        <v>28</v>
      </c>
      <c r="Q33" s="6">
        <f>COUNTIF(Loto,Tabel1[[#This Row],[chiffre]])</f>
        <v>1</v>
      </c>
    </row>
    <row r="34" spans="16:17" x14ac:dyDescent="0.3">
      <c r="P34" s="3">
        <v>29</v>
      </c>
      <c r="Q34" s="6">
        <f>COUNTIF(Loto,Tabel1[[#This Row],[chiffre]])</f>
        <v>1</v>
      </c>
    </row>
    <row r="35" spans="16:17" x14ac:dyDescent="0.3">
      <c r="P35" s="3">
        <v>30</v>
      </c>
      <c r="Q35" s="6">
        <f>COUNTIF(Loto,Tabel1[[#This Row],[chiffre]])</f>
        <v>1</v>
      </c>
    </row>
    <row r="36" spans="16:17" x14ac:dyDescent="0.3">
      <c r="P36" s="3">
        <v>31</v>
      </c>
      <c r="Q36" s="6">
        <f>COUNTIF(Loto,Tabel1[[#This Row],[chiffre]])</f>
        <v>1</v>
      </c>
    </row>
    <row r="37" spans="16:17" x14ac:dyDescent="0.3">
      <c r="P37" s="3">
        <v>32</v>
      </c>
      <c r="Q37" s="6">
        <f>COUNTIF(Loto,Tabel1[[#This Row],[chiffre]])</f>
        <v>1</v>
      </c>
    </row>
    <row r="38" spans="16:17" x14ac:dyDescent="0.3">
      <c r="P38" s="3">
        <v>33</v>
      </c>
      <c r="Q38" s="6">
        <f>COUNTIF(Loto,Tabel1[[#This Row],[chiffre]])</f>
        <v>1</v>
      </c>
    </row>
    <row r="39" spans="16:17" x14ac:dyDescent="0.3">
      <c r="P39" s="3">
        <v>34</v>
      </c>
      <c r="Q39" s="6">
        <f>COUNTIF(Loto,Tabel1[[#This Row],[chiffre]])</f>
        <v>1</v>
      </c>
    </row>
    <row r="40" spans="16:17" x14ac:dyDescent="0.3">
      <c r="P40" s="3">
        <v>35</v>
      </c>
      <c r="Q40" s="6">
        <f>COUNTIF(Loto,Tabel1[[#This Row],[chiffre]])</f>
        <v>1</v>
      </c>
    </row>
    <row r="41" spans="16:17" x14ac:dyDescent="0.3">
      <c r="P41" s="3">
        <v>36</v>
      </c>
      <c r="Q41" s="6">
        <f>COUNTIF(Loto,Tabel1[[#This Row],[chiffre]])</f>
        <v>1</v>
      </c>
    </row>
    <row r="42" spans="16:17" x14ac:dyDescent="0.3">
      <c r="P42" s="3">
        <v>37</v>
      </c>
      <c r="Q42" s="6">
        <f>COUNTIF(Loto,Tabel1[[#This Row],[chiffre]])</f>
        <v>1</v>
      </c>
    </row>
    <row r="43" spans="16:17" x14ac:dyDescent="0.3">
      <c r="P43" s="3">
        <v>38</v>
      </c>
      <c r="Q43" s="6">
        <f>COUNTIF(Loto,Tabel1[[#This Row],[chiffre]])</f>
        <v>2</v>
      </c>
    </row>
    <row r="44" spans="16:17" x14ac:dyDescent="0.3">
      <c r="P44" s="3">
        <v>39</v>
      </c>
      <c r="Q44" s="6">
        <f>COUNTIF(Loto,Tabel1[[#This Row],[chiffre]])</f>
        <v>1</v>
      </c>
    </row>
    <row r="45" spans="16:17" x14ac:dyDescent="0.3">
      <c r="P45" s="3">
        <v>40</v>
      </c>
      <c r="Q45" s="6">
        <f>COUNTIF(Loto,Tabel1[[#This Row],[chiffre]])</f>
        <v>1</v>
      </c>
    </row>
    <row r="46" spans="16:17" x14ac:dyDescent="0.3">
      <c r="P46" s="3">
        <v>41</v>
      </c>
      <c r="Q46" s="6">
        <f>COUNTIF(Loto,Tabel1[[#This Row],[chiffre]])</f>
        <v>1</v>
      </c>
    </row>
    <row r="47" spans="16:17" x14ac:dyDescent="0.3">
      <c r="P47" s="3">
        <v>42</v>
      </c>
      <c r="Q47" s="6">
        <f>COUNTIF(Loto,Tabel1[[#This Row],[chiffre]])</f>
        <v>1</v>
      </c>
    </row>
    <row r="48" spans="16:17" x14ac:dyDescent="0.3">
      <c r="P48" s="3">
        <v>43</v>
      </c>
      <c r="Q48" s="6">
        <f>COUNTIF(Loto,Tabel1[[#This Row],[chiffre]])</f>
        <v>1</v>
      </c>
    </row>
    <row r="49" spans="16:17" x14ac:dyDescent="0.3">
      <c r="P49" s="3">
        <v>44</v>
      </c>
      <c r="Q49" s="6">
        <f>COUNTIF(Loto,Tabel1[[#This Row],[chiffre]])</f>
        <v>1</v>
      </c>
    </row>
    <row r="50" spans="16:17" x14ac:dyDescent="0.3">
      <c r="P50" s="3">
        <v>45</v>
      </c>
      <c r="Q50" s="6">
        <f>COUNTIF(Loto,Tabel1[[#This Row],[chiffre]])</f>
        <v>1</v>
      </c>
    </row>
    <row r="51" spans="16:17" x14ac:dyDescent="0.3">
      <c r="P51" s="3">
        <v>46</v>
      </c>
      <c r="Q51" s="6">
        <f>COUNTIF(Loto,Tabel1[[#This Row],[chiffre]])</f>
        <v>1</v>
      </c>
    </row>
    <row r="52" spans="16:17" x14ac:dyDescent="0.3">
      <c r="P52" s="3">
        <v>47</v>
      </c>
      <c r="Q52" s="6">
        <f>COUNTIF(Loto,Tabel1[[#This Row],[chiffre]])</f>
        <v>1</v>
      </c>
    </row>
    <row r="53" spans="16:17" x14ac:dyDescent="0.3">
      <c r="P53" s="3">
        <v>48</v>
      </c>
      <c r="Q53" s="6">
        <f>COUNTIF(Loto,Tabel1[[#This Row],[chiffre]])</f>
        <v>1</v>
      </c>
    </row>
    <row r="54" spans="16:17" x14ac:dyDescent="0.3">
      <c r="P54" s="3">
        <v>49</v>
      </c>
      <c r="Q54" s="6">
        <f>COUNTIF(Loto,Tabel1[[#This Row],[chiffre]])</f>
        <v>1</v>
      </c>
    </row>
  </sheetData>
  <mergeCells count="1">
    <mergeCell ref="I1:K1"/>
  </mergeCells>
  <phoneticPr fontId="2" type="noConversion"/>
  <conditionalFormatting sqref="Q6:Q54">
    <cfRule type="expression" dxfId="4" priority="5">
      <formula>Q6&gt;1</formula>
    </cfRule>
  </conditionalFormatting>
  <conditionalFormatting sqref="I5:I14">
    <cfRule type="expression" dxfId="3" priority="4">
      <formula>OR(I5&lt;100,I5&gt;150)</formula>
    </cfRule>
  </conditionalFormatting>
  <conditionalFormatting sqref="G5:G14">
    <cfRule type="expression" dxfId="2" priority="3">
      <formula>OR(G5&lt;2,G5&gt;3)</formula>
    </cfRule>
  </conditionalFormatting>
  <conditionalFormatting sqref="K5:L14">
    <cfRule type="expression" dxfId="1" priority="2">
      <formula>OR(K5&lt;2,K5&gt;3)</formula>
    </cfRule>
  </conditionalFormatting>
  <conditionalFormatting sqref="L5:L14">
    <cfRule type="expression" dxfId="0" priority="1">
      <formula>OR(L5&lt;2,L5&gt;3)</formula>
    </cfRule>
  </conditionalFormatting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Blad1</vt:lpstr>
      <vt:lpstr>chiffre</vt:lpstr>
      <vt:lpstr>Loto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2024-12-08T10:25:19Z</dcterms:created>
  <dcterms:modified xsi:type="dcterms:W3CDTF">2024-12-08T14:34:45Z</dcterms:modified>
</cp:coreProperties>
</file>