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79D803C-8CA3-468F-8EAD-D898D9D68E0B}" xr6:coauthVersionLast="47" xr6:coauthVersionMax="47" xr10:uidLastSave="{00000000-0000-0000-0000-000000000000}"/>
  <bookViews>
    <workbookView xWindow="-120" yWindow="-120" windowWidth="29040" windowHeight="15990" activeTab="1" xr2:uid="{F412DFF6-ECEE-4771-8EB3-EE9B560FFCA8}"/>
  </bookViews>
  <sheets>
    <sheet name="DB_TMLEADER" sheetId="2" r:id="rId1"/>
    <sheet name="CHRONOLOGIE" sheetId="1" r:id="rId2"/>
  </sheets>
  <definedNames>
    <definedName name="Zone_BTps">CHRONOLOGIE!$J$7:$BF$7</definedName>
    <definedName name="Zone_GraphBTps">CHRONOLOGIE!$J$8:$BF$60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K7" i="1"/>
  <c r="A25" i="1"/>
  <c r="F25" i="1"/>
  <c r="A24" i="1"/>
  <c r="F24" i="1"/>
  <c r="F15" i="1"/>
  <c r="F16" i="1"/>
  <c r="F17" i="1"/>
  <c r="F18" i="1"/>
  <c r="F19" i="1"/>
  <c r="F20" i="1"/>
  <c r="F21" i="1"/>
  <c r="F22" i="1"/>
  <c r="F23" i="1"/>
  <c r="F9" i="1"/>
  <c r="G9" i="1" s="1"/>
  <c r="F8" i="1"/>
  <c r="G8" i="1" s="1"/>
  <c r="G25" i="1" l="1"/>
  <c r="H25" i="1" s="1"/>
  <c r="G24" i="1"/>
  <c r="H24" i="1" s="1"/>
  <c r="G23" i="1"/>
  <c r="A19" i="1" l="1"/>
  <c r="G21" i="1" l="1"/>
  <c r="A20" i="1"/>
  <c r="H20" i="1" s="1"/>
  <c r="G20" i="1"/>
  <c r="G22" i="1"/>
  <c r="F10" i="1"/>
  <c r="G17" i="1" l="1"/>
  <c r="G18" i="1"/>
  <c r="G19" i="1"/>
  <c r="H19" i="1"/>
  <c r="G10" i="1"/>
  <c r="A21" i="1"/>
  <c r="H21" i="1" s="1"/>
  <c r="A15" i="1"/>
  <c r="F14" i="1"/>
  <c r="F13" i="1"/>
  <c r="A13" i="1"/>
  <c r="F11" i="1"/>
  <c r="F12" i="1"/>
  <c r="A8" i="1"/>
  <c r="H8" i="1" s="1"/>
  <c r="G13" i="1" l="1"/>
  <c r="H13" i="1" s="1"/>
  <c r="G12" i="1"/>
  <c r="G11" i="1"/>
  <c r="G15" i="1"/>
  <c r="H15" i="1" s="1"/>
  <c r="G14" i="1"/>
  <c r="G16" i="1"/>
  <c r="A22" i="1"/>
  <c r="A9" i="1"/>
  <c r="H9" i="1" s="1"/>
  <c r="A14" i="1"/>
  <c r="A16" i="1"/>
  <c r="H22" i="1" l="1"/>
  <c r="A23" i="1"/>
  <c r="H23" i="1" s="1"/>
  <c r="H16" i="1"/>
  <c r="H14" i="1"/>
  <c r="A17" i="1"/>
  <c r="H17" i="1" s="1"/>
  <c r="A10" i="1"/>
  <c r="H10" i="1" s="1"/>
  <c r="A18" i="1" l="1"/>
  <c r="H18" i="1" s="1"/>
  <c r="A11" i="1"/>
  <c r="H11" i="1" s="1"/>
  <c r="A12" i="1" l="1"/>
  <c r="H12" i="1" s="1"/>
</calcChain>
</file>

<file path=xl/sharedStrings.xml><?xml version="1.0" encoding="utf-8"?>
<sst xmlns="http://schemas.openxmlformats.org/spreadsheetml/2006/main" count="194" uniqueCount="43">
  <si>
    <t>Date Prévisionnelle</t>
  </si>
  <si>
    <t>Heure Prévisionnelle</t>
  </si>
  <si>
    <t>LF</t>
  </si>
  <si>
    <t>DP</t>
  </si>
  <si>
    <t>GW</t>
  </si>
  <si>
    <t>JT</t>
  </si>
  <si>
    <t>Teamleader</t>
  </si>
  <si>
    <t>Start Date</t>
  </si>
  <si>
    <t>Validation Teamleader</t>
  </si>
  <si>
    <t>TACHES</t>
  </si>
  <si>
    <t>Début Tâche</t>
  </si>
  <si>
    <t>Temps Tâche</t>
  </si>
  <si>
    <t>Fin Tâche</t>
  </si>
  <si>
    <t xml:space="preserve">Heure Début </t>
  </si>
  <si>
    <t>Heure Fin</t>
  </si>
  <si>
    <t>BASE DE TEMPS</t>
  </si>
  <si>
    <t>TACHE 1</t>
  </si>
  <si>
    <t>TACHE 2</t>
  </si>
  <si>
    <t>TACHE 3</t>
  </si>
  <si>
    <t>TACHE 4</t>
  </si>
  <si>
    <t>TACHE 5</t>
  </si>
  <si>
    <t>TACHE 6</t>
  </si>
  <si>
    <t>Plage horaire</t>
  </si>
  <si>
    <t>N° TACHE</t>
  </si>
  <si>
    <t>4  /  GW</t>
  </si>
  <si>
    <t>12  /  JT</t>
  </si>
  <si>
    <t>13  /  JT</t>
  </si>
  <si>
    <t>15  /  JT</t>
  </si>
  <si>
    <t>18  /  JT</t>
  </si>
  <si>
    <t>6  /  DP</t>
  </si>
  <si>
    <t>7  /  DP</t>
  </si>
  <si>
    <t>11  /  LF</t>
  </si>
  <si>
    <t>8  /  DP</t>
  </si>
  <si>
    <t>1  /  GW</t>
  </si>
  <si>
    <t>5  /  JT</t>
  </si>
  <si>
    <t>17  /  GW</t>
  </si>
  <si>
    <t>TACHE 7</t>
  </si>
  <si>
    <t>19  /  JT</t>
  </si>
  <si>
    <t>3  /  LF</t>
  </si>
  <si>
    <t>2  /  GW</t>
  </si>
  <si>
    <t>9  /  GW</t>
  </si>
  <si>
    <t>10  /  LF</t>
  </si>
  <si>
    <t>14  /  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</si>
</sst>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H&quot;"/>
    <numFmt numFmtId="165" formatCode="dd/mm/yy;@"/>
    <numFmt numFmtId="166" formatCode="h:mm;@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2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8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4EA72E"/>
        <bgColor indexed="64"/>
      </patternFill>
    </fill>
    <fill>
      <patternFill patternType="solid">
        <fgColor rgb="FF44B3E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thin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/>
      <right style="thin">
        <color auto="1"/>
      </right>
      <top style="medium">
        <color auto="1"/>
      </top>
      <bottom style="dashDotDot">
        <color auto="1"/>
      </bottom>
      <diagonal/>
    </border>
    <border>
      <left/>
      <right style="thin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6" borderId="0" xfId="0" applyFont="1" applyFill="1"/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165" fontId="7" fillId="7" borderId="1" xfId="0" applyNumberFormat="1" applyFont="1" applyFill="1" applyBorder="1"/>
    <xf numFmtId="164" fontId="7" fillId="7" borderId="1" xfId="0" applyNumberFormat="1" applyFont="1" applyFill="1" applyBorder="1"/>
    <xf numFmtId="165" fontId="8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6" fillId="4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3" fillId="10" borderId="0" xfId="0" applyFont="1" applyFill="1"/>
    <xf numFmtId="0" fontId="3" fillId="11" borderId="0" xfId="0" applyFont="1" applyFill="1"/>
    <xf numFmtId="166" fontId="4" fillId="0" borderId="8" xfId="0" applyNumberFormat="1" applyFont="1" applyBorder="1" applyAlignment="1">
      <alignment horizontal="center" vertical="center"/>
    </xf>
    <xf numFmtId="20" fontId="3" fillId="11" borderId="0" xfId="0" applyNumberFormat="1" applyFont="1" applyFill="1"/>
    <xf numFmtId="20" fontId="3" fillId="10" borderId="0" xfId="0" applyNumberFormat="1" applyFont="1" applyFill="1"/>
    <xf numFmtId="0" fontId="4" fillId="0" borderId="8" xfId="0" applyFont="1" applyBorder="1" applyAlignment="1">
      <alignment horizontal="center" vertical="center"/>
    </xf>
    <xf numFmtId="0" fontId="3" fillId="10" borderId="0" xfId="0" applyFont="1" applyFill="1" applyAlignment="1">
      <alignment horizontal="center"/>
    </xf>
    <xf numFmtId="0" fontId="4" fillId="0" borderId="6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12" borderId="8" xfId="0" applyFont="1" applyFill="1" applyBorder="1" applyAlignment="1">
      <alignment horizontal="center" vertical="center"/>
    </xf>
    <xf numFmtId="14" fontId="1" fillId="0" borderId="0" xfId="0" applyNumberFormat="1" applyFont="1"/>
    <xf numFmtId="0" fontId="2" fillId="0" borderId="0" xfId="0" applyFont="1" applyAlignment="1">
      <alignment horizontal="left" vertical="center"/>
    </xf>
    <xf numFmtId="0" fontId="6" fillId="2" borderId="8" xfId="0" applyFont="1" applyFill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66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13" borderId="0" xfId="0" applyFont="1" applyFill="1" applyAlignment="1">
      <alignment horizontal="left" vertical="center"/>
    </xf>
    <xf numFmtId="0" fontId="2" fillId="12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20" fontId="3" fillId="3" borderId="12" xfId="0" applyNumberFormat="1" applyFont="1" applyFill="1" applyBorder="1" applyAlignment="1">
      <alignment horizontal="center" vertical="center" shrinkToFit="1"/>
    </xf>
    <xf numFmtId="166" fontId="3" fillId="3" borderId="13" xfId="0" applyNumberFormat="1" applyFont="1" applyFill="1" applyBorder="1" applyAlignment="1">
      <alignment horizontal="center" vertical="center" shrinkToFit="1"/>
    </xf>
    <xf numFmtId="166" fontId="3" fillId="3" borderId="14" xfId="0" applyNumberFormat="1" applyFont="1" applyFill="1" applyBorder="1" applyAlignment="1">
      <alignment horizontal="center" vertical="center" shrinkToFi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</xdr:row>
          <xdr:rowOff>28575</xdr:rowOff>
        </xdr:from>
        <xdr:to>
          <xdr:col>2</xdr:col>
          <xdr:colOff>1114425</xdr:colOff>
          <xdr:row>3</xdr:row>
          <xdr:rowOff>333375</xdr:rowOff>
        </xdr:to>
        <xdr:sp macro="" textlink="">
          <xdr:nvSpPr>
            <xdr:cNvPr id="1027" name="RefreshAll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C53E-1C38-4332-AA1A-9966A6FA07E5}">
  <sheetPr codeName="Feuil1"/>
  <dimension ref="A1:J57"/>
  <sheetViews>
    <sheetView workbookViewId="0">
      <pane ySplit="2" topLeftCell="A3" activePane="bottomLeft" state="frozen"/>
      <selection pane="bottomLeft" activeCell="J4" sqref="J4"/>
    </sheetView>
  </sheetViews>
  <sheetFormatPr defaultColWidth="10.85546875" defaultRowHeight="15" x14ac:dyDescent="0.25"/>
  <cols>
    <col min="1" max="1" width="15.5703125" style="3" bestFit="1" customWidth="1"/>
    <col min="2" max="16384" width="10.85546875" style="3"/>
  </cols>
  <sheetData>
    <row r="1" spans="1:10" ht="18.75" x14ac:dyDescent="0.3">
      <c r="A1" s="24" t="s">
        <v>13</v>
      </c>
      <c r="B1" s="26">
        <v>0.20833333333333334</v>
      </c>
      <c r="C1" s="26">
        <v>0.54166666666666663</v>
      </c>
      <c r="D1" s="26">
        <v>0.875</v>
      </c>
    </row>
    <row r="2" spans="1:10" ht="18.75" x14ac:dyDescent="0.3">
      <c r="A2" s="23" t="s">
        <v>14</v>
      </c>
      <c r="B2" s="27">
        <v>0.54166666666666663</v>
      </c>
      <c r="C2" s="27">
        <v>0.875</v>
      </c>
      <c r="D2" s="27">
        <v>0.20833333333333334</v>
      </c>
    </row>
    <row r="3" spans="1:10" ht="18.75" x14ac:dyDescent="0.3">
      <c r="A3" s="23"/>
      <c r="B3" s="29">
        <v>1</v>
      </c>
      <c r="C3" s="29">
        <v>2</v>
      </c>
      <c r="D3" s="29">
        <v>3</v>
      </c>
    </row>
    <row r="4" spans="1:10" ht="15.75" x14ac:dyDescent="0.25">
      <c r="A4" s="18">
        <v>45658</v>
      </c>
      <c r="B4" s="17" t="s">
        <v>5</v>
      </c>
      <c r="C4" s="19" t="s">
        <v>3</v>
      </c>
      <c r="D4" s="21" t="s">
        <v>4</v>
      </c>
      <c r="J4" s="36"/>
    </row>
    <row r="5" spans="1:10" ht="15.75" x14ac:dyDescent="0.25">
      <c r="A5" s="18">
        <v>45659</v>
      </c>
      <c r="B5" s="20" t="s">
        <v>2</v>
      </c>
      <c r="C5" s="19" t="s">
        <v>5</v>
      </c>
      <c r="D5" s="21" t="s">
        <v>3</v>
      </c>
    </row>
    <row r="6" spans="1:10" ht="15.75" x14ac:dyDescent="0.25">
      <c r="A6" s="18">
        <v>45660</v>
      </c>
      <c r="B6" s="22" t="s">
        <v>2</v>
      </c>
      <c r="C6" s="17" t="s">
        <v>5</v>
      </c>
      <c r="D6" s="19" t="s">
        <v>3</v>
      </c>
    </row>
    <row r="7" spans="1:10" ht="15.75" x14ac:dyDescent="0.25">
      <c r="A7" s="18">
        <v>45661</v>
      </c>
      <c r="B7" s="22" t="s">
        <v>4</v>
      </c>
      <c r="C7" s="20" t="s">
        <v>2</v>
      </c>
      <c r="D7" s="19" t="s">
        <v>5</v>
      </c>
    </row>
    <row r="8" spans="1:10" ht="15.75" x14ac:dyDescent="0.25">
      <c r="A8" s="18">
        <v>45662</v>
      </c>
      <c r="B8" s="21" t="s">
        <v>4</v>
      </c>
      <c r="C8" s="22" t="s">
        <v>2</v>
      </c>
      <c r="D8" s="17" t="s">
        <v>5</v>
      </c>
    </row>
    <row r="9" spans="1:10" ht="21.95" customHeight="1" x14ac:dyDescent="0.25">
      <c r="A9" s="18">
        <v>45663</v>
      </c>
      <c r="B9" s="21" t="s">
        <v>3</v>
      </c>
      <c r="C9" s="22" t="s">
        <v>4</v>
      </c>
      <c r="D9" s="20" t="s">
        <v>2</v>
      </c>
    </row>
    <row r="10" spans="1:10" ht="21.95" customHeight="1" x14ac:dyDescent="0.25">
      <c r="A10" s="18">
        <v>45664</v>
      </c>
      <c r="B10" s="19" t="s">
        <v>3</v>
      </c>
      <c r="C10" s="21" t="s">
        <v>4</v>
      </c>
      <c r="D10" s="22" t="s">
        <v>2</v>
      </c>
    </row>
    <row r="11" spans="1:10" ht="21.95" customHeight="1" x14ac:dyDescent="0.25">
      <c r="A11" s="18">
        <v>45665</v>
      </c>
      <c r="B11" s="19" t="s">
        <v>5</v>
      </c>
      <c r="C11" s="21" t="s">
        <v>3</v>
      </c>
      <c r="D11" s="22" t="s">
        <v>4</v>
      </c>
    </row>
    <row r="12" spans="1:10" ht="21.95" customHeight="1" x14ac:dyDescent="0.25">
      <c r="A12" s="18">
        <v>45666</v>
      </c>
      <c r="B12" s="17" t="s">
        <v>5</v>
      </c>
      <c r="C12" s="19" t="s">
        <v>3</v>
      </c>
      <c r="D12" s="21" t="s">
        <v>4</v>
      </c>
    </row>
    <row r="13" spans="1:10" ht="21.95" customHeight="1" x14ac:dyDescent="0.25">
      <c r="A13" s="18">
        <v>45667</v>
      </c>
      <c r="B13" s="20" t="s">
        <v>2</v>
      </c>
      <c r="C13" s="19" t="s">
        <v>5</v>
      </c>
      <c r="D13" s="21" t="s">
        <v>3</v>
      </c>
    </row>
    <row r="14" spans="1:10" ht="21.95" customHeight="1" x14ac:dyDescent="0.25">
      <c r="A14" s="18">
        <v>45668</v>
      </c>
      <c r="B14" s="22" t="s">
        <v>2</v>
      </c>
      <c r="C14" s="17" t="s">
        <v>5</v>
      </c>
      <c r="D14" s="19" t="s">
        <v>3</v>
      </c>
    </row>
    <row r="15" spans="1:10" ht="21.95" customHeight="1" x14ac:dyDescent="0.25">
      <c r="A15" s="18">
        <v>45669</v>
      </c>
      <c r="B15" s="22" t="s">
        <v>4</v>
      </c>
      <c r="C15" s="20" t="s">
        <v>2</v>
      </c>
      <c r="D15" s="19" t="s">
        <v>5</v>
      </c>
    </row>
    <row r="16" spans="1:10" ht="21.95" customHeight="1" x14ac:dyDescent="0.25">
      <c r="A16" s="18">
        <v>45670</v>
      </c>
      <c r="B16" s="21" t="s">
        <v>4</v>
      </c>
      <c r="C16" s="22" t="s">
        <v>2</v>
      </c>
      <c r="D16" s="17" t="s">
        <v>5</v>
      </c>
    </row>
    <row r="17" spans="1:4" ht="21.95" customHeight="1" x14ac:dyDescent="0.25">
      <c r="A17" s="18">
        <v>45671</v>
      </c>
      <c r="B17" s="21" t="s">
        <v>3</v>
      </c>
      <c r="C17" s="22" t="s">
        <v>4</v>
      </c>
      <c r="D17" s="20" t="s">
        <v>2</v>
      </c>
    </row>
    <row r="18" spans="1:4" ht="21.95" customHeight="1" x14ac:dyDescent="0.25">
      <c r="A18" s="18">
        <v>45672</v>
      </c>
      <c r="B18" s="19" t="s">
        <v>3</v>
      </c>
      <c r="C18" s="21" t="s">
        <v>4</v>
      </c>
      <c r="D18" s="22" t="s">
        <v>2</v>
      </c>
    </row>
    <row r="19" spans="1:4" ht="21.95" customHeight="1" x14ac:dyDescent="0.25">
      <c r="A19" s="18">
        <v>45673</v>
      </c>
      <c r="B19" s="19" t="s">
        <v>5</v>
      </c>
      <c r="C19" s="21" t="s">
        <v>3</v>
      </c>
      <c r="D19" s="22" t="s">
        <v>4</v>
      </c>
    </row>
    <row r="20" spans="1:4" ht="21.95" customHeight="1" x14ac:dyDescent="0.25">
      <c r="A20" s="18">
        <v>45674</v>
      </c>
      <c r="B20" s="17" t="s">
        <v>5</v>
      </c>
      <c r="C20" s="19" t="s">
        <v>3</v>
      </c>
      <c r="D20" s="21" t="s">
        <v>4</v>
      </c>
    </row>
    <row r="21" spans="1:4" ht="21.95" customHeight="1" x14ac:dyDescent="0.25">
      <c r="A21" s="18">
        <v>45675</v>
      </c>
      <c r="B21" s="20" t="s">
        <v>2</v>
      </c>
      <c r="C21" s="19" t="s">
        <v>5</v>
      </c>
      <c r="D21" s="21" t="s">
        <v>3</v>
      </c>
    </row>
    <row r="22" spans="1:4" ht="21.95" customHeight="1" x14ac:dyDescent="0.25">
      <c r="A22" s="18">
        <v>45676</v>
      </c>
      <c r="B22" s="22" t="s">
        <v>2</v>
      </c>
      <c r="C22" s="17" t="s">
        <v>5</v>
      </c>
      <c r="D22" s="19" t="s">
        <v>3</v>
      </c>
    </row>
    <row r="23" spans="1:4" ht="21.95" customHeight="1" x14ac:dyDescent="0.25">
      <c r="A23" s="18">
        <v>45677</v>
      </c>
      <c r="B23" s="22" t="s">
        <v>4</v>
      </c>
      <c r="C23" s="20" t="s">
        <v>2</v>
      </c>
      <c r="D23" s="19" t="s">
        <v>5</v>
      </c>
    </row>
    <row r="24" spans="1:4" ht="21.95" customHeight="1" x14ac:dyDescent="0.25">
      <c r="A24" s="18">
        <v>45678</v>
      </c>
      <c r="B24" s="21" t="s">
        <v>4</v>
      </c>
      <c r="C24" s="22" t="s">
        <v>2</v>
      </c>
      <c r="D24" s="17" t="s">
        <v>5</v>
      </c>
    </row>
    <row r="25" spans="1:4" ht="21.95" customHeight="1" x14ac:dyDescent="0.25">
      <c r="A25" s="18">
        <v>45679</v>
      </c>
      <c r="B25" s="21" t="s">
        <v>3</v>
      </c>
      <c r="C25" s="22" t="s">
        <v>4</v>
      </c>
      <c r="D25" s="20" t="s">
        <v>2</v>
      </c>
    </row>
    <row r="26" spans="1:4" ht="21.95" customHeight="1" x14ac:dyDescent="0.25">
      <c r="A26" s="18">
        <v>45680</v>
      </c>
      <c r="B26" s="19" t="s">
        <v>3</v>
      </c>
      <c r="C26" s="21" t="s">
        <v>4</v>
      </c>
      <c r="D26" s="22" t="s">
        <v>2</v>
      </c>
    </row>
    <row r="27" spans="1:4" ht="21.95" customHeight="1" x14ac:dyDescent="0.25">
      <c r="A27" s="18">
        <v>45681</v>
      </c>
      <c r="B27" s="19" t="s">
        <v>5</v>
      </c>
      <c r="C27" s="21" t="s">
        <v>3</v>
      </c>
      <c r="D27" s="22" t="s">
        <v>4</v>
      </c>
    </row>
    <row r="28" spans="1:4" ht="21.95" customHeight="1" x14ac:dyDescent="0.25">
      <c r="A28" s="18">
        <v>45682</v>
      </c>
      <c r="B28" s="17" t="s">
        <v>5</v>
      </c>
      <c r="C28" s="19" t="s">
        <v>3</v>
      </c>
      <c r="D28" s="21" t="s">
        <v>4</v>
      </c>
    </row>
    <row r="29" spans="1:4" ht="21.95" customHeight="1" x14ac:dyDescent="0.25">
      <c r="A29" s="18">
        <v>45683</v>
      </c>
      <c r="B29" s="20" t="s">
        <v>2</v>
      </c>
      <c r="C29" s="19" t="s">
        <v>5</v>
      </c>
      <c r="D29" s="21" t="s">
        <v>3</v>
      </c>
    </row>
    <row r="30" spans="1:4" ht="21.95" customHeight="1" x14ac:dyDescent="0.25">
      <c r="A30" s="18">
        <v>45684</v>
      </c>
      <c r="B30" s="22" t="s">
        <v>2</v>
      </c>
      <c r="C30" s="17" t="s">
        <v>5</v>
      </c>
      <c r="D30" s="19" t="s">
        <v>3</v>
      </c>
    </row>
    <row r="31" spans="1:4" ht="21.95" customHeight="1" x14ac:dyDescent="0.25">
      <c r="A31" s="18">
        <v>45685</v>
      </c>
      <c r="B31" s="22" t="s">
        <v>4</v>
      </c>
      <c r="C31" s="20" t="s">
        <v>2</v>
      </c>
      <c r="D31" s="19" t="s">
        <v>5</v>
      </c>
    </row>
    <row r="32" spans="1:4" ht="21.95" customHeight="1" x14ac:dyDescent="0.25">
      <c r="A32" s="18">
        <v>45686</v>
      </c>
      <c r="B32" s="21" t="s">
        <v>4</v>
      </c>
      <c r="C32" s="22" t="s">
        <v>2</v>
      </c>
      <c r="D32" s="17" t="s">
        <v>5</v>
      </c>
    </row>
    <row r="33" spans="1:4" ht="21.95" customHeight="1" x14ac:dyDescent="0.25">
      <c r="A33" s="18">
        <v>45687</v>
      </c>
      <c r="B33" s="21" t="s">
        <v>3</v>
      </c>
      <c r="C33" s="22" t="s">
        <v>4</v>
      </c>
      <c r="D33" s="20" t="s">
        <v>2</v>
      </c>
    </row>
    <row r="34" spans="1:4" ht="21.95" customHeight="1" x14ac:dyDescent="0.25">
      <c r="A34" s="18">
        <v>45688</v>
      </c>
      <c r="B34" s="19" t="s">
        <v>3</v>
      </c>
      <c r="C34" s="21" t="s">
        <v>4</v>
      </c>
      <c r="D34" s="22" t="s">
        <v>2</v>
      </c>
    </row>
    <row r="35" spans="1:4" ht="21.95" customHeight="1" x14ac:dyDescent="0.25">
      <c r="A35" s="18">
        <v>45689</v>
      </c>
      <c r="B35" s="19" t="s">
        <v>5</v>
      </c>
      <c r="C35" s="21" t="s">
        <v>3</v>
      </c>
      <c r="D35" s="22" t="s">
        <v>4</v>
      </c>
    </row>
    <row r="36" spans="1:4" ht="21.95" customHeight="1" x14ac:dyDescent="0.25">
      <c r="A36" s="18">
        <v>45690</v>
      </c>
      <c r="B36" s="17" t="s">
        <v>5</v>
      </c>
      <c r="C36" s="19" t="s">
        <v>3</v>
      </c>
      <c r="D36" s="21" t="s">
        <v>4</v>
      </c>
    </row>
    <row r="37" spans="1:4" ht="21.95" customHeight="1" x14ac:dyDescent="0.25">
      <c r="A37" s="18">
        <v>45691</v>
      </c>
      <c r="B37" s="20" t="s">
        <v>2</v>
      </c>
      <c r="C37" s="19" t="s">
        <v>5</v>
      </c>
      <c r="D37" s="21" t="s">
        <v>3</v>
      </c>
    </row>
    <row r="38" spans="1:4" ht="21.95" customHeight="1" x14ac:dyDescent="0.25">
      <c r="A38" s="18">
        <v>45692</v>
      </c>
      <c r="B38" s="22" t="s">
        <v>2</v>
      </c>
      <c r="C38" s="17" t="s">
        <v>5</v>
      </c>
      <c r="D38" s="19" t="s">
        <v>3</v>
      </c>
    </row>
    <row r="39" spans="1:4" ht="21.95" customHeight="1" x14ac:dyDescent="0.25">
      <c r="A39" s="18">
        <v>45693</v>
      </c>
      <c r="B39" s="22" t="s">
        <v>4</v>
      </c>
      <c r="C39" s="20" t="s">
        <v>2</v>
      </c>
      <c r="D39" s="19" t="s">
        <v>5</v>
      </c>
    </row>
    <row r="40" spans="1:4" ht="21.95" customHeight="1" x14ac:dyDescent="0.25">
      <c r="A40" s="18">
        <v>45694</v>
      </c>
      <c r="B40" s="21" t="s">
        <v>4</v>
      </c>
      <c r="C40" s="22" t="s">
        <v>2</v>
      </c>
      <c r="D40" s="17" t="s">
        <v>5</v>
      </c>
    </row>
    <row r="41" spans="1:4" ht="21.95" customHeight="1" x14ac:dyDescent="0.25">
      <c r="A41" s="18">
        <v>45695</v>
      </c>
      <c r="B41" s="21" t="s">
        <v>3</v>
      </c>
      <c r="C41" s="22" t="s">
        <v>4</v>
      </c>
      <c r="D41" s="20" t="s">
        <v>2</v>
      </c>
    </row>
    <row r="42" spans="1:4" ht="21.95" customHeight="1" x14ac:dyDescent="0.25">
      <c r="A42" s="18">
        <v>45696</v>
      </c>
      <c r="B42" s="19" t="s">
        <v>3</v>
      </c>
      <c r="C42" s="21" t="s">
        <v>4</v>
      </c>
      <c r="D42" s="22" t="s">
        <v>2</v>
      </c>
    </row>
    <row r="43" spans="1:4" ht="21.95" customHeight="1" x14ac:dyDescent="0.25">
      <c r="A43" s="18">
        <v>45697</v>
      </c>
      <c r="B43" s="19" t="s">
        <v>5</v>
      </c>
      <c r="C43" s="21" t="s">
        <v>3</v>
      </c>
      <c r="D43" s="22" t="s">
        <v>4</v>
      </c>
    </row>
    <row r="44" spans="1:4" ht="21.95" customHeight="1" x14ac:dyDescent="0.25">
      <c r="A44" s="18">
        <v>45698</v>
      </c>
      <c r="B44" s="17" t="s">
        <v>5</v>
      </c>
      <c r="C44" s="19" t="s">
        <v>3</v>
      </c>
      <c r="D44" s="21" t="s">
        <v>4</v>
      </c>
    </row>
    <row r="45" spans="1:4" ht="21.95" customHeight="1" x14ac:dyDescent="0.25">
      <c r="A45" s="18">
        <v>45699</v>
      </c>
      <c r="B45" s="20" t="s">
        <v>2</v>
      </c>
      <c r="C45" s="19" t="s">
        <v>5</v>
      </c>
      <c r="D45" s="21" t="s">
        <v>3</v>
      </c>
    </row>
    <row r="46" spans="1:4" ht="21.95" customHeight="1" x14ac:dyDescent="0.25">
      <c r="A46" s="18">
        <v>45700</v>
      </c>
      <c r="B46" s="22" t="s">
        <v>2</v>
      </c>
      <c r="C46" s="17" t="s">
        <v>5</v>
      </c>
      <c r="D46" s="19" t="s">
        <v>3</v>
      </c>
    </row>
    <row r="47" spans="1:4" ht="21.95" customHeight="1" x14ac:dyDescent="0.25">
      <c r="A47" s="18">
        <v>45701</v>
      </c>
      <c r="B47" s="22" t="s">
        <v>4</v>
      </c>
      <c r="C47" s="20" t="s">
        <v>2</v>
      </c>
      <c r="D47" s="19" t="s">
        <v>5</v>
      </c>
    </row>
    <row r="48" spans="1:4" ht="21.95" customHeight="1" x14ac:dyDescent="0.25">
      <c r="A48" s="18">
        <v>45702</v>
      </c>
      <c r="B48" s="21" t="s">
        <v>4</v>
      </c>
      <c r="C48" s="22" t="s">
        <v>2</v>
      </c>
      <c r="D48" s="17" t="s">
        <v>5</v>
      </c>
    </row>
    <row r="49" spans="1:4" ht="21.95" customHeight="1" x14ac:dyDescent="0.25">
      <c r="A49" s="18">
        <v>45703</v>
      </c>
      <c r="B49" s="21" t="s">
        <v>3</v>
      </c>
      <c r="C49" s="22" t="s">
        <v>4</v>
      </c>
      <c r="D49" s="20" t="s">
        <v>2</v>
      </c>
    </row>
    <row r="50" spans="1:4" ht="21.95" customHeight="1" x14ac:dyDescent="0.25">
      <c r="A50" s="18">
        <v>45704</v>
      </c>
      <c r="B50" s="19" t="s">
        <v>3</v>
      </c>
      <c r="C50" s="21" t="s">
        <v>4</v>
      </c>
      <c r="D50" s="22" t="s">
        <v>2</v>
      </c>
    </row>
    <row r="51" spans="1:4" ht="21.95" customHeight="1" x14ac:dyDescent="0.25">
      <c r="A51" s="18">
        <v>45705</v>
      </c>
      <c r="B51" s="19" t="s">
        <v>5</v>
      </c>
      <c r="C51" s="21" t="s">
        <v>3</v>
      </c>
      <c r="D51" s="22" t="s">
        <v>4</v>
      </c>
    </row>
    <row r="52" spans="1:4" ht="21.95" customHeight="1" x14ac:dyDescent="0.25"/>
    <row r="53" spans="1:4" ht="21.95" customHeight="1" x14ac:dyDescent="0.25"/>
    <row r="54" spans="1:4" ht="21.95" customHeight="1" x14ac:dyDescent="0.25"/>
    <row r="55" spans="1:4" ht="21.95" customHeight="1" x14ac:dyDescent="0.25"/>
    <row r="56" spans="1:4" ht="21.95" customHeight="1" x14ac:dyDescent="0.25"/>
    <row r="57" spans="1:4" ht="21.9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05E-607D-422C-9258-04182CC873E9}">
  <sheetPr codeName="Feuil2">
    <pageSetUpPr fitToPage="1"/>
  </sheetPr>
  <dimension ref="A3:BF300"/>
  <sheetViews>
    <sheetView tabSelected="1" zoomScale="80" zoomScaleNormal="80" workbookViewId="0">
      <pane xSplit="9" ySplit="7" topLeftCell="J8" activePane="bottomRight" state="frozen"/>
      <selection pane="topRight" activeCell="K1" sqref="K1"/>
      <selection pane="bottomLeft" activeCell="A8" sqref="A8"/>
      <selection pane="bottomRight" activeCell="A7" sqref="A7"/>
    </sheetView>
  </sheetViews>
  <sheetFormatPr defaultColWidth="10.85546875" defaultRowHeight="15" x14ac:dyDescent="0.25"/>
  <cols>
    <col min="1" max="2" width="21.5703125" style="1" customWidth="1"/>
    <col min="3" max="3" width="29.5703125" style="2" customWidth="1"/>
    <col min="4" max="4" width="10.5703125" style="3" customWidth="1"/>
    <col min="5" max="5" width="11" style="3" bestFit="1" customWidth="1"/>
    <col min="6" max="6" width="8.85546875" style="3" bestFit="1" customWidth="1"/>
    <col min="7" max="7" width="9.85546875" style="3" customWidth="1"/>
    <col min="8" max="8" width="14.5703125" style="1" bestFit="1" customWidth="1"/>
    <col min="9" max="9" width="23.7109375" style="1" customWidth="1"/>
    <col min="10" max="58" width="6.85546875" style="3" customWidth="1"/>
    <col min="59" max="16384" width="10.85546875" style="3"/>
  </cols>
  <sheetData>
    <row r="3" spans="1:58" ht="33" x14ac:dyDescent="0.45">
      <c r="B3" s="34"/>
      <c r="D3" s="9" t="s">
        <v>0</v>
      </c>
      <c r="E3" s="9"/>
      <c r="F3" s="10"/>
      <c r="G3" s="10"/>
      <c r="H3" s="11"/>
      <c r="I3" s="12">
        <v>45672</v>
      </c>
    </row>
    <row r="4" spans="1:58" ht="33" x14ac:dyDescent="0.45">
      <c r="D4" s="9" t="s">
        <v>1</v>
      </c>
      <c r="E4" s="9"/>
      <c r="F4" s="10"/>
      <c r="G4" s="10"/>
      <c r="I4" s="13">
        <v>21</v>
      </c>
    </row>
    <row r="6" spans="1:58" ht="21.95" customHeight="1" thickBot="1" x14ac:dyDescent="0.3">
      <c r="J6" s="48" t="s">
        <v>15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</row>
    <row r="7" spans="1:58" s="1" customFormat="1" ht="39.950000000000003" customHeight="1" thickBot="1" x14ac:dyDescent="0.3">
      <c r="A7" s="4" t="s">
        <v>7</v>
      </c>
      <c r="B7" s="4" t="s">
        <v>23</v>
      </c>
      <c r="C7" s="5" t="s">
        <v>9</v>
      </c>
      <c r="D7" s="4" t="s">
        <v>10</v>
      </c>
      <c r="E7" s="4" t="s">
        <v>11</v>
      </c>
      <c r="F7" s="4" t="s">
        <v>12</v>
      </c>
      <c r="G7" s="4" t="s">
        <v>22</v>
      </c>
      <c r="H7" s="4" t="s">
        <v>6</v>
      </c>
      <c r="I7" s="4" t="s">
        <v>8</v>
      </c>
      <c r="J7" s="50">
        <v>0.20833333333333334</v>
      </c>
      <c r="K7" s="51">
        <f>+$J$7+(COLUMN()-COLUMN($J$7))*TIME(0,30,0)</f>
        <v>0.22916666666666669</v>
      </c>
      <c r="L7" s="51">
        <f t="shared" ref="L7:BF7" si="0">+$J$7+(COLUMN()-COLUMN($J$7))*TIME(0,30,0)</f>
        <v>0.25</v>
      </c>
      <c r="M7" s="51">
        <f t="shared" si="0"/>
        <v>0.27083333333333337</v>
      </c>
      <c r="N7" s="51">
        <f t="shared" si="0"/>
        <v>0.29166666666666669</v>
      </c>
      <c r="O7" s="51">
        <f t="shared" si="0"/>
        <v>0.3125</v>
      </c>
      <c r="P7" s="51">
        <f t="shared" si="0"/>
        <v>0.33333333333333337</v>
      </c>
      <c r="Q7" s="51">
        <f t="shared" si="0"/>
        <v>0.35416666666666663</v>
      </c>
      <c r="R7" s="51">
        <f t="shared" si="0"/>
        <v>0.375</v>
      </c>
      <c r="S7" s="51">
        <f t="shared" si="0"/>
        <v>0.39583333333333337</v>
      </c>
      <c r="T7" s="51">
        <f t="shared" si="0"/>
        <v>0.41666666666666663</v>
      </c>
      <c r="U7" s="51">
        <f t="shared" si="0"/>
        <v>0.4375</v>
      </c>
      <c r="V7" s="51">
        <f t="shared" si="0"/>
        <v>0.45833333333333337</v>
      </c>
      <c r="W7" s="51">
        <f t="shared" si="0"/>
        <v>0.47916666666666663</v>
      </c>
      <c r="X7" s="51">
        <f t="shared" si="0"/>
        <v>0.5</v>
      </c>
      <c r="Y7" s="51">
        <f t="shared" si="0"/>
        <v>0.52083333333333337</v>
      </c>
      <c r="Z7" s="51">
        <f t="shared" si="0"/>
        <v>0.54166666666666663</v>
      </c>
      <c r="AA7" s="51">
        <f t="shared" si="0"/>
        <v>0.5625</v>
      </c>
      <c r="AB7" s="51">
        <f t="shared" si="0"/>
        <v>0.58333333333333337</v>
      </c>
      <c r="AC7" s="51">
        <f t="shared" si="0"/>
        <v>0.60416666666666663</v>
      </c>
      <c r="AD7" s="51">
        <f t="shared" si="0"/>
        <v>0.625</v>
      </c>
      <c r="AE7" s="51">
        <f t="shared" si="0"/>
        <v>0.64583333333333337</v>
      </c>
      <c r="AF7" s="51">
        <f t="shared" si="0"/>
        <v>0.66666666666666663</v>
      </c>
      <c r="AG7" s="51">
        <f t="shared" si="0"/>
        <v>0.6875</v>
      </c>
      <c r="AH7" s="51">
        <f t="shared" si="0"/>
        <v>0.70833333333333337</v>
      </c>
      <c r="AI7" s="51">
        <f t="shared" si="0"/>
        <v>0.72916666666666663</v>
      </c>
      <c r="AJ7" s="51">
        <f t="shared" si="0"/>
        <v>0.75</v>
      </c>
      <c r="AK7" s="51">
        <f t="shared" si="0"/>
        <v>0.77083333333333337</v>
      </c>
      <c r="AL7" s="51">
        <f t="shared" si="0"/>
        <v>0.79166666666666663</v>
      </c>
      <c r="AM7" s="51">
        <f t="shared" si="0"/>
        <v>0.8125</v>
      </c>
      <c r="AN7" s="51">
        <f t="shared" si="0"/>
        <v>0.83333333333333337</v>
      </c>
      <c r="AO7" s="51">
        <f t="shared" si="0"/>
        <v>0.85416666666666663</v>
      </c>
      <c r="AP7" s="51">
        <f t="shared" si="0"/>
        <v>0.875</v>
      </c>
      <c r="AQ7" s="51">
        <f t="shared" si="0"/>
        <v>0.89583333333333337</v>
      </c>
      <c r="AR7" s="51">
        <f t="shared" si="0"/>
        <v>0.91666666666666663</v>
      </c>
      <c r="AS7" s="51">
        <f t="shared" si="0"/>
        <v>0.9375</v>
      </c>
      <c r="AT7" s="51">
        <f t="shared" si="0"/>
        <v>0.95833333333333337</v>
      </c>
      <c r="AU7" s="51">
        <f t="shared" si="0"/>
        <v>0.97916666666666663</v>
      </c>
      <c r="AV7" s="51">
        <f t="shared" si="0"/>
        <v>1</v>
      </c>
      <c r="AW7" s="51">
        <f t="shared" si="0"/>
        <v>1.0208333333333333</v>
      </c>
      <c r="AX7" s="51">
        <f t="shared" si="0"/>
        <v>1.0416666666666665</v>
      </c>
      <c r="AY7" s="51">
        <f t="shared" si="0"/>
        <v>1.0625</v>
      </c>
      <c r="AZ7" s="51">
        <f t="shared" si="0"/>
        <v>1.0833333333333333</v>
      </c>
      <c r="BA7" s="51">
        <f t="shared" si="0"/>
        <v>1.1041666666666665</v>
      </c>
      <c r="BB7" s="51">
        <f t="shared" si="0"/>
        <v>1.125</v>
      </c>
      <c r="BC7" s="51">
        <f t="shared" si="0"/>
        <v>1.1458333333333333</v>
      </c>
      <c r="BD7" s="51">
        <f t="shared" si="0"/>
        <v>1.1666666666666665</v>
      </c>
      <c r="BE7" s="51">
        <f t="shared" si="0"/>
        <v>1.1875</v>
      </c>
      <c r="BF7" s="52">
        <f t="shared" si="0"/>
        <v>1.2083333333333333</v>
      </c>
    </row>
    <row r="8" spans="1:58" ht="21.95" customHeight="1" x14ac:dyDescent="0.25">
      <c r="A8" s="39">
        <f>I3-2</f>
        <v>45670</v>
      </c>
      <c r="B8" s="40">
        <v>1</v>
      </c>
      <c r="C8" s="41" t="s">
        <v>16</v>
      </c>
      <c r="D8" s="42">
        <v>0.22916666666666666</v>
      </c>
      <c r="E8" s="42">
        <v>0.16666666666666666</v>
      </c>
      <c r="F8" s="42">
        <f>MOD(D8+E8,24)</f>
        <v>0.39583333333333331</v>
      </c>
      <c r="G8" s="43">
        <f>IF(OR(D8="",E8=""),"",IF(AND($D8&gt;=5/24,$F8&lt;=13/24),1,IF(AND($D8&gt;=13/24,$F8&lt;=21/24),2,3)))</f>
        <v>1</v>
      </c>
      <c r="H8" s="16" t="str">
        <f>IF(F8=0,"",INDEX(DB_TMLEADER!$A$1:$D$369,MATCH($A8,DB_TMLEADER!$A$1:$A$369,0),MATCH($G8,DB_TMLEADER!$A$3:$D$3,0)))</f>
        <v>GW</v>
      </c>
      <c r="I8" s="30"/>
      <c r="J8" s="49"/>
      <c r="K8" s="44" t="s">
        <v>33</v>
      </c>
      <c r="L8" s="44"/>
      <c r="M8" s="44"/>
      <c r="N8" s="44"/>
      <c r="O8" s="44"/>
      <c r="P8" s="44"/>
      <c r="Q8" s="44"/>
      <c r="R8" s="44"/>
      <c r="S8" s="44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</row>
    <row r="9" spans="1:58" ht="21.95" customHeight="1" x14ac:dyDescent="0.25">
      <c r="A9" s="14">
        <f>A8</f>
        <v>45670</v>
      </c>
      <c r="B9" s="32">
        <v>2</v>
      </c>
      <c r="C9" s="15" t="s">
        <v>17</v>
      </c>
      <c r="D9" s="25">
        <v>0.41666666666666669</v>
      </c>
      <c r="E9" s="25">
        <v>8.3333333333333329E-2</v>
      </c>
      <c r="F9" s="25">
        <f>MOD(D9+E9,24)</f>
        <v>0.5</v>
      </c>
      <c r="G9" s="28">
        <f>IF(OR(D9="",E9=""),"",IF(AND($D9&gt;=5/24,$F9&lt;=13/24),1,IF(AND($D9&gt;=13/24,$F9&lt;=21/24),2,3)))</f>
        <v>1</v>
      </c>
      <c r="H9" s="16" t="str">
        <f>IF(F9=0,"",INDEX(DB_TMLEADER!$A$1:$D$369,MATCH($A9,DB_TMLEADER!$A$1:$A$369,0),MATCH($G9,DB_TMLEADER!$A$3:$D$3,0)))</f>
        <v>GW</v>
      </c>
      <c r="I9" s="31"/>
      <c r="J9" s="49"/>
      <c r="K9" s="49"/>
      <c r="L9" s="49"/>
      <c r="M9" s="49"/>
      <c r="N9" s="49"/>
      <c r="O9" s="49"/>
      <c r="P9" s="49"/>
      <c r="Q9" s="49"/>
      <c r="R9" s="49"/>
      <c r="S9" s="49"/>
      <c r="T9" s="44" t="s">
        <v>39</v>
      </c>
      <c r="U9" s="44"/>
      <c r="V9" s="44"/>
      <c r="W9" s="44"/>
      <c r="X9" s="44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</row>
    <row r="10" spans="1:58" ht="21.95" customHeight="1" x14ac:dyDescent="0.25">
      <c r="A10" s="14">
        <f t="shared" ref="A10:A12" si="1">A9</f>
        <v>45670</v>
      </c>
      <c r="B10" s="32">
        <v>3</v>
      </c>
      <c r="C10" s="15" t="s">
        <v>18</v>
      </c>
      <c r="D10" s="25">
        <v>0.54166666666666663</v>
      </c>
      <c r="E10" s="25">
        <v>0.125</v>
      </c>
      <c r="F10" s="25">
        <f t="shared" ref="F10:F23" si="2">MOD(D10+E10,24)</f>
        <v>0.66666666666666663</v>
      </c>
      <c r="G10" s="28">
        <f t="shared" ref="G10:G22" si="3">IF(OR(D10="",E10=""),"",IF(AND($D10&gt;=5/24,$F10&lt;=13/24),1,IF(AND($D10&gt;=13/24,$F10&lt;=21/24),2,3)))</f>
        <v>2</v>
      </c>
      <c r="H10" s="35" t="str">
        <f>IF(F10=0,"",INDEX(DB_TMLEADER!$A$1:$D$369,MATCH($A10,DB_TMLEADER!$A$1:$A$369,0),MATCH($G10,DB_TMLEADER!$A$3:$D$3,0)))</f>
        <v>LF</v>
      </c>
      <c r="I10" s="31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7" t="s">
        <v>38</v>
      </c>
      <c r="AA10" s="47"/>
      <c r="AB10" s="47"/>
      <c r="AC10" s="47"/>
      <c r="AD10" s="47"/>
      <c r="AE10" s="47"/>
      <c r="AF10" s="47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</row>
    <row r="11" spans="1:58" ht="21.95" customHeight="1" x14ac:dyDescent="0.25">
      <c r="A11" s="14">
        <f t="shared" si="1"/>
        <v>45670</v>
      </c>
      <c r="B11" s="32">
        <v>4</v>
      </c>
      <c r="C11" s="15" t="s">
        <v>19</v>
      </c>
      <c r="D11" s="25">
        <v>0.25</v>
      </c>
      <c r="E11" s="25">
        <v>0.20833333333333334</v>
      </c>
      <c r="F11" s="25">
        <f t="shared" si="2"/>
        <v>0.45833333333333337</v>
      </c>
      <c r="G11" s="28">
        <f t="shared" si="3"/>
        <v>1</v>
      </c>
      <c r="H11" s="16" t="str">
        <f>IF(F11=0,"",INDEX(DB_TMLEADER!$A$1:$D$369,MATCH($A11,DB_TMLEADER!$A$1:$A$369,0),MATCH($G11,DB_TMLEADER!$A$3:$D$3,0)))</f>
        <v>GW</v>
      </c>
      <c r="I11" s="31"/>
      <c r="J11" s="49"/>
      <c r="K11" s="49"/>
      <c r="L11" s="44" t="s">
        <v>24</v>
      </c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</row>
    <row r="12" spans="1:58" ht="21.95" customHeight="1" x14ac:dyDescent="0.25">
      <c r="A12" s="14">
        <f t="shared" si="1"/>
        <v>45670</v>
      </c>
      <c r="B12" s="32">
        <v>5</v>
      </c>
      <c r="C12" s="15" t="s">
        <v>20</v>
      </c>
      <c r="D12" s="25">
        <v>2.0833333333333332E-2</v>
      </c>
      <c r="E12" s="25">
        <v>8.3333333333333329E-2</v>
      </c>
      <c r="F12" s="25">
        <f t="shared" si="2"/>
        <v>0.10416666666666666</v>
      </c>
      <c r="G12" s="28">
        <f t="shared" si="3"/>
        <v>3</v>
      </c>
      <c r="H12" s="38" t="str">
        <f>IF(F12=0,"",INDEX(DB_TMLEADER!$A$1:$D$369,MATCH($A12,DB_TMLEADER!$A$1:$A$369,0),MATCH($G12,DB_TMLEADER!$A$3:$D$3,0)))</f>
        <v>JT</v>
      </c>
      <c r="I12" s="31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5" t="s">
        <v>34</v>
      </c>
      <c r="AX12" s="45"/>
      <c r="AY12" s="45"/>
      <c r="AZ12" s="45"/>
      <c r="BA12" s="45"/>
      <c r="BB12" s="49"/>
      <c r="BC12" s="49"/>
      <c r="BD12" s="49"/>
      <c r="BE12" s="49"/>
      <c r="BF12" s="49"/>
    </row>
    <row r="13" spans="1:58" ht="21.95" customHeight="1" x14ac:dyDescent="0.25">
      <c r="A13" s="14">
        <f>I3-1</f>
        <v>45671</v>
      </c>
      <c r="B13" s="32">
        <v>6</v>
      </c>
      <c r="C13" s="15" t="s">
        <v>16</v>
      </c>
      <c r="D13" s="25">
        <v>0.25</v>
      </c>
      <c r="E13" s="25">
        <v>8.3333333333333329E-2</v>
      </c>
      <c r="F13" s="25">
        <f t="shared" si="2"/>
        <v>0.33333333333333331</v>
      </c>
      <c r="G13" s="28">
        <f t="shared" si="3"/>
        <v>1</v>
      </c>
      <c r="H13" s="16" t="str">
        <f>IF(F13=0,"",INDEX(DB_TMLEADER!$A$1:$D$369,MATCH($A13,DB_TMLEADER!$A$1:$A$369,0),MATCH($G13,DB_TMLEADER!$A$3:$D$3,0)))</f>
        <v>DP</v>
      </c>
      <c r="I13" s="31"/>
      <c r="J13" s="49"/>
      <c r="K13" s="49"/>
      <c r="L13" s="44" t="s">
        <v>29</v>
      </c>
      <c r="M13" s="44"/>
      <c r="N13" s="44"/>
      <c r="O13" s="44"/>
      <c r="P13" s="44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</row>
    <row r="14" spans="1:58" ht="21.95" customHeight="1" x14ac:dyDescent="0.25">
      <c r="A14" s="14">
        <f>A13</f>
        <v>45671</v>
      </c>
      <c r="B14" s="32">
        <v>7</v>
      </c>
      <c r="C14" s="15" t="s">
        <v>17</v>
      </c>
      <c r="D14" s="25">
        <v>0.25</v>
      </c>
      <c r="E14" s="25">
        <v>0.125</v>
      </c>
      <c r="F14" s="25">
        <f t="shared" si="2"/>
        <v>0.375</v>
      </c>
      <c r="G14" s="28">
        <f t="shared" si="3"/>
        <v>1</v>
      </c>
      <c r="H14" s="16" t="str">
        <f>IF(F14=0,"",INDEX(DB_TMLEADER!$A$1:$D$369,MATCH($A14,DB_TMLEADER!$A$1:$A$369,0),MATCH($G14,DB_TMLEADER!$A$3:$D$3,0)))</f>
        <v>DP</v>
      </c>
      <c r="I14" s="31"/>
      <c r="J14" s="49"/>
      <c r="K14" s="49"/>
      <c r="L14" s="44" t="s">
        <v>30</v>
      </c>
      <c r="M14" s="44"/>
      <c r="N14" s="44"/>
      <c r="O14" s="44"/>
      <c r="P14" s="44"/>
      <c r="Q14" s="44"/>
      <c r="R14" s="44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</row>
    <row r="15" spans="1:58" ht="21.95" customHeight="1" x14ac:dyDescent="0.25">
      <c r="A15" s="14">
        <f>I3</f>
        <v>45672</v>
      </c>
      <c r="B15" s="32">
        <v>8</v>
      </c>
      <c r="C15" s="15" t="s">
        <v>18</v>
      </c>
      <c r="D15" s="25">
        <v>0.25</v>
      </c>
      <c r="E15" s="25">
        <v>0.20833333333333334</v>
      </c>
      <c r="F15" s="25">
        <f t="shared" si="2"/>
        <v>0.45833333333333337</v>
      </c>
      <c r="G15" s="28">
        <f t="shared" si="3"/>
        <v>1</v>
      </c>
      <c r="H15" s="33" t="str">
        <f>IF(F15=0,"",INDEX(DB_TMLEADER!$A$1:$D$369,MATCH($A15,DB_TMLEADER!$A$1:$A$369,0),MATCH($G15,DB_TMLEADER!$A$3:$D$3,0)))</f>
        <v>DP</v>
      </c>
      <c r="I15" s="31"/>
      <c r="J15" s="49"/>
      <c r="K15" s="49"/>
      <c r="L15" s="46" t="s">
        <v>32</v>
      </c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</row>
    <row r="16" spans="1:58" ht="21.95" customHeight="1" x14ac:dyDescent="0.25">
      <c r="A16" s="14">
        <f>A15</f>
        <v>45672</v>
      </c>
      <c r="B16" s="32">
        <v>9</v>
      </c>
      <c r="C16" s="15" t="s">
        <v>19</v>
      </c>
      <c r="D16" s="25">
        <v>0.58333333333333337</v>
      </c>
      <c r="E16" s="25">
        <v>0.125</v>
      </c>
      <c r="F16" s="25">
        <f t="shared" si="2"/>
        <v>0.70833333333333337</v>
      </c>
      <c r="G16" s="28">
        <f t="shared" si="3"/>
        <v>2</v>
      </c>
      <c r="H16" s="16" t="str">
        <f>IF(F16=0,"",INDEX(DB_TMLEADER!$A$1:$D$369,MATCH($A16,DB_TMLEADER!$A$1:$A$369,0),MATCH($G16,DB_TMLEADER!$A$3:$D$3,0)))</f>
        <v>GW</v>
      </c>
      <c r="I16" s="31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4" t="s">
        <v>40</v>
      </c>
      <c r="AC16" s="44"/>
      <c r="AD16" s="44"/>
      <c r="AE16" s="44"/>
      <c r="AF16" s="44"/>
      <c r="AG16" s="44"/>
      <c r="AH16" s="44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</row>
    <row r="17" spans="1:58" ht="21.95" customHeight="1" x14ac:dyDescent="0.25">
      <c r="A17" s="14">
        <f t="shared" ref="A17:A18" si="4">A16</f>
        <v>45672</v>
      </c>
      <c r="B17" s="32">
        <v>10</v>
      </c>
      <c r="C17" s="15" t="s">
        <v>20</v>
      </c>
      <c r="D17" s="25">
        <v>0.41666666666666669</v>
      </c>
      <c r="E17" s="25">
        <v>0.16666666666666666</v>
      </c>
      <c r="F17" s="25">
        <f t="shared" si="2"/>
        <v>0.58333333333333337</v>
      </c>
      <c r="G17" s="28">
        <f t="shared" si="3"/>
        <v>3</v>
      </c>
      <c r="H17" s="35" t="str">
        <f>IF(F17=0,"",INDEX(DB_TMLEADER!$A$1:$D$369,MATCH($A17,DB_TMLEADER!$A$1:$A$369,0),MATCH($G17,DB_TMLEADER!$A$3:$D$3,0)))</f>
        <v>LF</v>
      </c>
      <c r="I17" s="31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7" t="s">
        <v>41</v>
      </c>
      <c r="U17" s="47"/>
      <c r="V17" s="47"/>
      <c r="W17" s="47"/>
      <c r="X17" s="47"/>
      <c r="Y17" s="47"/>
      <c r="Z17" s="47"/>
      <c r="AA17" s="47"/>
      <c r="AB17" s="47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</row>
    <row r="18" spans="1:58" ht="21.95" customHeight="1" x14ac:dyDescent="0.25">
      <c r="A18" s="14">
        <f t="shared" si="4"/>
        <v>45672</v>
      </c>
      <c r="B18" s="32">
        <v>11</v>
      </c>
      <c r="C18" s="15" t="s">
        <v>21</v>
      </c>
      <c r="D18" s="25">
        <v>4.1666666666666664E-2</v>
      </c>
      <c r="E18" s="25">
        <v>0.16666666666666666</v>
      </c>
      <c r="F18" s="25">
        <f t="shared" si="2"/>
        <v>0.20833333333333331</v>
      </c>
      <c r="G18" s="28">
        <f t="shared" si="3"/>
        <v>3</v>
      </c>
      <c r="H18" s="35" t="str">
        <f>IF(F18=0,"",INDEX(DB_TMLEADER!$A$1:$D$369,MATCH($A18,DB_TMLEADER!$A$1:$A$369,0),MATCH($G18,DB_TMLEADER!$A$3:$D$3,0)))</f>
        <v>LF</v>
      </c>
      <c r="I18" s="31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7" t="s">
        <v>31</v>
      </c>
      <c r="AY18" s="47"/>
      <c r="AZ18" s="47"/>
      <c r="BA18" s="47"/>
      <c r="BB18" s="47"/>
      <c r="BC18" s="47"/>
      <c r="BD18" s="47"/>
      <c r="BE18" s="47"/>
      <c r="BF18" s="47"/>
    </row>
    <row r="19" spans="1:58" ht="21.95" customHeight="1" x14ac:dyDescent="0.25">
      <c r="A19" s="14">
        <f>I3+1</f>
        <v>45673</v>
      </c>
      <c r="B19" s="32">
        <v>12</v>
      </c>
      <c r="C19" s="15" t="s">
        <v>16</v>
      </c>
      <c r="D19" s="25">
        <v>0.20833333333333334</v>
      </c>
      <c r="E19" s="25">
        <v>4.1666666666666664E-2</v>
      </c>
      <c r="F19" s="25">
        <f t="shared" si="2"/>
        <v>0.25</v>
      </c>
      <c r="G19" s="28">
        <f t="shared" si="3"/>
        <v>1</v>
      </c>
      <c r="H19" s="33" t="str">
        <f>IF(F19=0,"",INDEX(DB_TMLEADER!$A$1:$D$369,MATCH($A19,DB_TMLEADER!$A$1:$A$369,0),MATCH($G19,DB_TMLEADER!$A$3:$D$3,0)))</f>
        <v>JT</v>
      </c>
      <c r="I19" s="31"/>
      <c r="J19" s="46" t="s">
        <v>25</v>
      </c>
      <c r="K19" s="46"/>
      <c r="L19" s="46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</row>
    <row r="20" spans="1:58" ht="21.95" customHeight="1" x14ac:dyDescent="0.25">
      <c r="A20" s="14">
        <f>A19</f>
        <v>45673</v>
      </c>
      <c r="B20" s="32">
        <v>13</v>
      </c>
      <c r="C20" s="15" t="s">
        <v>17</v>
      </c>
      <c r="D20" s="25">
        <v>0.20833333333333334</v>
      </c>
      <c r="E20" s="25">
        <v>4.1666666666666664E-2</v>
      </c>
      <c r="F20" s="25">
        <f t="shared" si="2"/>
        <v>0.25</v>
      </c>
      <c r="G20" s="28">
        <f t="shared" si="3"/>
        <v>1</v>
      </c>
      <c r="H20" s="33" t="str">
        <f>IF(F20=0,"",INDEX(DB_TMLEADER!$A$1:$D$369,MATCH($A20,DB_TMLEADER!$A$1:$A$369,0),MATCH($G20,DB_TMLEADER!$A$3:$D$3,0)))</f>
        <v>JT</v>
      </c>
      <c r="I20" s="31"/>
      <c r="J20" s="46" t="s">
        <v>26</v>
      </c>
      <c r="K20" s="46"/>
      <c r="L20" s="46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</row>
    <row r="21" spans="1:58" ht="21.95" customHeight="1" x14ac:dyDescent="0.25">
      <c r="A21" s="14">
        <f t="shared" ref="A21" si="5">A20</f>
        <v>45673</v>
      </c>
      <c r="B21" s="32">
        <v>14</v>
      </c>
      <c r="C21" s="15" t="s">
        <v>18</v>
      </c>
      <c r="D21" s="25">
        <v>0.75</v>
      </c>
      <c r="E21" s="25">
        <v>8.3333333333333329E-2</v>
      </c>
      <c r="F21" s="25">
        <f t="shared" si="2"/>
        <v>0.83333333333333337</v>
      </c>
      <c r="G21" s="28">
        <f t="shared" si="3"/>
        <v>2</v>
      </c>
      <c r="H21" s="16" t="str">
        <f>IF(F21=0,"",INDEX(DB_TMLEADER!$A$1:$D$369,MATCH($A21,DB_TMLEADER!$A$1:$A$369,0),MATCH($G21,DB_TMLEADER!$A$3:$D$3,0)))</f>
        <v>DP</v>
      </c>
      <c r="I21" s="31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4" t="s">
        <v>42</v>
      </c>
      <c r="AK21" s="44"/>
      <c r="AL21" s="44"/>
      <c r="AM21" s="44"/>
      <c r="AN21" s="44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</row>
    <row r="22" spans="1:58" ht="21.95" customHeight="1" x14ac:dyDescent="0.25">
      <c r="A22" s="14">
        <f>A21</f>
        <v>45673</v>
      </c>
      <c r="B22" s="32">
        <v>15</v>
      </c>
      <c r="C22" s="15" t="s">
        <v>19</v>
      </c>
      <c r="D22" s="25">
        <v>0.25</v>
      </c>
      <c r="E22" s="25">
        <v>8.3333333333333329E-2</v>
      </c>
      <c r="F22" s="25">
        <f t="shared" si="2"/>
        <v>0.33333333333333331</v>
      </c>
      <c r="G22" s="28">
        <f t="shared" si="3"/>
        <v>1</v>
      </c>
      <c r="H22" s="33" t="str">
        <f>IF(F22=0,"",INDEX(DB_TMLEADER!$A$1:$D$369,MATCH($A22,DB_TMLEADER!$A$1:$A$369,0),MATCH($G22,DB_TMLEADER!$A$3:$D$3,0)))</f>
        <v>JT</v>
      </c>
      <c r="I22" s="31"/>
      <c r="J22" s="49"/>
      <c r="K22" s="49"/>
      <c r="L22" s="46" t="s">
        <v>27</v>
      </c>
      <c r="M22" s="46"/>
      <c r="N22" s="46"/>
      <c r="O22" s="46"/>
      <c r="P22" s="46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</row>
    <row r="23" spans="1:58" ht="22.5" x14ac:dyDescent="0.25">
      <c r="A23" s="14">
        <f>A22</f>
        <v>45673</v>
      </c>
      <c r="B23" s="32">
        <v>17</v>
      </c>
      <c r="C23" s="15" t="s">
        <v>20</v>
      </c>
      <c r="D23" s="25">
        <v>4.1666666666666664E-2</v>
      </c>
      <c r="E23" s="25">
        <v>4.1666666666666664E-2</v>
      </c>
      <c r="F23" s="25">
        <f t="shared" si="2"/>
        <v>8.3333333333333329E-2</v>
      </c>
      <c r="G23" s="28">
        <f t="shared" ref="G23" si="6">IF(OR(D23="",E23=""),"",IF(AND($D23&gt;=5/24,$F23&lt;=13/24),1,IF(AND($D23&gt;=13/24,$F23&lt;=21/24),2,3)))</f>
        <v>3</v>
      </c>
      <c r="H23" s="35" t="str">
        <f>IF(F23=0,"",INDEX(DB_TMLEADER!$A$1:$D$369,MATCH($A23,DB_TMLEADER!$A$1:$A$369,0),MATCH($G23,DB_TMLEADER!$A$3:$D$3,0)))</f>
        <v>GW</v>
      </c>
      <c r="I23" s="31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7" t="s">
        <v>35</v>
      </c>
      <c r="AY23" s="47"/>
      <c r="AZ23" s="47"/>
      <c r="BA23" s="49"/>
      <c r="BB23" s="49"/>
      <c r="BC23" s="49"/>
      <c r="BD23" s="49"/>
      <c r="BE23" s="49"/>
      <c r="BF23" s="49"/>
    </row>
    <row r="24" spans="1:58" ht="22.5" x14ac:dyDescent="0.25">
      <c r="A24" s="14">
        <f>A23</f>
        <v>45673</v>
      </c>
      <c r="B24" s="32">
        <v>18</v>
      </c>
      <c r="C24" s="15" t="s">
        <v>21</v>
      </c>
      <c r="D24" s="25">
        <v>0.20833333333333334</v>
      </c>
      <c r="E24" s="25">
        <v>8.3333333333333329E-2</v>
      </c>
      <c r="F24" s="25">
        <f t="shared" ref="F24" si="7">MOD(D24+E24,24)</f>
        <v>0.29166666666666669</v>
      </c>
      <c r="G24" s="28">
        <f t="shared" ref="G24" si="8">IF(OR(D24="",E24=""),"",IF(AND($D24&gt;=5/24,$F24&lt;=13/24),1,IF(AND($D24&gt;=13/24,$F24&lt;=21/24),2,3)))</f>
        <v>1</v>
      </c>
      <c r="H24" s="33" t="str">
        <f>IF(F24=0,"",INDEX(DB_TMLEADER!$A$1:$D$369,MATCH($A24,DB_TMLEADER!$A$1:$A$369,0),MATCH($G24,DB_TMLEADER!$A$3:$D$3,0)))</f>
        <v>JT</v>
      </c>
      <c r="I24" s="31"/>
      <c r="J24" s="46" t="s">
        <v>28</v>
      </c>
      <c r="K24" s="46"/>
      <c r="L24" s="46"/>
      <c r="M24" s="46"/>
      <c r="N24" s="46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</row>
    <row r="25" spans="1:58" ht="22.5" x14ac:dyDescent="0.25">
      <c r="A25" s="14">
        <f>A24</f>
        <v>45673</v>
      </c>
      <c r="B25" s="32">
        <v>19</v>
      </c>
      <c r="C25" s="15" t="s">
        <v>36</v>
      </c>
      <c r="D25" s="25">
        <v>0.25</v>
      </c>
      <c r="E25" s="25">
        <v>0.16666666666666666</v>
      </c>
      <c r="F25" s="25">
        <f t="shared" ref="F25" si="9">MOD(D25+E25,24)</f>
        <v>0.41666666666666663</v>
      </c>
      <c r="G25" s="28">
        <f t="shared" ref="G25" si="10">IF(OR(D25="",E25=""),"",IF(AND($D25&gt;=5/24,$F25&lt;=13/24),1,IF(AND($D25&gt;=13/24,$F25&lt;=21/24),2,3)))</f>
        <v>1</v>
      </c>
      <c r="H25" s="33" t="str">
        <f>IF(F25=0,"",INDEX(DB_TMLEADER!$A$1:$D$369,MATCH($A25,DB_TMLEADER!$A$1:$A$369,0),MATCH($G25,DB_TMLEADER!$A$3:$D$3,0)))</f>
        <v>JT</v>
      </c>
      <c r="I25" s="31"/>
      <c r="J25" s="49"/>
      <c r="K25" s="49"/>
      <c r="L25" s="46" t="s">
        <v>37</v>
      </c>
      <c r="M25" s="46"/>
      <c r="N25" s="46"/>
      <c r="O25" s="46"/>
      <c r="P25" s="46"/>
      <c r="Q25" s="46"/>
      <c r="R25" s="46"/>
      <c r="S25" s="46"/>
      <c r="T25" s="46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</row>
    <row r="26" spans="1:58" ht="22.5" x14ac:dyDescent="0.3">
      <c r="C26" s="8"/>
      <c r="D26" s="6"/>
      <c r="E26" s="6"/>
      <c r="F26" s="6"/>
      <c r="G26" s="6"/>
      <c r="H26" s="7"/>
      <c r="I26" s="7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</row>
    <row r="27" spans="1:58" ht="22.5" x14ac:dyDescent="0.3">
      <c r="C27" s="8"/>
      <c r="D27" s="6"/>
      <c r="E27" s="6"/>
      <c r="F27" s="6"/>
      <c r="G27" s="6"/>
      <c r="H27" s="7"/>
      <c r="I27" s="7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</row>
    <row r="28" spans="1:58" ht="22.5" x14ac:dyDescent="0.3">
      <c r="C28" s="8"/>
      <c r="D28" s="6"/>
      <c r="E28" s="6"/>
      <c r="F28" s="6"/>
      <c r="G28" s="6"/>
      <c r="H28" s="7"/>
      <c r="I28" s="7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</row>
    <row r="29" spans="1:58" ht="22.5" x14ac:dyDescent="0.3">
      <c r="C29" s="8"/>
      <c r="D29" s="6"/>
      <c r="E29" s="6"/>
      <c r="F29" s="6"/>
      <c r="G29" s="6"/>
      <c r="H29" s="7"/>
      <c r="I29" s="7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</row>
    <row r="30" spans="1:58" ht="22.5" x14ac:dyDescent="0.3">
      <c r="C30" s="8"/>
      <c r="D30" s="6"/>
      <c r="E30" s="6"/>
      <c r="F30" s="6"/>
      <c r="G30" s="6"/>
      <c r="H30" s="7"/>
      <c r="I30" s="7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</row>
    <row r="31" spans="1:58" ht="22.5" x14ac:dyDescent="0.3">
      <c r="C31" s="8"/>
      <c r="D31" s="6"/>
      <c r="E31" s="6"/>
      <c r="F31" s="6"/>
      <c r="G31" s="6"/>
      <c r="H31" s="7"/>
      <c r="I31" s="7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</row>
    <row r="32" spans="1:58" ht="22.5" x14ac:dyDescent="0.3">
      <c r="C32" s="8"/>
      <c r="D32" s="6"/>
      <c r="E32" s="6"/>
      <c r="F32" s="6"/>
      <c r="G32" s="6"/>
      <c r="H32" s="7"/>
      <c r="I32" s="7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</row>
    <row r="33" spans="3:58" ht="22.5" x14ac:dyDescent="0.3">
      <c r="C33" s="8"/>
      <c r="D33" s="6"/>
      <c r="E33" s="6"/>
      <c r="F33" s="6"/>
      <c r="G33" s="6"/>
      <c r="H33" s="7"/>
      <c r="I33" s="7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</row>
    <row r="34" spans="3:58" ht="22.5" x14ac:dyDescent="0.3">
      <c r="C34" s="8"/>
      <c r="D34" s="6"/>
      <c r="E34" s="6"/>
      <c r="F34" s="6"/>
      <c r="G34" s="6"/>
      <c r="H34" s="7"/>
      <c r="I34" s="7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</row>
    <row r="35" spans="3:58" ht="22.5" x14ac:dyDescent="0.3">
      <c r="C35" s="8"/>
      <c r="D35" s="6"/>
      <c r="E35" s="6"/>
      <c r="F35" s="6"/>
      <c r="G35" s="6"/>
      <c r="H35" s="7"/>
      <c r="I35" s="7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</row>
    <row r="36" spans="3:58" ht="22.5" x14ac:dyDescent="0.3">
      <c r="C36" s="8"/>
      <c r="D36" s="6"/>
      <c r="E36" s="6"/>
      <c r="F36" s="6"/>
      <c r="G36" s="6"/>
      <c r="H36" s="7"/>
      <c r="I36" s="7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</row>
    <row r="37" spans="3:58" ht="22.5" x14ac:dyDescent="0.3">
      <c r="C37" s="8"/>
      <c r="D37" s="6"/>
      <c r="E37" s="6"/>
      <c r="F37" s="6"/>
      <c r="G37" s="6"/>
      <c r="H37" s="7"/>
      <c r="I37" s="7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</row>
    <row r="38" spans="3:58" ht="22.5" x14ac:dyDescent="0.3">
      <c r="C38" s="8"/>
      <c r="D38" s="6"/>
      <c r="E38" s="6"/>
      <c r="F38" s="6"/>
      <c r="G38" s="6"/>
      <c r="H38" s="7"/>
      <c r="I38" s="7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</row>
    <row r="39" spans="3:58" ht="22.5" x14ac:dyDescent="0.3">
      <c r="C39" s="8"/>
      <c r="D39" s="6"/>
      <c r="E39" s="6"/>
      <c r="F39" s="6"/>
      <c r="G39" s="6"/>
      <c r="H39" s="7"/>
      <c r="I39" s="7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</row>
    <row r="40" spans="3:58" ht="22.5" x14ac:dyDescent="0.3">
      <c r="C40" s="8"/>
      <c r="D40" s="6"/>
      <c r="E40" s="6"/>
      <c r="F40" s="6"/>
      <c r="G40" s="6"/>
      <c r="H40" s="7"/>
      <c r="I40" s="7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</row>
    <row r="41" spans="3:58" ht="22.5" x14ac:dyDescent="0.3">
      <c r="C41" s="8"/>
      <c r="D41" s="6"/>
      <c r="E41" s="6"/>
      <c r="F41" s="6"/>
      <c r="G41" s="6"/>
      <c r="H41" s="7"/>
      <c r="I41" s="7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</row>
    <row r="42" spans="3:58" ht="22.5" x14ac:dyDescent="0.3">
      <c r="C42" s="8"/>
      <c r="D42" s="6"/>
      <c r="E42" s="6"/>
      <c r="F42" s="6"/>
      <c r="G42" s="6"/>
      <c r="H42" s="7"/>
      <c r="I42" s="7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</row>
    <row r="43" spans="3:58" ht="22.5" x14ac:dyDescent="0.3">
      <c r="C43" s="8"/>
      <c r="D43" s="6"/>
      <c r="E43" s="6"/>
      <c r="F43" s="6"/>
      <c r="G43" s="6"/>
      <c r="H43" s="7"/>
      <c r="I43" s="7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</row>
    <row r="44" spans="3:58" ht="22.5" x14ac:dyDescent="0.3">
      <c r="C44" s="8"/>
      <c r="D44" s="6"/>
      <c r="E44" s="6"/>
      <c r="F44" s="6"/>
      <c r="G44" s="6"/>
      <c r="H44" s="7"/>
      <c r="I44" s="7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</row>
    <row r="45" spans="3:58" ht="22.5" x14ac:dyDescent="0.3">
      <c r="C45" s="8"/>
      <c r="D45" s="6"/>
      <c r="E45" s="6"/>
      <c r="F45" s="6"/>
      <c r="G45" s="6"/>
      <c r="H45" s="7"/>
      <c r="I45" s="7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</row>
    <row r="46" spans="3:58" ht="22.5" x14ac:dyDescent="0.3">
      <c r="C46" s="8"/>
      <c r="D46" s="6"/>
      <c r="E46" s="6"/>
      <c r="F46" s="6"/>
      <c r="G46" s="6"/>
      <c r="H46" s="7"/>
      <c r="I46" s="7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</row>
    <row r="47" spans="3:58" ht="22.5" x14ac:dyDescent="0.3">
      <c r="C47" s="8"/>
      <c r="D47" s="6"/>
      <c r="E47" s="6"/>
      <c r="F47" s="6"/>
      <c r="G47" s="6"/>
      <c r="H47" s="7"/>
      <c r="I47" s="7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</row>
    <row r="48" spans="3:58" ht="22.5" x14ac:dyDescent="0.25"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</row>
    <row r="49" spans="10:58" ht="22.5" x14ac:dyDescent="0.25"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</row>
    <row r="50" spans="10:58" ht="22.5" x14ac:dyDescent="0.25"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</row>
    <row r="51" spans="10:58" ht="22.5" x14ac:dyDescent="0.25"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</row>
    <row r="52" spans="10:58" ht="22.5" x14ac:dyDescent="0.25"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</row>
    <row r="53" spans="10:58" ht="22.5" x14ac:dyDescent="0.25"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</row>
    <row r="54" spans="10:58" ht="22.5" x14ac:dyDescent="0.25"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</row>
    <row r="55" spans="10:58" ht="22.5" x14ac:dyDescent="0.25"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</row>
    <row r="56" spans="10:58" ht="22.5" x14ac:dyDescent="0.25"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</row>
    <row r="57" spans="10:58" ht="22.5" x14ac:dyDescent="0.25"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</row>
    <row r="58" spans="10:58" ht="22.5" x14ac:dyDescent="0.25"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</row>
    <row r="59" spans="10:58" ht="22.5" x14ac:dyDescent="0.25"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</row>
    <row r="60" spans="10:58" ht="22.5" x14ac:dyDescent="0.25"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</row>
    <row r="61" spans="10:58" ht="22.5" x14ac:dyDescent="0.25"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</row>
    <row r="62" spans="10:58" ht="22.5" x14ac:dyDescent="0.25"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</row>
    <row r="63" spans="10:58" ht="22.5" x14ac:dyDescent="0.25"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</row>
    <row r="64" spans="10:58" ht="22.5" x14ac:dyDescent="0.25"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</row>
    <row r="65" spans="10:58" ht="22.5" x14ac:dyDescent="0.25"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</row>
    <row r="66" spans="10:58" ht="22.5" x14ac:dyDescent="0.25"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</row>
    <row r="67" spans="10:58" ht="22.5" x14ac:dyDescent="0.25"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</row>
    <row r="68" spans="10:58" ht="22.5" x14ac:dyDescent="0.25"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</row>
    <row r="69" spans="10:58" ht="22.5" x14ac:dyDescent="0.25"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</row>
    <row r="70" spans="10:58" ht="22.5" x14ac:dyDescent="0.25"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</row>
    <row r="71" spans="10:58" ht="22.5" x14ac:dyDescent="0.25"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</row>
    <row r="72" spans="10:58" ht="22.5" x14ac:dyDescent="0.25"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</row>
    <row r="73" spans="10:58" ht="22.5" x14ac:dyDescent="0.25"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</row>
    <row r="74" spans="10:58" ht="22.5" x14ac:dyDescent="0.25"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</row>
    <row r="75" spans="10:58" ht="22.5" x14ac:dyDescent="0.25"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</row>
    <row r="76" spans="10:58" ht="22.5" x14ac:dyDescent="0.25"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</row>
    <row r="77" spans="10:58" ht="22.5" x14ac:dyDescent="0.25"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</row>
    <row r="78" spans="10:58" ht="22.5" x14ac:dyDescent="0.25"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</row>
    <row r="79" spans="10:58" ht="22.5" x14ac:dyDescent="0.25"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</row>
    <row r="80" spans="10:58" ht="22.5" x14ac:dyDescent="0.25"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</row>
    <row r="81" spans="10:58" ht="22.5" x14ac:dyDescent="0.25"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</row>
    <row r="82" spans="10:58" ht="22.5" x14ac:dyDescent="0.25"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</row>
    <row r="83" spans="10:58" ht="22.5" x14ac:dyDescent="0.25"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</row>
    <row r="84" spans="10:58" ht="22.5" x14ac:dyDescent="0.25"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</row>
    <row r="85" spans="10:58" ht="22.5" x14ac:dyDescent="0.25"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</row>
    <row r="86" spans="10:58" ht="22.5" x14ac:dyDescent="0.25"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</row>
    <row r="87" spans="10:58" ht="22.5" x14ac:dyDescent="0.25"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</row>
    <row r="88" spans="10:58" ht="22.5" x14ac:dyDescent="0.25"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</row>
    <row r="89" spans="10:58" ht="22.5" x14ac:dyDescent="0.25"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</row>
    <row r="90" spans="10:58" ht="22.5" x14ac:dyDescent="0.25"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</row>
    <row r="91" spans="10:58" ht="22.5" x14ac:dyDescent="0.25"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</row>
    <row r="92" spans="10:58" ht="22.5" x14ac:dyDescent="0.25"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</row>
    <row r="93" spans="10:58" ht="22.5" x14ac:dyDescent="0.25"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</row>
    <row r="94" spans="10:58" ht="22.5" x14ac:dyDescent="0.25"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</row>
    <row r="95" spans="10:58" ht="22.5" x14ac:dyDescent="0.25"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</row>
    <row r="96" spans="10:58" ht="22.5" x14ac:dyDescent="0.25"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</row>
    <row r="97" spans="10:58" ht="22.5" x14ac:dyDescent="0.25"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</row>
    <row r="98" spans="10:58" ht="22.5" x14ac:dyDescent="0.25"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</row>
    <row r="99" spans="10:58" ht="22.5" x14ac:dyDescent="0.25"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</row>
    <row r="100" spans="10:58" ht="22.5" x14ac:dyDescent="0.25"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</row>
    <row r="101" spans="10:58" ht="22.5" x14ac:dyDescent="0.25"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</row>
    <row r="102" spans="10:58" ht="22.5" x14ac:dyDescent="0.25"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</row>
    <row r="103" spans="10:58" ht="22.5" x14ac:dyDescent="0.25"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</row>
    <row r="104" spans="10:58" ht="22.5" x14ac:dyDescent="0.25"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</row>
    <row r="105" spans="10:58" ht="22.5" x14ac:dyDescent="0.25"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</row>
    <row r="106" spans="10:58" ht="22.5" x14ac:dyDescent="0.25"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</row>
    <row r="107" spans="10:58" ht="22.5" x14ac:dyDescent="0.25"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</row>
    <row r="108" spans="10:58" ht="22.5" x14ac:dyDescent="0.25"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</row>
    <row r="109" spans="10:58" ht="22.5" x14ac:dyDescent="0.25"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</row>
    <row r="110" spans="10:58" ht="22.5" x14ac:dyDescent="0.25"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</row>
    <row r="111" spans="10:58" ht="22.5" x14ac:dyDescent="0.25"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</row>
    <row r="112" spans="10:58" ht="22.5" x14ac:dyDescent="0.25"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</row>
    <row r="113" spans="10:58" ht="22.5" x14ac:dyDescent="0.25"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</row>
    <row r="114" spans="10:58" ht="22.5" x14ac:dyDescent="0.25"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</row>
    <row r="115" spans="10:58" ht="22.5" x14ac:dyDescent="0.25"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</row>
    <row r="116" spans="10:58" ht="22.5" x14ac:dyDescent="0.25"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</row>
    <row r="117" spans="10:58" ht="22.5" x14ac:dyDescent="0.25"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</row>
    <row r="118" spans="10:58" ht="22.5" x14ac:dyDescent="0.25"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</row>
    <row r="119" spans="10:58" ht="22.5" x14ac:dyDescent="0.25"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</row>
    <row r="120" spans="10:58" ht="22.5" x14ac:dyDescent="0.25"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</row>
    <row r="121" spans="10:58" ht="22.5" x14ac:dyDescent="0.25"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</row>
    <row r="122" spans="10:58" ht="22.5" x14ac:dyDescent="0.25"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</row>
    <row r="123" spans="10:58" ht="22.5" x14ac:dyDescent="0.25"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</row>
    <row r="124" spans="10:58" ht="22.5" x14ac:dyDescent="0.25"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</row>
    <row r="125" spans="10:58" ht="22.5" x14ac:dyDescent="0.25"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</row>
    <row r="126" spans="10:58" ht="22.5" x14ac:dyDescent="0.25"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</row>
    <row r="127" spans="10:58" ht="22.5" x14ac:dyDescent="0.25"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</row>
    <row r="128" spans="10:58" ht="22.5" x14ac:dyDescent="0.25"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</row>
    <row r="129" spans="10:58" ht="22.5" x14ac:dyDescent="0.25"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</row>
    <row r="130" spans="10:58" ht="22.5" x14ac:dyDescent="0.25"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</row>
    <row r="131" spans="10:58" ht="22.5" x14ac:dyDescent="0.25"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</row>
    <row r="132" spans="10:58" ht="22.5" x14ac:dyDescent="0.25"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</row>
    <row r="133" spans="10:58" ht="22.5" x14ac:dyDescent="0.25"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</row>
    <row r="134" spans="10:58" ht="22.5" x14ac:dyDescent="0.25"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</row>
    <row r="135" spans="10:58" ht="22.5" x14ac:dyDescent="0.25"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</row>
    <row r="136" spans="10:58" ht="22.5" x14ac:dyDescent="0.25"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</row>
    <row r="137" spans="10:58" ht="22.5" x14ac:dyDescent="0.25"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</row>
    <row r="138" spans="10:58" ht="22.5" x14ac:dyDescent="0.25"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</row>
    <row r="139" spans="10:58" ht="22.5" x14ac:dyDescent="0.25"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</row>
    <row r="140" spans="10:58" ht="22.5" x14ac:dyDescent="0.25"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</row>
    <row r="141" spans="10:58" ht="22.5" x14ac:dyDescent="0.25"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</row>
    <row r="142" spans="10:58" ht="22.5" x14ac:dyDescent="0.25"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</row>
    <row r="143" spans="10:58" ht="22.5" x14ac:dyDescent="0.25"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</row>
    <row r="144" spans="10:58" ht="22.5" x14ac:dyDescent="0.25"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</row>
    <row r="145" spans="10:58" ht="22.5" x14ac:dyDescent="0.25"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</row>
    <row r="146" spans="10:58" ht="22.5" x14ac:dyDescent="0.25"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</row>
    <row r="147" spans="10:58" ht="22.5" x14ac:dyDescent="0.25"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</row>
    <row r="148" spans="10:58" ht="22.5" x14ac:dyDescent="0.25"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</row>
    <row r="149" spans="10:58" ht="22.5" x14ac:dyDescent="0.25"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</row>
    <row r="150" spans="10:58" ht="22.5" x14ac:dyDescent="0.25"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</row>
    <row r="151" spans="10:58" ht="22.5" x14ac:dyDescent="0.25"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</row>
    <row r="152" spans="10:58" ht="22.5" x14ac:dyDescent="0.25"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</row>
    <row r="153" spans="10:58" ht="22.5" x14ac:dyDescent="0.25"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</row>
    <row r="154" spans="10:58" ht="22.5" x14ac:dyDescent="0.25"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</row>
    <row r="155" spans="10:58" ht="22.5" x14ac:dyDescent="0.25"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</row>
    <row r="156" spans="10:58" ht="22.5" x14ac:dyDescent="0.25"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</row>
    <row r="157" spans="10:58" ht="22.5" x14ac:dyDescent="0.25"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</row>
    <row r="158" spans="10:58" ht="22.5" x14ac:dyDescent="0.25"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</row>
    <row r="159" spans="10:58" ht="22.5" x14ac:dyDescent="0.25"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</row>
    <row r="160" spans="10:58" ht="22.5" x14ac:dyDescent="0.25"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</row>
    <row r="161" spans="10:58" ht="22.5" x14ac:dyDescent="0.25"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</row>
    <row r="162" spans="10:58" ht="22.5" x14ac:dyDescent="0.25"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</row>
    <row r="163" spans="10:58" ht="22.5" x14ac:dyDescent="0.25"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</row>
    <row r="164" spans="10:58" ht="22.5" x14ac:dyDescent="0.25"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</row>
    <row r="165" spans="10:58" ht="22.5" x14ac:dyDescent="0.25"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</row>
    <row r="166" spans="10:58" ht="22.5" x14ac:dyDescent="0.25"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</row>
    <row r="167" spans="10:58" ht="22.5" x14ac:dyDescent="0.25"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</row>
    <row r="168" spans="10:58" ht="22.5" x14ac:dyDescent="0.25"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</row>
    <row r="169" spans="10:58" ht="22.5" x14ac:dyDescent="0.25"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</row>
    <row r="170" spans="10:58" ht="22.5" x14ac:dyDescent="0.25"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</row>
    <row r="171" spans="10:58" ht="22.5" x14ac:dyDescent="0.25"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</row>
    <row r="172" spans="10:58" ht="22.5" x14ac:dyDescent="0.25"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</row>
    <row r="173" spans="10:58" ht="22.5" x14ac:dyDescent="0.25"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</row>
    <row r="174" spans="10:58" ht="22.5" x14ac:dyDescent="0.25"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</row>
    <row r="175" spans="10:58" ht="22.5" x14ac:dyDescent="0.25"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</row>
    <row r="176" spans="10:58" ht="22.5" x14ac:dyDescent="0.25"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</row>
    <row r="177" spans="10:58" ht="22.5" x14ac:dyDescent="0.25"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</row>
    <row r="178" spans="10:58" ht="22.5" x14ac:dyDescent="0.25"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</row>
    <row r="179" spans="10:58" ht="22.5" x14ac:dyDescent="0.25"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</row>
    <row r="180" spans="10:58" ht="22.5" x14ac:dyDescent="0.25"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</row>
    <row r="181" spans="10:58" ht="22.5" x14ac:dyDescent="0.25"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</row>
    <row r="182" spans="10:58" ht="22.5" x14ac:dyDescent="0.25"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</row>
    <row r="183" spans="10:58" ht="22.5" x14ac:dyDescent="0.25"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</row>
    <row r="184" spans="10:58" ht="22.5" x14ac:dyDescent="0.25"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</row>
    <row r="185" spans="10:58" ht="22.5" x14ac:dyDescent="0.25"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</row>
    <row r="186" spans="10:58" ht="22.5" x14ac:dyDescent="0.25"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</row>
    <row r="187" spans="10:58" ht="22.5" x14ac:dyDescent="0.25"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</row>
    <row r="188" spans="10:58" ht="22.5" x14ac:dyDescent="0.25"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</row>
    <row r="189" spans="10:58" ht="22.5" x14ac:dyDescent="0.25"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</row>
    <row r="190" spans="10:58" ht="22.5" x14ac:dyDescent="0.25"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</row>
    <row r="191" spans="10:58" ht="22.5" x14ac:dyDescent="0.25"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</row>
    <row r="192" spans="10:58" ht="22.5" x14ac:dyDescent="0.25"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</row>
    <row r="193" spans="10:58" ht="22.5" x14ac:dyDescent="0.25"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</row>
    <row r="194" spans="10:58" ht="22.5" x14ac:dyDescent="0.25"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</row>
    <row r="195" spans="10:58" ht="22.5" x14ac:dyDescent="0.25"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</row>
    <row r="196" spans="10:58" ht="22.5" x14ac:dyDescent="0.25"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</row>
    <row r="197" spans="10:58" ht="22.5" x14ac:dyDescent="0.25"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</row>
    <row r="198" spans="10:58" ht="22.5" x14ac:dyDescent="0.25"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</row>
    <row r="199" spans="10:58" ht="22.5" x14ac:dyDescent="0.25"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</row>
    <row r="200" spans="10:58" ht="22.5" x14ac:dyDescent="0.25"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</row>
    <row r="201" spans="10:58" ht="22.5" x14ac:dyDescent="0.25"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</row>
    <row r="202" spans="10:58" ht="22.5" x14ac:dyDescent="0.25"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</row>
    <row r="203" spans="10:58" ht="22.5" x14ac:dyDescent="0.25"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</row>
    <row r="204" spans="10:58" ht="22.5" x14ac:dyDescent="0.25"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</row>
    <row r="205" spans="10:58" ht="22.5" x14ac:dyDescent="0.25"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</row>
    <row r="206" spans="10:58" ht="22.5" x14ac:dyDescent="0.25"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</row>
    <row r="207" spans="10:58" ht="22.5" x14ac:dyDescent="0.25"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</row>
    <row r="208" spans="10:58" ht="22.5" x14ac:dyDescent="0.25"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</row>
    <row r="209" spans="10:58" ht="22.5" x14ac:dyDescent="0.25"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</row>
    <row r="210" spans="10:58" ht="22.5" x14ac:dyDescent="0.25"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</row>
    <row r="211" spans="10:58" ht="22.5" x14ac:dyDescent="0.25"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</row>
    <row r="212" spans="10:58" ht="22.5" x14ac:dyDescent="0.25"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</row>
    <row r="213" spans="10:58" ht="22.5" x14ac:dyDescent="0.25"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</row>
    <row r="214" spans="10:58" ht="22.5" x14ac:dyDescent="0.25"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</row>
    <row r="215" spans="10:58" ht="22.5" x14ac:dyDescent="0.25"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</row>
    <row r="216" spans="10:58" ht="22.5" x14ac:dyDescent="0.25"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</row>
    <row r="217" spans="10:58" ht="22.5" x14ac:dyDescent="0.25"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</row>
    <row r="218" spans="10:58" ht="22.5" x14ac:dyDescent="0.25"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</row>
    <row r="219" spans="10:58" ht="22.5" x14ac:dyDescent="0.25"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</row>
    <row r="220" spans="10:58" ht="22.5" x14ac:dyDescent="0.25"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</row>
    <row r="221" spans="10:58" ht="22.5" x14ac:dyDescent="0.25"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</row>
    <row r="222" spans="10:58" ht="22.5" x14ac:dyDescent="0.25"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</row>
    <row r="223" spans="10:58" ht="22.5" x14ac:dyDescent="0.25"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</row>
    <row r="224" spans="10:58" ht="22.5" x14ac:dyDescent="0.25"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</row>
    <row r="225" spans="10:58" ht="22.5" x14ac:dyDescent="0.25"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</row>
    <row r="226" spans="10:58" ht="22.5" x14ac:dyDescent="0.25"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</row>
    <row r="227" spans="10:58" ht="22.5" x14ac:dyDescent="0.25"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</row>
    <row r="228" spans="10:58" ht="22.5" x14ac:dyDescent="0.25"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</row>
    <row r="229" spans="10:58" ht="22.5" x14ac:dyDescent="0.25"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</row>
    <row r="230" spans="10:58" ht="22.5" x14ac:dyDescent="0.25"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</row>
    <row r="231" spans="10:58" ht="22.5" x14ac:dyDescent="0.25"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</row>
    <row r="232" spans="10:58" ht="22.5" x14ac:dyDescent="0.25"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</row>
    <row r="233" spans="10:58" ht="22.5" x14ac:dyDescent="0.25"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</row>
    <row r="234" spans="10:58" ht="22.5" x14ac:dyDescent="0.25"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</row>
    <row r="235" spans="10:58" ht="22.5" x14ac:dyDescent="0.25"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</row>
    <row r="236" spans="10:58" ht="22.5" x14ac:dyDescent="0.25"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</row>
    <row r="237" spans="10:58" ht="22.5" x14ac:dyDescent="0.25"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</row>
    <row r="238" spans="10:58" ht="22.5" x14ac:dyDescent="0.25"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</row>
    <row r="239" spans="10:58" ht="22.5" x14ac:dyDescent="0.25"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</row>
    <row r="240" spans="10:58" ht="22.5" x14ac:dyDescent="0.25"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</row>
    <row r="241" spans="10:58" ht="22.5" x14ac:dyDescent="0.25"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</row>
    <row r="242" spans="10:58" ht="22.5" x14ac:dyDescent="0.25"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</row>
    <row r="243" spans="10:58" ht="22.5" x14ac:dyDescent="0.25"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</row>
    <row r="244" spans="10:58" ht="22.5" x14ac:dyDescent="0.25"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</row>
    <row r="245" spans="10:58" ht="22.5" x14ac:dyDescent="0.25"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</row>
    <row r="246" spans="10:58" ht="22.5" x14ac:dyDescent="0.25"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</row>
    <row r="247" spans="10:58" ht="22.5" x14ac:dyDescent="0.25"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</row>
    <row r="248" spans="10:58" ht="22.5" x14ac:dyDescent="0.25"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</row>
    <row r="249" spans="10:58" ht="22.5" x14ac:dyDescent="0.25"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</row>
    <row r="250" spans="10:58" ht="22.5" x14ac:dyDescent="0.25"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</row>
    <row r="251" spans="10:58" ht="22.5" x14ac:dyDescent="0.25"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</row>
    <row r="252" spans="10:58" ht="22.5" x14ac:dyDescent="0.25"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</row>
    <row r="253" spans="10:58" ht="22.5" x14ac:dyDescent="0.25"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</row>
    <row r="254" spans="10:58" ht="22.5" x14ac:dyDescent="0.25"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</row>
    <row r="255" spans="10:58" ht="22.5" x14ac:dyDescent="0.25"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</row>
    <row r="256" spans="10:58" ht="22.5" x14ac:dyDescent="0.25"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</row>
    <row r="257" spans="10:58" ht="22.5" x14ac:dyDescent="0.25"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</row>
    <row r="258" spans="10:58" ht="22.5" x14ac:dyDescent="0.25"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</row>
    <row r="259" spans="10:58" ht="22.5" x14ac:dyDescent="0.25"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</row>
    <row r="260" spans="10:58" ht="22.5" x14ac:dyDescent="0.25"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</row>
    <row r="261" spans="10:58" ht="22.5" x14ac:dyDescent="0.25"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</row>
    <row r="262" spans="10:58" ht="22.5" x14ac:dyDescent="0.25"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</row>
    <row r="263" spans="10:58" ht="22.5" x14ac:dyDescent="0.25"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</row>
    <row r="264" spans="10:58" ht="22.5" x14ac:dyDescent="0.25"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</row>
    <row r="265" spans="10:58" ht="22.5" x14ac:dyDescent="0.25"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</row>
    <row r="266" spans="10:58" ht="22.5" x14ac:dyDescent="0.25"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</row>
    <row r="267" spans="10:58" ht="22.5" x14ac:dyDescent="0.25"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</row>
    <row r="268" spans="10:58" ht="22.5" x14ac:dyDescent="0.25"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</row>
    <row r="269" spans="10:58" ht="22.5" x14ac:dyDescent="0.25"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</row>
    <row r="270" spans="10:58" ht="22.5" x14ac:dyDescent="0.25"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</row>
    <row r="271" spans="10:58" ht="22.5" x14ac:dyDescent="0.25"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</row>
    <row r="272" spans="10:58" ht="22.5" x14ac:dyDescent="0.25"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</row>
    <row r="273" spans="10:58" ht="22.5" x14ac:dyDescent="0.25"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</row>
    <row r="274" spans="10:58" ht="22.5" x14ac:dyDescent="0.25"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</row>
    <row r="275" spans="10:58" ht="22.5" x14ac:dyDescent="0.25"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</row>
    <row r="276" spans="10:58" ht="22.5" x14ac:dyDescent="0.25"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</row>
    <row r="277" spans="10:58" ht="22.5" x14ac:dyDescent="0.25"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</row>
    <row r="278" spans="10:58" ht="22.5" x14ac:dyDescent="0.25"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</row>
    <row r="279" spans="10:58" ht="22.5" x14ac:dyDescent="0.25"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</row>
    <row r="280" spans="10:58" ht="22.5" x14ac:dyDescent="0.25"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</row>
    <row r="281" spans="10:58" ht="22.5" x14ac:dyDescent="0.25"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</row>
    <row r="282" spans="10:58" ht="22.5" x14ac:dyDescent="0.25"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</row>
    <row r="283" spans="10:58" ht="22.5" x14ac:dyDescent="0.25"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</row>
    <row r="284" spans="10:58" ht="22.5" x14ac:dyDescent="0.25"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</row>
    <row r="285" spans="10:58" ht="22.5" x14ac:dyDescent="0.25"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</row>
    <row r="286" spans="10:58" ht="22.5" x14ac:dyDescent="0.25"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</row>
    <row r="287" spans="10:58" ht="22.5" x14ac:dyDescent="0.25"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</row>
    <row r="288" spans="10:58" ht="22.5" x14ac:dyDescent="0.25"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</row>
    <row r="289" spans="10:58" ht="22.5" x14ac:dyDescent="0.25"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</row>
    <row r="290" spans="10:58" ht="22.5" x14ac:dyDescent="0.25"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</row>
    <row r="291" spans="10:58" ht="22.5" x14ac:dyDescent="0.25"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</row>
    <row r="292" spans="10:58" ht="22.5" x14ac:dyDescent="0.25"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</row>
    <row r="293" spans="10:58" ht="22.5" x14ac:dyDescent="0.25"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</row>
    <row r="294" spans="10:58" ht="22.5" x14ac:dyDescent="0.25"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</row>
    <row r="295" spans="10:58" ht="22.5" x14ac:dyDescent="0.25"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</row>
    <row r="296" spans="10:58" ht="22.5" x14ac:dyDescent="0.25"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</row>
    <row r="297" spans="10:58" ht="22.5" x14ac:dyDescent="0.25"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</row>
    <row r="298" spans="10:58" ht="22.5" x14ac:dyDescent="0.25"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</row>
    <row r="299" spans="10:58" ht="22.5" x14ac:dyDescent="0.25"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</row>
    <row r="300" spans="10:58" ht="22.5" x14ac:dyDescent="0.25"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</row>
  </sheetData>
  <mergeCells count="1">
    <mergeCell ref="J6:AQ6"/>
  </mergeCells>
  <phoneticPr fontId="11" type="noConversion"/>
  <dataValidations count="2">
    <dataValidation type="time" showInputMessage="1" showErrorMessage="1" errorTitle="MINI 1H  MAXI 8H" error="Faire une nouvelle saisie svp" sqref="E8" xr:uid="{186FCD16-371F-479C-A598-625C83DA54F6}">
      <formula1>0.0416666666666667</formula1>
      <formula2>0.333333333333333</formula2>
    </dataValidation>
    <dataValidation type="time" showInputMessage="1" showErrorMessage="1" error="gv jn,hygj" sqref="E9:E25" xr:uid="{5B2B9E52-E618-4672-8B32-178492CBDCCA}">
      <formula1>0.0416666666666667</formula1>
      <formula2>0.333333333333333</formula2>
    </dataValidation>
  </dataValidations>
  <pageMargins left="0.18" right="0.17" top="0.74803149606299213" bottom="0.74803149606299213" header="0.31496062992125984" footer="0.31496062992125984"/>
  <pageSetup paperSize="8" scale="50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RefreshAll">
          <controlPr defaultSize="0" autoLine="0" r:id="rId5">
            <anchor moveWithCells="1">
              <from>
                <xdr:col>1</xdr:col>
                <xdr:colOff>428625</xdr:colOff>
                <xdr:row>2</xdr:row>
                <xdr:rowOff>28575</xdr:rowOff>
              </from>
              <to>
                <xdr:col>2</xdr:col>
                <xdr:colOff>1181100</xdr:colOff>
                <xdr:row>3</xdr:row>
                <xdr:rowOff>333375</xdr:rowOff>
              </to>
            </anchor>
          </controlPr>
        </control>
      </mc:Choice>
      <mc:Fallback>
        <control shapeId="1027" r:id="rId4" name="RefreshAl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DB_TMLEADER</vt:lpstr>
      <vt:lpstr>CHRONOLOGIE</vt:lpstr>
      <vt:lpstr>Zone_BTps</vt:lpstr>
      <vt:lpstr>Zone_GraphBTps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ledzep</dc:creator>
  <cp:lastModifiedBy>Bart Strubbe</cp:lastModifiedBy>
  <cp:lastPrinted>2024-11-13T15:35:06Z</cp:lastPrinted>
  <dcterms:created xsi:type="dcterms:W3CDTF">2024-11-09T15:39:27Z</dcterms:created>
  <dcterms:modified xsi:type="dcterms:W3CDTF">2024-11-26T17:14:56Z</dcterms:modified>
</cp:coreProperties>
</file>