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8D0D9516-3540-4554-B4C8-D31846996A64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Datas" sheetId="2" r:id="rId1"/>
    <sheet name="Best" sheetId="3" r:id="rId2"/>
  </sheets>
  <externalReferences>
    <externalReference r:id="rId3"/>
  </externalReferences>
  <definedNames>
    <definedName name="_xlnm._FilterDatabase" localSheetId="0" hidden="1">Datas!$A$2:$G$103</definedName>
    <definedName name="BEST">Best!$B$4:$E$8</definedName>
    <definedName name="DATAS">Datas!#REF!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2" l="1"/>
  <c r="H3" i="2" s="1"/>
  <c r="G4" i="2"/>
  <c r="H4" i="2" s="1"/>
  <c r="G5" i="2"/>
  <c r="H5" i="2" s="1"/>
  <c r="G6" i="2"/>
  <c r="H6" i="2" s="1"/>
  <c r="G7" i="2"/>
  <c r="H7" i="2" s="1"/>
  <c r="G8" i="2"/>
  <c r="H8" i="2" s="1"/>
  <c r="G9" i="2"/>
  <c r="H9" i="2" s="1"/>
  <c r="G10" i="2"/>
  <c r="H10" i="2" s="1"/>
  <c r="G11" i="2"/>
  <c r="H11" i="2" s="1"/>
  <c r="G12" i="2"/>
  <c r="H12" i="2" s="1"/>
  <c r="G13" i="2"/>
  <c r="H13" i="2" s="1"/>
  <c r="G14" i="2"/>
  <c r="H14" i="2" s="1"/>
  <c r="G15" i="2"/>
  <c r="H15" i="2" s="1"/>
  <c r="G16" i="2"/>
  <c r="H16" i="2" s="1"/>
  <c r="G17" i="2"/>
  <c r="H17" i="2" s="1"/>
  <c r="G18" i="2"/>
  <c r="H18" i="2" s="1"/>
  <c r="G19" i="2"/>
  <c r="H19" i="2" s="1"/>
  <c r="G20" i="2"/>
  <c r="H20" i="2" s="1"/>
  <c r="G21" i="2"/>
  <c r="H21" i="2" s="1"/>
  <c r="G22" i="2"/>
  <c r="H22" i="2" s="1"/>
  <c r="G23" i="2"/>
  <c r="H23" i="2" s="1"/>
  <c r="G24" i="2"/>
  <c r="H24" i="2" s="1"/>
  <c r="G25" i="2"/>
  <c r="H25" i="2" s="1"/>
  <c r="G26" i="2"/>
  <c r="H26" i="2" s="1"/>
  <c r="G27" i="2"/>
  <c r="H27" i="2" s="1"/>
  <c r="G28" i="2"/>
  <c r="H28" i="2" s="1"/>
  <c r="G29" i="2"/>
  <c r="H29" i="2" s="1"/>
  <c r="G30" i="2"/>
  <c r="H30" i="2" s="1"/>
  <c r="G31" i="2"/>
  <c r="H31" i="2" s="1"/>
  <c r="G32" i="2"/>
  <c r="H32" i="2" s="1"/>
  <c r="G33" i="2"/>
  <c r="H33" i="2" s="1"/>
  <c r="G34" i="2"/>
  <c r="H34" i="2" s="1"/>
  <c r="G35" i="2"/>
  <c r="H35" i="2" s="1"/>
  <c r="G36" i="2"/>
  <c r="H36" i="2" s="1"/>
  <c r="G37" i="2"/>
  <c r="H37" i="2" s="1"/>
  <c r="G38" i="2"/>
  <c r="H38" i="2" s="1"/>
  <c r="G39" i="2"/>
  <c r="H39" i="2" s="1"/>
  <c r="G40" i="2"/>
  <c r="H40" i="2" s="1"/>
  <c r="G41" i="2"/>
  <c r="H41" i="2" s="1"/>
  <c r="G42" i="2"/>
  <c r="H42" i="2" s="1"/>
  <c r="G43" i="2"/>
  <c r="H43" i="2" s="1"/>
  <c r="G44" i="2"/>
  <c r="H44" i="2" s="1"/>
  <c r="G45" i="2"/>
  <c r="H45" i="2" s="1"/>
  <c r="G46" i="2"/>
  <c r="H46" i="2" s="1"/>
  <c r="G47" i="2"/>
  <c r="H47" i="2" s="1"/>
  <c r="G48" i="2"/>
  <c r="H48" i="2" s="1"/>
  <c r="G49" i="2"/>
  <c r="H49" i="2" s="1"/>
  <c r="G50" i="2"/>
  <c r="H50" i="2" s="1"/>
  <c r="G51" i="2"/>
  <c r="H51" i="2" s="1"/>
  <c r="G52" i="2"/>
  <c r="H52" i="2" s="1"/>
  <c r="G53" i="2"/>
  <c r="H53" i="2" s="1"/>
  <c r="G54" i="2"/>
  <c r="H54" i="2" s="1"/>
  <c r="G55" i="2"/>
  <c r="H55" i="2" s="1"/>
  <c r="G56" i="2"/>
  <c r="H56" i="2" s="1"/>
  <c r="G57" i="2"/>
  <c r="H57" i="2" s="1"/>
  <c r="G58" i="2"/>
  <c r="H58" i="2" s="1"/>
  <c r="G59" i="2"/>
  <c r="H59" i="2" s="1"/>
  <c r="G60" i="2"/>
  <c r="H60" i="2" s="1"/>
  <c r="G61" i="2"/>
  <c r="H61" i="2" s="1"/>
  <c r="G62" i="2"/>
  <c r="H62" i="2" s="1"/>
  <c r="G63" i="2"/>
  <c r="H63" i="2" s="1"/>
  <c r="G64" i="2"/>
  <c r="H64" i="2" s="1"/>
  <c r="G65" i="2"/>
  <c r="H65" i="2" s="1"/>
  <c r="G66" i="2"/>
  <c r="H66" i="2" s="1"/>
  <c r="G67" i="2"/>
  <c r="H67" i="2" s="1"/>
  <c r="G68" i="2"/>
  <c r="H68" i="2" s="1"/>
  <c r="G69" i="2"/>
  <c r="H69" i="2" s="1"/>
  <c r="G70" i="2"/>
  <c r="H70" i="2" s="1"/>
  <c r="G71" i="2"/>
  <c r="H71" i="2" s="1"/>
  <c r="G72" i="2"/>
  <c r="H72" i="2" s="1"/>
  <c r="G73" i="2"/>
  <c r="H73" i="2" s="1"/>
  <c r="G74" i="2"/>
  <c r="H74" i="2" s="1"/>
  <c r="G75" i="2"/>
  <c r="H75" i="2" s="1"/>
  <c r="G76" i="2"/>
  <c r="H76" i="2" s="1"/>
  <c r="G77" i="2"/>
  <c r="H77" i="2" s="1"/>
  <c r="G78" i="2"/>
  <c r="H78" i="2" s="1"/>
  <c r="G79" i="2"/>
  <c r="H79" i="2" s="1"/>
  <c r="G80" i="2"/>
  <c r="H80" i="2" s="1"/>
  <c r="G81" i="2"/>
  <c r="H81" i="2" s="1"/>
  <c r="G82" i="2"/>
  <c r="H82" i="2" s="1"/>
  <c r="G83" i="2"/>
  <c r="H83" i="2" s="1"/>
  <c r="G84" i="2"/>
  <c r="H84" i="2" s="1"/>
  <c r="G85" i="2"/>
  <c r="H85" i="2" s="1"/>
  <c r="G86" i="2"/>
  <c r="H86" i="2" s="1"/>
  <c r="G87" i="2"/>
  <c r="H87" i="2" s="1"/>
  <c r="G88" i="2"/>
  <c r="H88" i="2" s="1"/>
  <c r="G89" i="2"/>
  <c r="H89" i="2" s="1"/>
  <c r="G90" i="2"/>
  <c r="H90" i="2" s="1"/>
  <c r="G91" i="2"/>
  <c r="H91" i="2" s="1"/>
  <c r="G92" i="2"/>
  <c r="H92" i="2" s="1"/>
  <c r="G93" i="2"/>
  <c r="H93" i="2" s="1"/>
  <c r="G94" i="2"/>
  <c r="H94" i="2" s="1"/>
  <c r="G95" i="2"/>
  <c r="H95" i="2" s="1"/>
  <c r="G96" i="2"/>
  <c r="H96" i="2" s="1"/>
  <c r="G97" i="2"/>
  <c r="H97" i="2" s="1"/>
  <c r="G98" i="2"/>
  <c r="H98" i="2" s="1"/>
  <c r="G99" i="2"/>
  <c r="H99" i="2" s="1"/>
  <c r="G100" i="2"/>
  <c r="H100" i="2" s="1"/>
  <c r="G101" i="2"/>
  <c r="H101" i="2" s="1"/>
  <c r="G102" i="2"/>
  <c r="H102" i="2" s="1"/>
  <c r="G103" i="2"/>
  <c r="H103" i="2" s="1"/>
  <c r="G104" i="2"/>
  <c r="H104" i="2" s="1"/>
  <c r="G105" i="2"/>
  <c r="H105" i="2" s="1"/>
  <c r="G106" i="2"/>
  <c r="H106" i="2" s="1"/>
  <c r="G107" i="2"/>
  <c r="H107" i="2" s="1"/>
  <c r="G108" i="2"/>
  <c r="H108" i="2" s="1"/>
  <c r="G109" i="2"/>
  <c r="H109" i="2" s="1"/>
  <c r="G110" i="2"/>
  <c r="H110" i="2" s="1"/>
  <c r="G111" i="2"/>
  <c r="H111" i="2" s="1"/>
  <c r="G112" i="2"/>
  <c r="H112" i="2" s="1"/>
  <c r="G113" i="2"/>
  <c r="H113" i="2" s="1"/>
  <c r="G114" i="2"/>
  <c r="H114" i="2" s="1"/>
  <c r="G115" i="2"/>
  <c r="H115" i="2" s="1"/>
  <c r="G116" i="2"/>
  <c r="H116" i="2" s="1"/>
  <c r="G117" i="2"/>
  <c r="H117" i="2" s="1"/>
  <c r="G118" i="2"/>
  <c r="H118" i="2" s="1"/>
  <c r="G119" i="2"/>
  <c r="H119" i="2" s="1"/>
  <c r="G120" i="2"/>
  <c r="H120" i="2" s="1"/>
  <c r="G121" i="2"/>
  <c r="H121" i="2" s="1"/>
  <c r="G122" i="2"/>
  <c r="H122" i="2" s="1"/>
  <c r="G123" i="2"/>
  <c r="H123" i="2" s="1"/>
  <c r="G124" i="2"/>
  <c r="H124" i="2" s="1"/>
  <c r="G125" i="2"/>
  <c r="H125" i="2" s="1"/>
  <c r="G126" i="2"/>
  <c r="H126" i="2" s="1"/>
  <c r="G127" i="2"/>
  <c r="H127" i="2" s="1"/>
  <c r="G128" i="2"/>
  <c r="H128" i="2" s="1"/>
  <c r="G129" i="2"/>
  <c r="H129" i="2" s="1"/>
  <c r="G130" i="2"/>
  <c r="H130" i="2" s="1"/>
  <c r="G131" i="2"/>
  <c r="H131" i="2" s="1"/>
  <c r="G132" i="2"/>
  <c r="H132" i="2" s="1"/>
  <c r="G133" i="2"/>
  <c r="H133" i="2" s="1"/>
  <c r="G134" i="2"/>
  <c r="H134" i="2" s="1"/>
  <c r="G135" i="2"/>
  <c r="H135" i="2" s="1"/>
  <c r="G136" i="2"/>
  <c r="H136" i="2" s="1"/>
  <c r="G137" i="2"/>
  <c r="H137" i="2" s="1"/>
  <c r="G138" i="2"/>
  <c r="H138" i="2" s="1"/>
  <c r="G139" i="2"/>
  <c r="H139" i="2" s="1"/>
  <c r="G140" i="2"/>
  <c r="H140" i="2" s="1"/>
  <c r="G141" i="2"/>
  <c r="H141" i="2" s="1"/>
  <c r="G142" i="2"/>
  <c r="H142" i="2" s="1"/>
  <c r="G143" i="2"/>
  <c r="H143" i="2" s="1"/>
  <c r="G144" i="2"/>
  <c r="H144" i="2" s="1"/>
  <c r="G145" i="2"/>
  <c r="H145" i="2" s="1"/>
  <c r="G146" i="2"/>
  <c r="H146" i="2" s="1"/>
  <c r="G147" i="2"/>
  <c r="H147" i="2" s="1"/>
  <c r="G148" i="2"/>
  <c r="H148" i="2" s="1"/>
  <c r="G149" i="2"/>
  <c r="H149" i="2" s="1"/>
  <c r="G150" i="2"/>
  <c r="H150" i="2" s="1"/>
  <c r="G151" i="2"/>
  <c r="H151" i="2" s="1"/>
  <c r="G152" i="2"/>
  <c r="H152" i="2" s="1"/>
  <c r="G153" i="2"/>
  <c r="H153" i="2" s="1"/>
  <c r="G154" i="2"/>
  <c r="H154" i="2" s="1"/>
  <c r="G155" i="2"/>
  <c r="H155" i="2" s="1"/>
  <c r="G156" i="2"/>
  <c r="H156" i="2" s="1"/>
  <c r="G157" i="2"/>
  <c r="H157" i="2" s="1"/>
  <c r="G158" i="2"/>
  <c r="H158" i="2" s="1"/>
  <c r="G159" i="2"/>
  <c r="H159" i="2" s="1"/>
  <c r="G160" i="2"/>
  <c r="H160" i="2" s="1"/>
  <c r="G161" i="2"/>
  <c r="H161" i="2" s="1"/>
  <c r="G162" i="2"/>
  <c r="H162" i="2" s="1"/>
  <c r="G163" i="2"/>
  <c r="H163" i="2" s="1"/>
  <c r="G164" i="2"/>
  <c r="H164" i="2" s="1"/>
  <c r="G165" i="2"/>
  <c r="H165" i="2" s="1"/>
  <c r="G166" i="2"/>
  <c r="H166" i="2" s="1"/>
  <c r="G167" i="2"/>
  <c r="H167" i="2" s="1"/>
  <c r="G168" i="2"/>
  <c r="H168" i="2" s="1"/>
  <c r="G169" i="2"/>
  <c r="H169" i="2" s="1"/>
  <c r="G170" i="2"/>
  <c r="H170" i="2" s="1"/>
  <c r="G171" i="2"/>
  <c r="H171" i="2" s="1"/>
  <c r="G172" i="2"/>
  <c r="H172" i="2" s="1"/>
  <c r="G173" i="2"/>
  <c r="H173" i="2" s="1"/>
  <c r="G174" i="2"/>
  <c r="H174" i="2" s="1"/>
  <c r="G175" i="2"/>
  <c r="H175" i="2" s="1"/>
  <c r="G176" i="2"/>
  <c r="H176" i="2" s="1"/>
  <c r="G177" i="2"/>
  <c r="H177" i="2" s="1"/>
  <c r="G178" i="2"/>
  <c r="H178" i="2" s="1"/>
  <c r="G179" i="2"/>
  <c r="H179" i="2" s="1"/>
  <c r="G180" i="2"/>
  <c r="H180" i="2" s="1"/>
  <c r="G181" i="2"/>
  <c r="H181" i="2" s="1"/>
  <c r="G182" i="2"/>
  <c r="H182" i="2" s="1"/>
  <c r="G183" i="2"/>
  <c r="H183" i="2" s="1"/>
  <c r="G184" i="2"/>
  <c r="H184" i="2" s="1"/>
  <c r="G185" i="2"/>
  <c r="H185" i="2" s="1"/>
  <c r="G186" i="2"/>
  <c r="H186" i="2" s="1"/>
  <c r="G187" i="2"/>
  <c r="H187" i="2" s="1"/>
  <c r="G188" i="2"/>
  <c r="H188" i="2" s="1"/>
  <c r="G189" i="2"/>
  <c r="H189" i="2" s="1"/>
  <c r="G190" i="2"/>
  <c r="H190" i="2" s="1"/>
  <c r="G191" i="2"/>
  <c r="H191" i="2" s="1"/>
  <c r="G192" i="2"/>
  <c r="H192" i="2" s="1"/>
  <c r="G193" i="2"/>
  <c r="H193" i="2" s="1"/>
  <c r="G194" i="2"/>
  <c r="H194" i="2" s="1"/>
  <c r="G195" i="2"/>
  <c r="H195" i="2" s="1"/>
  <c r="G196" i="2"/>
  <c r="H196" i="2" s="1"/>
  <c r="G197" i="2"/>
  <c r="H197" i="2" s="1"/>
  <c r="G198" i="2"/>
  <c r="H198" i="2" s="1"/>
  <c r="G199" i="2"/>
  <c r="H199" i="2" s="1"/>
  <c r="G200" i="2"/>
  <c r="H200" i="2" s="1"/>
  <c r="G201" i="2"/>
  <c r="H201" i="2" s="1"/>
  <c r="G202" i="2"/>
  <c r="H202" i="2" s="1"/>
  <c r="G203" i="2"/>
  <c r="H203" i="2" s="1"/>
  <c r="G204" i="2"/>
  <c r="H204" i="2" s="1"/>
  <c r="G205" i="2"/>
  <c r="H205" i="2" s="1"/>
  <c r="G206" i="2"/>
  <c r="H206" i="2" s="1"/>
  <c r="G207" i="2"/>
  <c r="H207" i="2" s="1"/>
  <c r="G208" i="2"/>
  <c r="H208" i="2" s="1"/>
  <c r="G209" i="2"/>
  <c r="H209" i="2" s="1"/>
  <c r="G210" i="2"/>
  <c r="H210" i="2" s="1"/>
  <c r="G211" i="2"/>
  <c r="H211" i="2" s="1"/>
  <c r="G212" i="2"/>
  <c r="H212" i="2" s="1"/>
  <c r="G213" i="2"/>
  <c r="H213" i="2" s="1"/>
  <c r="G214" i="2"/>
  <c r="H214" i="2" s="1"/>
  <c r="G215" i="2"/>
  <c r="H215" i="2" s="1"/>
  <c r="G216" i="2"/>
  <c r="H216" i="2" s="1"/>
  <c r="G217" i="2"/>
  <c r="H217" i="2" s="1"/>
  <c r="G218" i="2"/>
  <c r="H218" i="2" s="1"/>
  <c r="G219" i="2"/>
  <c r="H219" i="2" s="1"/>
  <c r="G220" i="2"/>
  <c r="H220" i="2" s="1"/>
  <c r="G221" i="2"/>
  <c r="H221" i="2" s="1"/>
  <c r="G222" i="2"/>
  <c r="H222" i="2" s="1"/>
  <c r="G223" i="2"/>
  <c r="H223" i="2" s="1"/>
  <c r="G224" i="2"/>
  <c r="H224" i="2" s="1"/>
  <c r="G225" i="2"/>
  <c r="H225" i="2" s="1"/>
  <c r="G226" i="2"/>
  <c r="H226" i="2" s="1"/>
  <c r="G227" i="2"/>
  <c r="H227" i="2" s="1"/>
  <c r="G228" i="2"/>
  <c r="H228" i="2" s="1"/>
  <c r="G229" i="2"/>
  <c r="H229" i="2" s="1"/>
  <c r="G230" i="2"/>
  <c r="H230" i="2" s="1"/>
  <c r="G231" i="2"/>
  <c r="H231" i="2" s="1"/>
  <c r="G232" i="2"/>
  <c r="H232" i="2" s="1"/>
  <c r="G233" i="2"/>
  <c r="H233" i="2" s="1"/>
  <c r="G234" i="2"/>
  <c r="H234" i="2" s="1"/>
  <c r="G235" i="2"/>
  <c r="H235" i="2" s="1"/>
  <c r="G236" i="2"/>
  <c r="H236" i="2" s="1"/>
  <c r="G237" i="2"/>
  <c r="H237" i="2" s="1"/>
  <c r="G238" i="2"/>
  <c r="H238" i="2" s="1"/>
  <c r="G239" i="2"/>
  <c r="H239" i="2" s="1"/>
  <c r="G240" i="2"/>
  <c r="H240" i="2" s="1"/>
  <c r="G241" i="2"/>
  <c r="H241" i="2" s="1"/>
  <c r="G242" i="2"/>
  <c r="H242" i="2" s="1"/>
  <c r="G243" i="2"/>
  <c r="H243" i="2" s="1"/>
  <c r="G244" i="2"/>
  <c r="H244" i="2" s="1"/>
  <c r="G245" i="2"/>
  <c r="H245" i="2" s="1"/>
  <c r="G246" i="2"/>
  <c r="H246" i="2" s="1"/>
  <c r="G247" i="2"/>
  <c r="H247" i="2" s="1"/>
  <c r="G248" i="2"/>
  <c r="H248" i="2" s="1"/>
  <c r="G249" i="2"/>
  <c r="H249" i="2" s="1"/>
  <c r="G250" i="2"/>
  <c r="H250" i="2" s="1"/>
  <c r="G251" i="2"/>
  <c r="H251" i="2" s="1"/>
  <c r="G252" i="2"/>
  <c r="H252" i="2" s="1"/>
  <c r="G253" i="2"/>
  <c r="H253" i="2" s="1"/>
  <c r="G254" i="2"/>
  <c r="H254" i="2" s="1"/>
  <c r="G255" i="2"/>
  <c r="H255" i="2" s="1"/>
  <c r="G256" i="2"/>
  <c r="H256" i="2" s="1"/>
  <c r="G257" i="2"/>
  <c r="H257" i="2" s="1"/>
  <c r="G258" i="2"/>
  <c r="H258" i="2" s="1"/>
  <c r="G259" i="2"/>
  <c r="H259" i="2" s="1"/>
  <c r="G260" i="2"/>
  <c r="H260" i="2" s="1"/>
  <c r="G261" i="2"/>
  <c r="H261" i="2" s="1"/>
  <c r="G262" i="2"/>
  <c r="H262" i="2" s="1"/>
  <c r="G263" i="2"/>
  <c r="H263" i="2" s="1"/>
  <c r="G264" i="2"/>
  <c r="H264" i="2" s="1"/>
  <c r="G265" i="2"/>
  <c r="H265" i="2" s="1"/>
  <c r="G266" i="2"/>
  <c r="H266" i="2" s="1"/>
  <c r="G267" i="2"/>
  <c r="H267" i="2" s="1"/>
  <c r="G268" i="2"/>
  <c r="H268" i="2" s="1"/>
  <c r="G269" i="2"/>
  <c r="H269" i="2" s="1"/>
  <c r="G270" i="2"/>
  <c r="H270" i="2" s="1"/>
  <c r="G271" i="2"/>
  <c r="H271" i="2" s="1"/>
  <c r="G272" i="2"/>
  <c r="H272" i="2" s="1"/>
  <c r="G273" i="2"/>
  <c r="H273" i="2" s="1"/>
  <c r="G274" i="2"/>
  <c r="H274" i="2" s="1"/>
  <c r="G275" i="2"/>
  <c r="H275" i="2" s="1"/>
  <c r="G276" i="2"/>
  <c r="H276" i="2" s="1"/>
  <c r="G277" i="2"/>
  <c r="H277" i="2" s="1"/>
  <c r="G278" i="2"/>
  <c r="H278" i="2" s="1"/>
  <c r="G279" i="2"/>
  <c r="H279" i="2" s="1"/>
  <c r="G280" i="2"/>
  <c r="H280" i="2" s="1"/>
  <c r="G281" i="2"/>
  <c r="H281" i="2" s="1"/>
  <c r="G282" i="2"/>
  <c r="H282" i="2" s="1"/>
  <c r="G283" i="2"/>
  <c r="H283" i="2" s="1"/>
  <c r="G284" i="2"/>
  <c r="H284" i="2" s="1"/>
  <c r="G285" i="2"/>
  <c r="H285" i="2" s="1"/>
  <c r="G286" i="2"/>
  <c r="H286" i="2" s="1"/>
  <c r="G287" i="2"/>
  <c r="H287" i="2" s="1"/>
  <c r="G288" i="2"/>
  <c r="H288" i="2" s="1"/>
  <c r="G289" i="2"/>
  <c r="H289" i="2" s="1"/>
  <c r="G290" i="2"/>
  <c r="H290" i="2" s="1"/>
  <c r="G291" i="2"/>
  <c r="H291" i="2" s="1"/>
  <c r="G292" i="2"/>
  <c r="H292" i="2" s="1"/>
  <c r="G293" i="2"/>
  <c r="H293" i="2" s="1"/>
  <c r="G294" i="2"/>
  <c r="H294" i="2" s="1"/>
  <c r="G295" i="2"/>
  <c r="H295" i="2" s="1"/>
  <c r="G296" i="2"/>
  <c r="H296" i="2" s="1"/>
  <c r="G297" i="2"/>
  <c r="H297" i="2" s="1"/>
  <c r="G298" i="2"/>
  <c r="H298" i="2" s="1"/>
  <c r="G299" i="2"/>
  <c r="H299" i="2" s="1"/>
  <c r="G300" i="2"/>
  <c r="H300" i="2" s="1"/>
  <c r="G301" i="2"/>
  <c r="H301" i="2" s="1"/>
  <c r="G302" i="2"/>
  <c r="H302" i="2" s="1"/>
  <c r="G303" i="2"/>
  <c r="H303" i="2" s="1"/>
  <c r="G304" i="2"/>
  <c r="H304" i="2" s="1"/>
  <c r="G305" i="2"/>
  <c r="H305" i="2" s="1"/>
  <c r="G306" i="2"/>
  <c r="H306" i="2" s="1"/>
  <c r="G307" i="2"/>
  <c r="H307" i="2" s="1"/>
  <c r="G308" i="2"/>
  <c r="H308" i="2" s="1"/>
  <c r="G309" i="2"/>
  <c r="H309" i="2" s="1"/>
  <c r="G310" i="2"/>
  <c r="H310" i="2" s="1"/>
  <c r="G311" i="2"/>
  <c r="H311" i="2" s="1"/>
  <c r="G312" i="2"/>
  <c r="H312" i="2" s="1"/>
  <c r="G313" i="2"/>
  <c r="H313" i="2" s="1"/>
  <c r="G314" i="2"/>
  <c r="H314" i="2" s="1"/>
  <c r="G315" i="2"/>
  <c r="H315" i="2" s="1"/>
  <c r="G316" i="2"/>
  <c r="H316" i="2" s="1"/>
  <c r="G317" i="2"/>
  <c r="H317" i="2" s="1"/>
  <c r="G318" i="2"/>
  <c r="H318" i="2" s="1"/>
  <c r="G319" i="2"/>
  <c r="H319" i="2" s="1"/>
  <c r="G320" i="2"/>
  <c r="H320" i="2" s="1"/>
  <c r="G321" i="2"/>
  <c r="H321" i="2" s="1"/>
  <c r="G322" i="2"/>
  <c r="H322" i="2" s="1"/>
  <c r="G323" i="2"/>
  <c r="H323" i="2" s="1"/>
  <c r="G324" i="2"/>
  <c r="H324" i="2" s="1"/>
  <c r="G325" i="2"/>
  <c r="H325" i="2" s="1"/>
  <c r="G326" i="2"/>
  <c r="H326" i="2" s="1"/>
  <c r="G327" i="2"/>
  <c r="H327" i="2" s="1"/>
  <c r="G328" i="2"/>
  <c r="H328" i="2" s="1"/>
  <c r="G329" i="2"/>
  <c r="H329" i="2" s="1"/>
  <c r="G330" i="2"/>
  <c r="H330" i="2" s="1"/>
  <c r="G331" i="2"/>
  <c r="H331" i="2" s="1"/>
  <c r="G332" i="2"/>
  <c r="H332" i="2" s="1"/>
  <c r="G333" i="2"/>
  <c r="H333" i="2" s="1"/>
  <c r="G334" i="2"/>
  <c r="H334" i="2" s="1"/>
  <c r="G335" i="2"/>
  <c r="H335" i="2" s="1"/>
  <c r="G336" i="2"/>
  <c r="H336" i="2" s="1"/>
  <c r="G337" i="2"/>
  <c r="H337" i="2" s="1"/>
  <c r="G338" i="2"/>
  <c r="H338" i="2" s="1"/>
  <c r="G339" i="2"/>
  <c r="H339" i="2" s="1"/>
  <c r="G340" i="2"/>
  <c r="H340" i="2" s="1"/>
  <c r="G341" i="2"/>
  <c r="H341" i="2" s="1"/>
  <c r="G342" i="2"/>
  <c r="H342" i="2" s="1"/>
  <c r="G343" i="2"/>
  <c r="H343" i="2" s="1"/>
  <c r="G344" i="2"/>
  <c r="H344" i="2" s="1"/>
  <c r="G345" i="2"/>
  <c r="H345" i="2" s="1"/>
  <c r="G346" i="2"/>
  <c r="H346" i="2" s="1"/>
  <c r="G347" i="2"/>
  <c r="H347" i="2" s="1"/>
  <c r="G348" i="2"/>
  <c r="H348" i="2" s="1"/>
  <c r="G349" i="2"/>
  <c r="H349" i="2" s="1"/>
  <c r="G350" i="2"/>
  <c r="H350" i="2" s="1"/>
  <c r="G351" i="2"/>
  <c r="H351" i="2" s="1"/>
  <c r="G352" i="2"/>
  <c r="H352" i="2" s="1"/>
  <c r="G353" i="2"/>
  <c r="H353" i="2" s="1"/>
  <c r="G354" i="2"/>
  <c r="H354" i="2" s="1"/>
  <c r="G355" i="2"/>
  <c r="H355" i="2" s="1"/>
  <c r="G356" i="2"/>
  <c r="H356" i="2" s="1"/>
  <c r="G357" i="2"/>
  <c r="H357" i="2" s="1"/>
  <c r="G358" i="2"/>
  <c r="H358" i="2" s="1"/>
  <c r="G359" i="2"/>
  <c r="H359" i="2" s="1"/>
  <c r="G360" i="2"/>
  <c r="H360" i="2" s="1"/>
  <c r="G361" i="2"/>
  <c r="H361" i="2" s="1"/>
  <c r="G362" i="2"/>
  <c r="H362" i="2" s="1"/>
  <c r="G363" i="2"/>
  <c r="H363" i="2" s="1"/>
  <c r="G364" i="2"/>
  <c r="H364" i="2" s="1"/>
  <c r="G365" i="2"/>
  <c r="H365" i="2" s="1"/>
  <c r="G366" i="2"/>
  <c r="H366" i="2" s="1"/>
  <c r="G367" i="2"/>
  <c r="H367" i="2" s="1"/>
  <c r="G368" i="2"/>
  <c r="H368" i="2" s="1"/>
  <c r="G369" i="2"/>
  <c r="H369" i="2" s="1"/>
  <c r="G370" i="2"/>
  <c r="H370" i="2" s="1"/>
  <c r="G371" i="2"/>
  <c r="H371" i="2" s="1"/>
  <c r="G372" i="2"/>
  <c r="H372" i="2" s="1"/>
  <c r="G373" i="2"/>
  <c r="H373" i="2" s="1"/>
  <c r="G374" i="2"/>
  <c r="H374" i="2" s="1"/>
  <c r="G375" i="2"/>
  <c r="H375" i="2" s="1"/>
  <c r="G376" i="2"/>
  <c r="H376" i="2" s="1"/>
  <c r="G377" i="2"/>
  <c r="H377" i="2" s="1"/>
  <c r="G378" i="2"/>
  <c r="H378" i="2" s="1"/>
  <c r="G379" i="2"/>
  <c r="H379" i="2" s="1"/>
  <c r="G380" i="2"/>
  <c r="H380" i="2" s="1"/>
  <c r="G381" i="2"/>
  <c r="H381" i="2" s="1"/>
  <c r="G382" i="2"/>
  <c r="H382" i="2" s="1"/>
  <c r="G383" i="2"/>
  <c r="H383" i="2" s="1"/>
  <c r="G384" i="2"/>
  <c r="H384" i="2" s="1"/>
  <c r="G385" i="2"/>
  <c r="H385" i="2" s="1"/>
  <c r="G386" i="2"/>
  <c r="H386" i="2" s="1"/>
  <c r="G387" i="2"/>
  <c r="H387" i="2" s="1"/>
  <c r="G388" i="2"/>
  <c r="H388" i="2" s="1"/>
  <c r="G389" i="2"/>
  <c r="H389" i="2" s="1"/>
  <c r="G390" i="2"/>
  <c r="H390" i="2" s="1"/>
  <c r="G391" i="2"/>
  <c r="H391" i="2" s="1"/>
  <c r="G392" i="2"/>
  <c r="H392" i="2" s="1"/>
  <c r="G393" i="2"/>
  <c r="H393" i="2" s="1"/>
  <c r="G394" i="2"/>
  <c r="H394" i="2" s="1"/>
  <c r="G395" i="2"/>
  <c r="H395" i="2" s="1"/>
  <c r="G396" i="2"/>
  <c r="H396" i="2" s="1"/>
  <c r="G397" i="2"/>
  <c r="H397" i="2" s="1"/>
  <c r="G398" i="2"/>
  <c r="H398" i="2" s="1"/>
  <c r="G399" i="2"/>
  <c r="H399" i="2" s="1"/>
  <c r="G400" i="2"/>
  <c r="H400" i="2" s="1"/>
  <c r="G401" i="2"/>
  <c r="H401" i="2" s="1"/>
  <c r="G402" i="2"/>
  <c r="H402" i="2" s="1"/>
  <c r="G403" i="2"/>
  <c r="H403" i="2" s="1"/>
  <c r="G404" i="2"/>
  <c r="H404" i="2" s="1"/>
  <c r="G405" i="2"/>
  <c r="H405" i="2" s="1"/>
  <c r="G406" i="2"/>
  <c r="H406" i="2" s="1"/>
  <c r="G407" i="2"/>
  <c r="H407" i="2" s="1"/>
  <c r="G408" i="2"/>
  <c r="H408" i="2" s="1"/>
  <c r="G409" i="2"/>
  <c r="H409" i="2" s="1"/>
  <c r="G410" i="2"/>
  <c r="H410" i="2" s="1"/>
  <c r="G411" i="2"/>
  <c r="H411" i="2" s="1"/>
  <c r="G412" i="2"/>
  <c r="H412" i="2" s="1"/>
  <c r="G413" i="2"/>
  <c r="H413" i="2" s="1"/>
  <c r="G414" i="2"/>
  <c r="H414" i="2" s="1"/>
  <c r="G415" i="2"/>
  <c r="H415" i="2" s="1"/>
  <c r="G416" i="2"/>
  <c r="H416" i="2" s="1"/>
  <c r="G417" i="2"/>
  <c r="H417" i="2" s="1"/>
  <c r="G418" i="2"/>
  <c r="H418" i="2" s="1"/>
  <c r="G419" i="2"/>
  <c r="H419" i="2" s="1"/>
  <c r="G420" i="2"/>
  <c r="H420" i="2" s="1"/>
  <c r="G421" i="2"/>
  <c r="H421" i="2" s="1"/>
  <c r="G422" i="2"/>
  <c r="H422" i="2" s="1"/>
  <c r="G423" i="2"/>
  <c r="H423" i="2" s="1"/>
  <c r="G424" i="2"/>
  <c r="H424" i="2" s="1"/>
  <c r="G425" i="2"/>
  <c r="H425" i="2" s="1"/>
  <c r="G426" i="2"/>
  <c r="H426" i="2" s="1"/>
  <c r="G427" i="2"/>
  <c r="H427" i="2" s="1"/>
  <c r="G428" i="2"/>
  <c r="H428" i="2" s="1"/>
  <c r="G429" i="2"/>
  <c r="H429" i="2" s="1"/>
  <c r="G430" i="2"/>
  <c r="H430" i="2" s="1"/>
  <c r="G431" i="2"/>
  <c r="H431" i="2" s="1"/>
  <c r="G432" i="2"/>
  <c r="H432" i="2" s="1"/>
  <c r="G433" i="2"/>
  <c r="H433" i="2" s="1"/>
  <c r="G434" i="2"/>
  <c r="H434" i="2" s="1"/>
  <c r="G435" i="2"/>
  <c r="H435" i="2" s="1"/>
  <c r="G436" i="2"/>
  <c r="H436" i="2" s="1"/>
  <c r="G437" i="2"/>
  <c r="H437" i="2" s="1"/>
  <c r="G438" i="2"/>
  <c r="H438" i="2" s="1"/>
  <c r="G439" i="2"/>
  <c r="H439" i="2" s="1"/>
  <c r="G440" i="2"/>
  <c r="H440" i="2" s="1"/>
  <c r="G441" i="2"/>
  <c r="H441" i="2" s="1"/>
  <c r="G442" i="2"/>
  <c r="H442" i="2" s="1"/>
  <c r="G443" i="2"/>
  <c r="H443" i="2" s="1"/>
  <c r="G444" i="2"/>
  <c r="H444" i="2" s="1"/>
  <c r="G445" i="2"/>
  <c r="H445" i="2" s="1"/>
  <c r="G446" i="2"/>
  <c r="H446" i="2" s="1"/>
  <c r="G447" i="2"/>
  <c r="H447" i="2" s="1"/>
  <c r="G448" i="2"/>
  <c r="H448" i="2" s="1"/>
  <c r="G449" i="2"/>
  <c r="H449" i="2" s="1"/>
  <c r="G450" i="2"/>
  <c r="H450" i="2" s="1"/>
  <c r="G451" i="2"/>
  <c r="H451" i="2" s="1"/>
  <c r="G452" i="2"/>
  <c r="H452" i="2" s="1"/>
  <c r="G453" i="2"/>
  <c r="H453" i="2" s="1"/>
  <c r="G454" i="2"/>
  <c r="H454" i="2" s="1"/>
  <c r="G455" i="2"/>
  <c r="H455" i="2" s="1"/>
  <c r="G456" i="2"/>
  <c r="H456" i="2" s="1"/>
  <c r="G457" i="2"/>
  <c r="H457" i="2" s="1"/>
  <c r="G458" i="2"/>
  <c r="H458" i="2" s="1"/>
  <c r="G459" i="2"/>
  <c r="H459" i="2" s="1"/>
  <c r="G460" i="2"/>
  <c r="H460" i="2" s="1"/>
  <c r="G461" i="2"/>
  <c r="H461" i="2" s="1"/>
  <c r="G462" i="2"/>
  <c r="H462" i="2" s="1"/>
  <c r="G463" i="2"/>
  <c r="H463" i="2" s="1"/>
  <c r="G464" i="2"/>
  <c r="H464" i="2" s="1"/>
  <c r="G465" i="2"/>
  <c r="H465" i="2" s="1"/>
  <c r="G466" i="2"/>
  <c r="H466" i="2" s="1"/>
  <c r="G467" i="2"/>
  <c r="H467" i="2" s="1"/>
  <c r="G468" i="2"/>
  <c r="H468" i="2" s="1"/>
  <c r="G469" i="2"/>
  <c r="H469" i="2" s="1"/>
  <c r="G470" i="2"/>
  <c r="H470" i="2" s="1"/>
  <c r="G471" i="2"/>
  <c r="H471" i="2" s="1"/>
  <c r="G472" i="2"/>
  <c r="H472" i="2" s="1"/>
  <c r="G473" i="2"/>
  <c r="H473" i="2" s="1"/>
  <c r="G474" i="2"/>
  <c r="H474" i="2" s="1"/>
  <c r="G475" i="2"/>
  <c r="H475" i="2" s="1"/>
  <c r="G476" i="2"/>
  <c r="H476" i="2" s="1"/>
  <c r="G477" i="2"/>
  <c r="H477" i="2" s="1"/>
  <c r="G478" i="2"/>
  <c r="H478" i="2" s="1"/>
  <c r="G479" i="2"/>
  <c r="H479" i="2" s="1"/>
  <c r="G480" i="2"/>
  <c r="H480" i="2" s="1"/>
  <c r="G481" i="2"/>
  <c r="H481" i="2" s="1"/>
  <c r="G482" i="2"/>
  <c r="H482" i="2" s="1"/>
  <c r="G483" i="2"/>
  <c r="H483" i="2" s="1"/>
  <c r="G484" i="2"/>
  <c r="H484" i="2" s="1"/>
  <c r="G485" i="2"/>
  <c r="H485" i="2" s="1"/>
  <c r="G486" i="2"/>
  <c r="H486" i="2" s="1"/>
  <c r="G487" i="2"/>
  <c r="H487" i="2" s="1"/>
  <c r="G488" i="2"/>
  <c r="H488" i="2" s="1"/>
  <c r="G489" i="2"/>
  <c r="H489" i="2" s="1"/>
  <c r="G490" i="2"/>
  <c r="H490" i="2" s="1"/>
  <c r="G491" i="2"/>
  <c r="H491" i="2" s="1"/>
  <c r="G492" i="2"/>
  <c r="H492" i="2" s="1"/>
  <c r="G493" i="2"/>
  <c r="H493" i="2" s="1"/>
  <c r="G494" i="2"/>
  <c r="H494" i="2" s="1"/>
  <c r="G495" i="2"/>
  <c r="H495" i="2" s="1"/>
  <c r="G496" i="2"/>
  <c r="H496" i="2" s="1"/>
  <c r="G497" i="2"/>
  <c r="H497" i="2" s="1"/>
  <c r="G498" i="2"/>
  <c r="H498" i="2" s="1"/>
  <c r="G499" i="2"/>
  <c r="H499" i="2" s="1"/>
  <c r="G500" i="2"/>
  <c r="H500" i="2" s="1"/>
  <c r="G501" i="2"/>
  <c r="H501" i="2" s="1"/>
  <c r="G502" i="2"/>
  <c r="H502" i="2" s="1"/>
  <c r="E224" i="2"/>
  <c r="E102" i="2"/>
  <c r="E138" i="2"/>
  <c r="E46" i="2"/>
  <c r="E418" i="2"/>
  <c r="E397" i="2"/>
  <c r="E488" i="2"/>
  <c r="E363" i="2"/>
  <c r="E286" i="2"/>
  <c r="E56" i="2"/>
  <c r="E189" i="2"/>
  <c r="E368" i="2"/>
  <c r="E454" i="2"/>
  <c r="E380" i="2"/>
  <c r="E355" i="2"/>
  <c r="E115" i="2"/>
  <c r="E393" i="2"/>
  <c r="E153" i="2"/>
  <c r="E65" i="2"/>
  <c r="E233" i="2"/>
  <c r="E114" i="2"/>
  <c r="E232" i="2"/>
  <c r="E334" i="2"/>
  <c r="E152" i="2"/>
  <c r="E485" i="2"/>
  <c r="E273" i="2"/>
  <c r="E181" i="2"/>
  <c r="E280" i="2"/>
  <c r="E500" i="2"/>
  <c r="E341" i="2"/>
  <c r="E306" i="2"/>
  <c r="E357" i="2"/>
  <c r="E167" i="2"/>
  <c r="E295" i="2"/>
  <c r="E348" i="2"/>
  <c r="E15" i="2"/>
  <c r="E315" i="2"/>
  <c r="E398" i="2"/>
  <c r="E238" i="2"/>
  <c r="E146" i="2"/>
  <c r="E218" i="2"/>
  <c r="E90" i="2"/>
  <c r="E383" i="2"/>
  <c r="E67" i="2"/>
  <c r="E33" i="2"/>
  <c r="E312" i="2"/>
  <c r="E125" i="2"/>
  <c r="E175" i="2"/>
  <c r="E476" i="2"/>
  <c r="E82" i="2"/>
  <c r="E354" i="2"/>
  <c r="E170" i="2"/>
  <c r="E274" i="2"/>
  <c r="E166" i="2"/>
  <c r="E269" i="2"/>
  <c r="E267" i="2"/>
  <c r="E417" i="2"/>
  <c r="E94" i="2"/>
  <c r="E211" i="2"/>
  <c r="E8" i="2"/>
  <c r="E425" i="2"/>
  <c r="E431" i="2"/>
  <c r="E96" i="2"/>
  <c r="E259" i="2"/>
  <c r="E480" i="2"/>
  <c r="E493" i="2"/>
  <c r="E464" i="2"/>
  <c r="E236" i="2"/>
  <c r="E164" i="2"/>
  <c r="E44" i="2"/>
  <c r="E333" i="2"/>
  <c r="E93" i="2"/>
  <c r="E441" i="2"/>
  <c r="E187" i="2"/>
  <c r="E391" i="2"/>
  <c r="E447" i="2"/>
  <c r="E329" i="2"/>
  <c r="E171" i="2"/>
  <c r="E469" i="2"/>
  <c r="E97" i="2"/>
  <c r="E174" i="2"/>
  <c r="E106" i="2"/>
  <c r="E265" i="2"/>
  <c r="E75" i="2"/>
  <c r="E351" i="2"/>
  <c r="E395" i="2"/>
  <c r="E243" i="2"/>
  <c r="E277" i="2"/>
  <c r="E346" i="2"/>
  <c r="E107" i="2"/>
  <c r="E250" i="2"/>
  <c r="E234" i="2"/>
  <c r="E237" i="2"/>
  <c r="E120" i="2"/>
  <c r="E317" i="2"/>
  <c r="E7" i="2"/>
  <c r="E428" i="2"/>
  <c r="E121" i="2"/>
  <c r="E320" i="2"/>
  <c r="E343" i="2"/>
  <c r="E279" i="2"/>
  <c r="E88" i="2"/>
  <c r="E32" i="2"/>
  <c r="E288" i="2"/>
  <c r="E482" i="2"/>
  <c r="E325" i="2"/>
  <c r="E173" i="2"/>
  <c r="E371" i="2"/>
  <c r="E443" i="2"/>
  <c r="E95" i="2"/>
  <c r="E61" i="2"/>
  <c r="E160" i="2"/>
  <c r="E76" i="2"/>
  <c r="E40" i="2"/>
  <c r="E27" i="2"/>
  <c r="E105" i="2"/>
  <c r="E136" i="2"/>
  <c r="E388" i="2"/>
  <c r="E468" i="2"/>
  <c r="E172" i="2"/>
  <c r="E282" i="2"/>
  <c r="E446" i="2"/>
  <c r="E401" i="2"/>
  <c r="E311" i="2"/>
  <c r="E353" i="2"/>
  <c r="E178" i="2"/>
  <c r="E402" i="2"/>
  <c r="E323" i="2"/>
  <c r="E168" i="2"/>
  <c r="E448" i="2"/>
  <c r="E188" i="2"/>
  <c r="E304" i="2"/>
  <c r="E407" i="2"/>
  <c r="E247" i="2"/>
  <c r="E458" i="2"/>
  <c r="E10" i="2"/>
  <c r="E14" i="2"/>
  <c r="E424" i="2"/>
  <c r="E157" i="2"/>
  <c r="E260" i="2"/>
  <c r="E264" i="2"/>
  <c r="E427" i="2"/>
  <c r="E501" i="2"/>
  <c r="E246" i="2"/>
  <c r="E361" i="2"/>
  <c r="E463" i="2"/>
  <c r="E253" i="2"/>
  <c r="E28" i="2"/>
  <c r="E275" i="2"/>
  <c r="E405" i="2"/>
  <c r="E366" i="2"/>
  <c r="E19" i="2"/>
  <c r="E35" i="2"/>
  <c r="E249" i="2"/>
  <c r="E126" i="2"/>
  <c r="E284" i="2"/>
  <c r="E192" i="2"/>
  <c r="E183" i="2"/>
  <c r="E470" i="2"/>
  <c r="E143" i="2"/>
  <c r="E365" i="2"/>
  <c r="E227" i="2"/>
  <c r="E4" i="2"/>
  <c r="E101" i="2"/>
  <c r="E495" i="2"/>
  <c r="E399" i="2"/>
  <c r="E308" i="2"/>
  <c r="E26" i="2"/>
  <c r="E327" i="2"/>
  <c r="E377" i="2"/>
  <c r="E467" i="2"/>
  <c r="E352" i="2"/>
  <c r="E440" i="2"/>
  <c r="E210" i="2"/>
  <c r="E438" i="2"/>
  <c r="E349" i="2"/>
  <c r="E230" i="2"/>
  <c r="E127" i="2"/>
  <c r="E444" i="2"/>
  <c r="E294" i="2"/>
  <c r="E74" i="2"/>
  <c r="E330" i="2"/>
  <c r="E103" i="2"/>
  <c r="E100" i="2"/>
  <c r="E229" i="2"/>
  <c r="E303" i="2"/>
  <c r="E214" i="2"/>
  <c r="E338" i="2"/>
  <c r="E281" i="2"/>
  <c r="E374" i="2"/>
  <c r="E72" i="2"/>
  <c r="E302" i="2"/>
  <c r="E155" i="2"/>
  <c r="E117" i="2"/>
  <c r="E412" i="2"/>
  <c r="E84" i="2"/>
  <c r="E318" i="2"/>
  <c r="E436" i="2"/>
  <c r="E206" i="2"/>
  <c r="E23" i="2"/>
  <c r="E449" i="2"/>
  <c r="E53" i="2"/>
  <c r="E460" i="2"/>
  <c r="E373" i="2"/>
  <c r="E231" i="2"/>
  <c r="E487" i="2"/>
  <c r="E22" i="2"/>
  <c r="E283" i="2"/>
  <c r="E309" i="2"/>
  <c r="E248" i="2"/>
  <c r="E193" i="2"/>
  <c r="E455" i="2"/>
  <c r="E385" i="2"/>
  <c r="E499" i="2"/>
  <c r="E430" i="2"/>
  <c r="E154" i="2"/>
  <c r="E116" i="2"/>
  <c r="E135" i="2"/>
  <c r="E70" i="2"/>
  <c r="E194" i="2"/>
  <c r="E296" i="2"/>
  <c r="E242" i="2"/>
  <c r="E287" i="2"/>
  <c r="E451" i="2"/>
  <c r="E77" i="2"/>
  <c r="E479" i="2"/>
  <c r="E465" i="2"/>
  <c r="E367" i="2"/>
  <c r="E462" i="2"/>
  <c r="E165" i="2"/>
  <c r="E324" i="2"/>
  <c r="E217" i="2"/>
  <c r="E502" i="2"/>
  <c r="E48" i="2"/>
  <c r="E251" i="2"/>
  <c r="E6" i="2"/>
  <c r="E176" i="2"/>
  <c r="E213" i="2"/>
  <c r="E11" i="2"/>
  <c r="E24" i="2"/>
  <c r="E137" i="2"/>
  <c r="E16" i="2"/>
  <c r="E492" i="2"/>
  <c r="E156" i="2"/>
  <c r="E43" i="2"/>
  <c r="E66" i="2"/>
  <c r="E64" i="2"/>
  <c r="E445" i="2"/>
  <c r="E335" i="2"/>
  <c r="E435" i="2"/>
  <c r="E344" i="2"/>
  <c r="E350" i="2"/>
  <c r="E437" i="2"/>
  <c r="E235" i="2"/>
  <c r="E307" i="2"/>
  <c r="E197" i="2"/>
  <c r="E132" i="2"/>
  <c r="E122" i="2"/>
  <c r="E256" i="2"/>
  <c r="E221" i="2"/>
  <c r="E300" i="2"/>
  <c r="E403" i="2"/>
  <c r="E369" i="2"/>
  <c r="E89" i="2"/>
  <c r="E191" i="2"/>
  <c r="E475" i="2"/>
  <c r="E209" i="2"/>
  <c r="E340" i="2"/>
  <c r="E25" i="2"/>
  <c r="E478" i="2"/>
  <c r="E123" i="2"/>
  <c r="E270" i="2"/>
  <c r="E186" i="2"/>
  <c r="E91" i="2"/>
  <c r="E203" i="2"/>
  <c r="E378" i="2"/>
  <c r="E453" i="2"/>
  <c r="E215" i="2"/>
  <c r="E420" i="2"/>
  <c r="E261" i="2"/>
  <c r="E129" i="2"/>
  <c r="E457" i="2"/>
  <c r="E434" i="2"/>
  <c r="E408" i="2"/>
  <c r="E47" i="2"/>
  <c r="E190" i="2"/>
  <c r="E39" i="2"/>
  <c r="E13" i="2"/>
  <c r="E483" i="2"/>
  <c r="E34" i="2"/>
  <c r="E198" i="2"/>
  <c r="E177" i="2"/>
  <c r="E262" i="2"/>
  <c r="E364" i="2"/>
  <c r="E257" i="2"/>
  <c r="E496" i="2"/>
  <c r="E208" i="2"/>
  <c r="E258" i="2"/>
  <c r="E450" i="2"/>
  <c r="E272" i="2"/>
  <c r="E400" i="2"/>
  <c r="E49" i="2"/>
  <c r="E223" i="2"/>
  <c r="E180" i="2"/>
  <c r="E3" i="2"/>
  <c r="E54" i="2"/>
  <c r="E484" i="2"/>
  <c r="E406" i="2"/>
  <c r="E159" i="2"/>
  <c r="E456" i="2"/>
  <c r="E390" i="2"/>
  <c r="E497" i="2"/>
  <c r="E36" i="2"/>
  <c r="E85" i="2"/>
  <c r="E375" i="2"/>
  <c r="E433" i="2"/>
  <c r="E20" i="2"/>
  <c r="E150" i="2"/>
  <c r="E80" i="2"/>
  <c r="E139" i="2"/>
  <c r="E376" i="2"/>
  <c r="E394" i="2"/>
  <c r="E423" i="2"/>
  <c r="E73" i="2"/>
  <c r="E291" i="2"/>
  <c r="E263" i="2"/>
  <c r="E179" i="2"/>
  <c r="E108" i="2"/>
  <c r="E473" i="2"/>
  <c r="E332" i="2"/>
  <c r="E119" i="2"/>
  <c r="E422" i="2"/>
  <c r="E12" i="2"/>
  <c r="E110" i="2"/>
  <c r="E9" i="2"/>
  <c r="E481" i="2"/>
  <c r="E410" i="2"/>
  <c r="E319" i="2"/>
  <c r="E491" i="2"/>
  <c r="E381" i="2"/>
  <c r="E41" i="2"/>
  <c r="E358" i="2"/>
  <c r="E414" i="2"/>
  <c r="E331" i="2"/>
  <c r="E142" i="2"/>
  <c r="E195" i="2"/>
  <c r="E285" i="2"/>
  <c r="E278" i="2"/>
  <c r="E21" i="2"/>
  <c r="E289" i="2"/>
  <c r="E292" i="2"/>
  <c r="E241" i="2"/>
  <c r="E387" i="2"/>
  <c r="E212" i="2"/>
  <c r="E45" i="2"/>
  <c r="E299" i="2"/>
  <c r="E219" i="2"/>
  <c r="E201" i="2"/>
  <c r="E207" i="2"/>
  <c r="E79" i="2"/>
  <c r="E52" i="2"/>
  <c r="E255" i="2"/>
  <c r="E409" i="2"/>
  <c r="E326" i="2"/>
  <c r="E202" i="2"/>
  <c r="E78" i="2"/>
  <c r="E416" i="2"/>
  <c r="E474" i="2"/>
  <c r="E86" i="2"/>
  <c r="E149" i="2"/>
  <c r="E276" i="2"/>
  <c r="E83" i="2"/>
  <c r="E205" i="2"/>
  <c r="E322" i="2"/>
  <c r="E379" i="2"/>
  <c r="E466" i="2"/>
  <c r="E316" i="2"/>
  <c r="E58" i="2"/>
  <c r="E347" i="2"/>
  <c r="E37" i="2"/>
  <c r="E310" i="2"/>
  <c r="E118" i="2"/>
  <c r="E392" i="2"/>
  <c r="E372" i="2"/>
  <c r="E130" i="2"/>
  <c r="E486" i="2"/>
  <c r="E59" i="2"/>
  <c r="E204" i="2"/>
  <c r="E140" i="2"/>
  <c r="E421" i="2"/>
  <c r="E313" i="2"/>
  <c r="E63" i="2"/>
  <c r="E337" i="2"/>
  <c r="E452" i="2"/>
  <c r="E18" i="2"/>
  <c r="E404" i="2"/>
  <c r="E185" i="2"/>
  <c r="E359" i="2"/>
  <c r="E51" i="2"/>
  <c r="E298" i="2"/>
  <c r="E339" i="2"/>
  <c r="E442" i="2"/>
  <c r="E163" i="2"/>
  <c r="E5" i="2"/>
  <c r="E461" i="2"/>
  <c r="E30" i="2"/>
  <c r="E290" i="2"/>
  <c r="E426" i="2"/>
  <c r="E305" i="2"/>
  <c r="E87" i="2"/>
  <c r="E266" i="2"/>
  <c r="E244" i="2"/>
  <c r="E62" i="2"/>
  <c r="E268" i="2"/>
  <c r="E240" i="2"/>
  <c r="E396" i="2"/>
  <c r="E370" i="2"/>
  <c r="E220" i="2"/>
  <c r="E71" i="2"/>
  <c r="E31" i="2"/>
  <c r="E494" i="2"/>
  <c r="E439" i="2"/>
  <c r="E415" i="2"/>
  <c r="E29" i="2"/>
  <c r="E489" i="2"/>
  <c r="E293" i="2"/>
  <c r="E356" i="2"/>
  <c r="E151" i="2"/>
  <c r="E50" i="2"/>
  <c r="E158" i="2"/>
  <c r="E413" i="2"/>
  <c r="E345" i="2"/>
  <c r="E245" i="2"/>
  <c r="E147" i="2"/>
  <c r="E360" i="2"/>
  <c r="E134" i="2"/>
  <c r="E161" i="2"/>
  <c r="E109" i="2"/>
  <c r="E382" i="2"/>
  <c r="E128" i="2"/>
  <c r="E471" i="2"/>
  <c r="E459" i="2"/>
  <c r="E314" i="2"/>
  <c r="E321" i="2"/>
  <c r="E429" i="2"/>
  <c r="E104" i="2"/>
  <c r="E490" i="2"/>
  <c r="E477" i="2"/>
  <c r="E144" i="2"/>
  <c r="E389" i="2"/>
  <c r="E386" i="2"/>
  <c r="E498" i="2"/>
  <c r="E411" i="2"/>
  <c r="E182" i="2"/>
  <c r="E419" i="2"/>
  <c r="E432" i="2"/>
  <c r="E301" i="2"/>
  <c r="E472" i="2"/>
  <c r="E184" i="2"/>
  <c r="E342" i="2"/>
  <c r="E328" i="2"/>
  <c r="E68" i="2"/>
  <c r="E271" i="2"/>
  <c r="E254" i="2"/>
  <c r="E199" i="2"/>
  <c r="E55" i="2"/>
  <c r="E38" i="2"/>
  <c r="E226" i="2"/>
  <c r="E42" i="2"/>
  <c r="E17" i="2"/>
  <c r="E57" i="2"/>
  <c r="E225" i="2"/>
  <c r="E216" i="2"/>
  <c r="E252" i="2"/>
  <c r="E112" i="2"/>
  <c r="E169" i="2"/>
  <c r="E133" i="2"/>
  <c r="E162" i="2"/>
  <c r="E131" i="2"/>
  <c r="E99" i="2"/>
  <c r="E148" i="2"/>
  <c r="E336" i="2"/>
  <c r="E60" i="2"/>
  <c r="E297" i="2"/>
  <c r="E113" i="2"/>
  <c r="E145" i="2"/>
  <c r="E124" i="2"/>
  <c r="E81" i="2"/>
  <c r="E111" i="2"/>
  <c r="E92" i="2"/>
  <c r="E69" i="2"/>
  <c r="E196" i="2"/>
  <c r="E222" i="2"/>
  <c r="E384" i="2"/>
  <c r="E228" i="2"/>
  <c r="E200" i="2"/>
  <c r="E362" i="2"/>
  <c r="E239" i="2"/>
  <c r="E98" i="2"/>
  <c r="E141" i="2"/>
  <c r="D9" i="3"/>
  <c r="C9" i="3"/>
  <c r="G1" i="2" l="1"/>
  <c r="H1" i="2"/>
</calcChain>
</file>

<file path=xl/sharedStrings.xml><?xml version="1.0" encoding="utf-8"?>
<sst xmlns="http://schemas.openxmlformats.org/spreadsheetml/2006/main" count="1006" uniqueCount="515">
  <si>
    <t>Julian Strawther</t>
  </si>
  <si>
    <t>Christian Braun</t>
  </si>
  <si>
    <t>Brandon Ingram</t>
  </si>
  <si>
    <t>Julian Champagnie</t>
  </si>
  <si>
    <t>Trae Young</t>
  </si>
  <si>
    <t>Chet Holmgren</t>
  </si>
  <si>
    <t>Daniel Gafford</t>
  </si>
  <si>
    <t>LaMelo Ball</t>
  </si>
  <si>
    <t>Domantas Sabonis</t>
  </si>
  <si>
    <t>Player</t>
  </si>
  <si>
    <t>L10</t>
  </si>
  <si>
    <t>Total
Daily</t>
  </si>
  <si>
    <t>Walker Kessler</t>
  </si>
  <si>
    <t>Payton Pritchard</t>
  </si>
  <si>
    <t>Russell Westbrook</t>
  </si>
  <si>
    <t>Mikal Bridges</t>
  </si>
  <si>
    <t>Aaron Wiggins</t>
  </si>
  <si>
    <t>Amir Coffey</t>
  </si>
  <si>
    <t>Kevin Huerter</t>
  </si>
  <si>
    <t>Chris Paul</t>
  </si>
  <si>
    <t>Norman Powell</t>
  </si>
  <si>
    <t>Royce O'Neale</t>
  </si>
  <si>
    <t>Peyton Watson</t>
  </si>
  <si>
    <t>Keyonte George</t>
  </si>
  <si>
    <t>Brandon Boston Jr.</t>
  </si>
  <si>
    <t>AJ Green</t>
  </si>
  <si>
    <t>Isaiah Jackson</t>
  </si>
  <si>
    <t>Hunter Tyson</t>
  </si>
  <si>
    <t>Dorian Finney-Smith</t>
  </si>
  <si>
    <t>De'Aaron Fox</t>
  </si>
  <si>
    <t>Damian Lillard</t>
  </si>
  <si>
    <t>Kyrie Irving</t>
  </si>
  <si>
    <t>Jakob Poeltl</t>
  </si>
  <si>
    <t>James Harden</t>
  </si>
  <si>
    <t>Kevin Durant</t>
  </si>
  <si>
    <t>Anthony Edwards</t>
  </si>
  <si>
    <t>Karl-Anthony Towns</t>
  </si>
  <si>
    <t>Ivica Zubac</t>
  </si>
  <si>
    <t>Nikola Vučević</t>
  </si>
  <si>
    <t>Stephen Curry</t>
  </si>
  <si>
    <t>Donovan Mitchell</t>
  </si>
  <si>
    <t>Michael Porter Jr.</t>
  </si>
  <si>
    <t>Rudy Gobert</t>
  </si>
  <si>
    <t>Bobby Portis</t>
  </si>
  <si>
    <t>Coche</t>
  </si>
  <si>
    <t>Dif.</t>
  </si>
  <si>
    <t>rnd</t>
  </si>
  <si>
    <t>Nom</t>
  </si>
  <si>
    <t>Total</t>
  </si>
  <si>
    <t>Choix</t>
  </si>
  <si>
    <t>X</t>
  </si>
  <si>
    <t>TOTAL</t>
  </si>
  <si>
    <t>N°</t>
  </si>
  <si>
    <t>personne 001</t>
  </si>
  <si>
    <t>personne 002</t>
  </si>
  <si>
    <t>personne 003</t>
  </si>
  <si>
    <t>personne 004</t>
  </si>
  <si>
    <t>personne 005</t>
  </si>
  <si>
    <t>personne 006</t>
  </si>
  <si>
    <t>personne 007</t>
  </si>
  <si>
    <t>personne 008</t>
  </si>
  <si>
    <t>personne 009</t>
  </si>
  <si>
    <t>personne 010</t>
  </si>
  <si>
    <t>personne 011</t>
  </si>
  <si>
    <t>personne 012</t>
  </si>
  <si>
    <t>personne 013</t>
  </si>
  <si>
    <t>personne 014</t>
  </si>
  <si>
    <t>personne 015</t>
  </si>
  <si>
    <t>personne 016</t>
  </si>
  <si>
    <t>personne 017</t>
  </si>
  <si>
    <t>personne 018</t>
  </si>
  <si>
    <t>personne 019</t>
  </si>
  <si>
    <t>personne 020</t>
  </si>
  <si>
    <t>personne 021</t>
  </si>
  <si>
    <t>personne 022</t>
  </si>
  <si>
    <t>personne 023</t>
  </si>
  <si>
    <t>personne 024</t>
  </si>
  <si>
    <t>personne 025</t>
  </si>
  <si>
    <t>personne 026</t>
  </si>
  <si>
    <t>personne 027</t>
  </si>
  <si>
    <t>personne 028</t>
  </si>
  <si>
    <t>personne 029</t>
  </si>
  <si>
    <t>personne 030</t>
  </si>
  <si>
    <t>personne 031</t>
  </si>
  <si>
    <t>personne 032</t>
  </si>
  <si>
    <t>personne 033</t>
  </si>
  <si>
    <t>personne 034</t>
  </si>
  <si>
    <t>personne 035</t>
  </si>
  <si>
    <t>personne 036</t>
  </si>
  <si>
    <t>personne 037</t>
  </si>
  <si>
    <t>personne 038</t>
  </si>
  <si>
    <t>personne 039</t>
  </si>
  <si>
    <t>personne 040</t>
  </si>
  <si>
    <t>personne 041</t>
  </si>
  <si>
    <t>personne 042</t>
  </si>
  <si>
    <t>personne 043</t>
  </si>
  <si>
    <t>personne 044</t>
  </si>
  <si>
    <t>personne 045</t>
  </si>
  <si>
    <t>personne 046</t>
  </si>
  <si>
    <t>personne 047</t>
  </si>
  <si>
    <t>personne 048</t>
  </si>
  <si>
    <t>personne 049</t>
  </si>
  <si>
    <t>personne 050</t>
  </si>
  <si>
    <t>personne 051</t>
  </si>
  <si>
    <t>personne 052</t>
  </si>
  <si>
    <t>personne 053</t>
  </si>
  <si>
    <t>personne 054</t>
  </si>
  <si>
    <t>personne 055</t>
  </si>
  <si>
    <t>personne 056</t>
  </si>
  <si>
    <t>personne 057</t>
  </si>
  <si>
    <t>personne 058</t>
  </si>
  <si>
    <t>personne 059</t>
  </si>
  <si>
    <t>personne 060</t>
  </si>
  <si>
    <t>personne 061</t>
  </si>
  <si>
    <t>personne 062</t>
  </si>
  <si>
    <t>personne 063</t>
  </si>
  <si>
    <t>personne 064</t>
  </si>
  <si>
    <t>personne 065</t>
  </si>
  <si>
    <t>personne 066</t>
  </si>
  <si>
    <t>personne 067</t>
  </si>
  <si>
    <t>personne 068</t>
  </si>
  <si>
    <t>personne 069</t>
  </si>
  <si>
    <t>personne 070</t>
  </si>
  <si>
    <t>personne 071</t>
  </si>
  <si>
    <t>personne 072</t>
  </si>
  <si>
    <t>personne 073</t>
  </si>
  <si>
    <t>personne 074</t>
  </si>
  <si>
    <t>personne 075</t>
  </si>
  <si>
    <t>personne 076</t>
  </si>
  <si>
    <t>personne 077</t>
  </si>
  <si>
    <t>personne 078</t>
  </si>
  <si>
    <t>personne 079</t>
  </si>
  <si>
    <t>personne 080</t>
  </si>
  <si>
    <t>personne 081</t>
  </si>
  <si>
    <t>personne 082</t>
  </si>
  <si>
    <t>personne 083</t>
  </si>
  <si>
    <t>personne 084</t>
  </si>
  <si>
    <t>personne 085</t>
  </si>
  <si>
    <t>personne 086</t>
  </si>
  <si>
    <t>personne 087</t>
  </si>
  <si>
    <t>personne 088</t>
  </si>
  <si>
    <t>personne 089</t>
  </si>
  <si>
    <t>personne 090</t>
  </si>
  <si>
    <t>personne 091</t>
  </si>
  <si>
    <t>personne 092</t>
  </si>
  <si>
    <t>personne 093</t>
  </si>
  <si>
    <t>personne 094</t>
  </si>
  <si>
    <t>personne 095</t>
  </si>
  <si>
    <t>personne 096</t>
  </si>
  <si>
    <t>personne 097</t>
  </si>
  <si>
    <t>personne 098</t>
  </si>
  <si>
    <t>personne 099</t>
  </si>
  <si>
    <t>personne 100</t>
  </si>
  <si>
    <t>personne 101</t>
  </si>
  <si>
    <t>personne 102</t>
  </si>
  <si>
    <t>personne 103</t>
  </si>
  <si>
    <t>personne 104</t>
  </si>
  <si>
    <t>personne 105</t>
  </si>
  <si>
    <t>personne 106</t>
  </si>
  <si>
    <t>personne 107</t>
  </si>
  <si>
    <t>personne 108</t>
  </si>
  <si>
    <t>personne 109</t>
  </si>
  <si>
    <t>personne 110</t>
  </si>
  <si>
    <t>personne 111</t>
  </si>
  <si>
    <t>personne 112</t>
  </si>
  <si>
    <t>personne 113</t>
  </si>
  <si>
    <t>personne 114</t>
  </si>
  <si>
    <t>personne 115</t>
  </si>
  <si>
    <t>personne 116</t>
  </si>
  <si>
    <t>personne 117</t>
  </si>
  <si>
    <t>personne 118</t>
  </si>
  <si>
    <t>personne 119</t>
  </si>
  <si>
    <t>personne 120</t>
  </si>
  <si>
    <t>personne 121</t>
  </si>
  <si>
    <t>personne 122</t>
  </si>
  <si>
    <t>personne 123</t>
  </si>
  <si>
    <t>personne 124</t>
  </si>
  <si>
    <t>personne 125</t>
  </si>
  <si>
    <t>personne 126</t>
  </si>
  <si>
    <t>personne 127</t>
  </si>
  <si>
    <t>personne 128</t>
  </si>
  <si>
    <t>personne 129</t>
  </si>
  <si>
    <t>personne 130</t>
  </si>
  <si>
    <t>personne 131</t>
  </si>
  <si>
    <t>personne 132</t>
  </si>
  <si>
    <t>personne 133</t>
  </si>
  <si>
    <t>personne 134</t>
  </si>
  <si>
    <t>personne 135</t>
  </si>
  <si>
    <t>personne 136</t>
  </si>
  <si>
    <t>personne 137</t>
  </si>
  <si>
    <t>personne 138</t>
  </si>
  <si>
    <t>personne 139</t>
  </si>
  <si>
    <t>personne 140</t>
  </si>
  <si>
    <t>personne 141</t>
  </si>
  <si>
    <t>personne 142</t>
  </si>
  <si>
    <t>personne 143</t>
  </si>
  <si>
    <t>personne 144</t>
  </si>
  <si>
    <t>personne 145</t>
  </si>
  <si>
    <t>personne 146</t>
  </si>
  <si>
    <t>personne 147</t>
  </si>
  <si>
    <t>personne 148</t>
  </si>
  <si>
    <t>personne 149</t>
  </si>
  <si>
    <t>personne 150</t>
  </si>
  <si>
    <t>personne 151</t>
  </si>
  <si>
    <t>personne 152</t>
  </si>
  <si>
    <t>personne 153</t>
  </si>
  <si>
    <t>personne 154</t>
  </si>
  <si>
    <t>personne 155</t>
  </si>
  <si>
    <t>personne 156</t>
  </si>
  <si>
    <t>personne 157</t>
  </si>
  <si>
    <t>personne 158</t>
  </si>
  <si>
    <t>personne 159</t>
  </si>
  <si>
    <t>personne 160</t>
  </si>
  <si>
    <t>personne 161</t>
  </si>
  <si>
    <t>personne 162</t>
  </si>
  <si>
    <t>personne 163</t>
  </si>
  <si>
    <t>personne 164</t>
  </si>
  <si>
    <t>personne 165</t>
  </si>
  <si>
    <t>personne 166</t>
  </si>
  <si>
    <t>personne 167</t>
  </si>
  <si>
    <t>personne 168</t>
  </si>
  <si>
    <t>personne 169</t>
  </si>
  <si>
    <t>personne 170</t>
  </si>
  <si>
    <t>personne 171</t>
  </si>
  <si>
    <t>personne 172</t>
  </si>
  <si>
    <t>personne 173</t>
  </si>
  <si>
    <t>personne 174</t>
  </si>
  <si>
    <t>personne 175</t>
  </si>
  <si>
    <t>personne 176</t>
  </si>
  <si>
    <t>personne 177</t>
  </si>
  <si>
    <t>personne 178</t>
  </si>
  <si>
    <t>personne 179</t>
  </si>
  <si>
    <t>personne 180</t>
  </si>
  <si>
    <t>personne 181</t>
  </si>
  <si>
    <t>personne 182</t>
  </si>
  <si>
    <t>personne 183</t>
  </si>
  <si>
    <t>personne 184</t>
  </si>
  <si>
    <t>personne 185</t>
  </si>
  <si>
    <t>personne 186</t>
  </si>
  <si>
    <t>personne 187</t>
  </si>
  <si>
    <t>personne 188</t>
  </si>
  <si>
    <t>personne 189</t>
  </si>
  <si>
    <t>personne 190</t>
  </si>
  <si>
    <t>personne 191</t>
  </si>
  <si>
    <t>personne 192</t>
  </si>
  <si>
    <t>personne 193</t>
  </si>
  <si>
    <t>personne 194</t>
  </si>
  <si>
    <t>personne 195</t>
  </si>
  <si>
    <t>personne 196</t>
  </si>
  <si>
    <t>personne 197</t>
  </si>
  <si>
    <t>personne 198</t>
  </si>
  <si>
    <t>personne 199</t>
  </si>
  <si>
    <t>personne 200</t>
  </si>
  <si>
    <t>personne 201</t>
  </si>
  <si>
    <t>personne 202</t>
  </si>
  <si>
    <t>personne 203</t>
  </si>
  <si>
    <t>personne 204</t>
  </si>
  <si>
    <t>personne 205</t>
  </si>
  <si>
    <t>personne 206</t>
  </si>
  <si>
    <t>personne 207</t>
  </si>
  <si>
    <t>personne 208</t>
  </si>
  <si>
    <t>personne 209</t>
  </si>
  <si>
    <t>personne 210</t>
  </si>
  <si>
    <t>personne 211</t>
  </si>
  <si>
    <t>personne 212</t>
  </si>
  <si>
    <t>personne 213</t>
  </si>
  <si>
    <t>personne 214</t>
  </si>
  <si>
    <t>personne 215</t>
  </si>
  <si>
    <t>personne 216</t>
  </si>
  <si>
    <t>personne 217</t>
  </si>
  <si>
    <t>personne 218</t>
  </si>
  <si>
    <t>personne 219</t>
  </si>
  <si>
    <t>personne 220</t>
  </si>
  <si>
    <t>personne 221</t>
  </si>
  <si>
    <t>personne 222</t>
  </si>
  <si>
    <t>personne 223</t>
  </si>
  <si>
    <t>personne 224</t>
  </si>
  <si>
    <t>personne 225</t>
  </si>
  <si>
    <t>personne 226</t>
  </si>
  <si>
    <t>personne 227</t>
  </si>
  <si>
    <t>personne 228</t>
  </si>
  <si>
    <t>personne 229</t>
  </si>
  <si>
    <t>personne 230</t>
  </si>
  <si>
    <t>personne 231</t>
  </si>
  <si>
    <t>personne 232</t>
  </si>
  <si>
    <t>personne 233</t>
  </si>
  <si>
    <t>personne 234</t>
  </si>
  <si>
    <t>personne 235</t>
  </si>
  <si>
    <t>personne 236</t>
  </si>
  <si>
    <t>personne 237</t>
  </si>
  <si>
    <t>personne 238</t>
  </si>
  <si>
    <t>personne 239</t>
  </si>
  <si>
    <t>personne 240</t>
  </si>
  <si>
    <t>personne 241</t>
  </si>
  <si>
    <t>personne 242</t>
  </si>
  <si>
    <t>personne 243</t>
  </si>
  <si>
    <t>personne 244</t>
  </si>
  <si>
    <t>personne 245</t>
  </si>
  <si>
    <t>personne 246</t>
  </si>
  <si>
    <t>personne 247</t>
  </si>
  <si>
    <t>personne 248</t>
  </si>
  <si>
    <t>personne 249</t>
  </si>
  <si>
    <t>personne 250</t>
  </si>
  <si>
    <t>personne 251</t>
  </si>
  <si>
    <t>personne 252</t>
  </si>
  <si>
    <t>personne 253</t>
  </si>
  <si>
    <t>personne 254</t>
  </si>
  <si>
    <t>personne 255</t>
  </si>
  <si>
    <t>personne 256</t>
  </si>
  <si>
    <t>personne 257</t>
  </si>
  <si>
    <t>personne 258</t>
  </si>
  <si>
    <t>personne 259</t>
  </si>
  <si>
    <t>personne 260</t>
  </si>
  <si>
    <t>personne 261</t>
  </si>
  <si>
    <t>personne 262</t>
  </si>
  <si>
    <t>personne 263</t>
  </si>
  <si>
    <t>personne 264</t>
  </si>
  <si>
    <t>personne 265</t>
  </si>
  <si>
    <t>personne 266</t>
  </si>
  <si>
    <t>personne 267</t>
  </si>
  <si>
    <t>personne 268</t>
  </si>
  <si>
    <t>personne 269</t>
  </si>
  <si>
    <t>personne 270</t>
  </si>
  <si>
    <t>personne 271</t>
  </si>
  <si>
    <t>personne 272</t>
  </si>
  <si>
    <t>personne 273</t>
  </si>
  <si>
    <t>personne 274</t>
  </si>
  <si>
    <t>personne 275</t>
  </si>
  <si>
    <t>personne 276</t>
  </si>
  <si>
    <t>personne 277</t>
  </si>
  <si>
    <t>personne 278</t>
  </si>
  <si>
    <t>personne 279</t>
  </si>
  <si>
    <t>personne 280</t>
  </si>
  <si>
    <t>personne 281</t>
  </si>
  <si>
    <t>personne 282</t>
  </si>
  <si>
    <t>personne 283</t>
  </si>
  <si>
    <t>personne 284</t>
  </si>
  <si>
    <t>personne 285</t>
  </si>
  <si>
    <t>personne 286</t>
  </si>
  <si>
    <t>personne 287</t>
  </si>
  <si>
    <t>personne 288</t>
  </si>
  <si>
    <t>personne 289</t>
  </si>
  <si>
    <t>personne 290</t>
  </si>
  <si>
    <t>personne 291</t>
  </si>
  <si>
    <t>personne 292</t>
  </si>
  <si>
    <t>personne 293</t>
  </si>
  <si>
    <t>personne 294</t>
  </si>
  <si>
    <t>personne 295</t>
  </si>
  <si>
    <t>personne 296</t>
  </si>
  <si>
    <t>personne 297</t>
  </si>
  <si>
    <t>personne 298</t>
  </si>
  <si>
    <t>personne 299</t>
  </si>
  <si>
    <t>personne 300</t>
  </si>
  <si>
    <t>personne 301</t>
  </si>
  <si>
    <t>personne 302</t>
  </si>
  <si>
    <t>personne 303</t>
  </si>
  <si>
    <t>personne 304</t>
  </si>
  <si>
    <t>personne 305</t>
  </si>
  <si>
    <t>personne 306</t>
  </si>
  <si>
    <t>personne 307</t>
  </si>
  <si>
    <t>personne 308</t>
  </si>
  <si>
    <t>personne 309</t>
  </si>
  <si>
    <t>personne 310</t>
  </si>
  <si>
    <t>personne 311</t>
  </si>
  <si>
    <t>personne 312</t>
  </si>
  <si>
    <t>personne 313</t>
  </si>
  <si>
    <t>personne 314</t>
  </si>
  <si>
    <t>personne 315</t>
  </si>
  <si>
    <t>personne 316</t>
  </si>
  <si>
    <t>personne 317</t>
  </si>
  <si>
    <t>personne 318</t>
  </si>
  <si>
    <t>personne 319</t>
  </si>
  <si>
    <t>personne 320</t>
  </si>
  <si>
    <t>personne 321</t>
  </si>
  <si>
    <t>personne 322</t>
  </si>
  <si>
    <t>personne 323</t>
  </si>
  <si>
    <t>personne 324</t>
  </si>
  <si>
    <t>personne 325</t>
  </si>
  <si>
    <t>personne 326</t>
  </si>
  <si>
    <t>personne 327</t>
  </si>
  <si>
    <t>personne 328</t>
  </si>
  <si>
    <t>personne 329</t>
  </si>
  <si>
    <t>personne 330</t>
  </si>
  <si>
    <t>personne 331</t>
  </si>
  <si>
    <t>personne 332</t>
  </si>
  <si>
    <t>personne 333</t>
  </si>
  <si>
    <t>personne 334</t>
  </si>
  <si>
    <t>personne 335</t>
  </si>
  <si>
    <t>personne 336</t>
  </si>
  <si>
    <t>personne 337</t>
  </si>
  <si>
    <t>personne 338</t>
  </si>
  <si>
    <t>personne 339</t>
  </si>
  <si>
    <t>personne 340</t>
  </si>
  <si>
    <t>personne 341</t>
  </si>
  <si>
    <t>personne 342</t>
  </si>
  <si>
    <t>personne 343</t>
  </si>
  <si>
    <t>personne 344</t>
  </si>
  <si>
    <t>personne 345</t>
  </si>
  <si>
    <t>personne 346</t>
  </si>
  <si>
    <t>personne 347</t>
  </si>
  <si>
    <t>personne 348</t>
  </si>
  <si>
    <t>personne 349</t>
  </si>
  <si>
    <t>personne 350</t>
  </si>
  <si>
    <t>personne 351</t>
  </si>
  <si>
    <t>personne 352</t>
  </si>
  <si>
    <t>personne 353</t>
  </si>
  <si>
    <t>personne 354</t>
  </si>
  <si>
    <t>personne 355</t>
  </si>
  <si>
    <t>personne 356</t>
  </si>
  <si>
    <t>personne 357</t>
  </si>
  <si>
    <t>personne 358</t>
  </si>
  <si>
    <t>personne 359</t>
  </si>
  <si>
    <t>personne 360</t>
  </si>
  <si>
    <t>personne 361</t>
  </si>
  <si>
    <t>personne 362</t>
  </si>
  <si>
    <t>personne 363</t>
  </si>
  <si>
    <t>personne 364</t>
  </si>
  <si>
    <t>personne 365</t>
  </si>
  <si>
    <t>personne 366</t>
  </si>
  <si>
    <t>personne 367</t>
  </si>
  <si>
    <t>personne 368</t>
  </si>
  <si>
    <t>personne 369</t>
  </si>
  <si>
    <t>personne 370</t>
  </si>
  <si>
    <t>personne 371</t>
  </si>
  <si>
    <t>personne 372</t>
  </si>
  <si>
    <t>personne 373</t>
  </si>
  <si>
    <t>personne 374</t>
  </si>
  <si>
    <t>personne 375</t>
  </si>
  <si>
    <t>personne 376</t>
  </si>
  <si>
    <t>personne 377</t>
  </si>
  <si>
    <t>personne 378</t>
  </si>
  <si>
    <t>personne 379</t>
  </si>
  <si>
    <t>personne 380</t>
  </si>
  <si>
    <t>personne 381</t>
  </si>
  <si>
    <t>personne 382</t>
  </si>
  <si>
    <t>personne 383</t>
  </si>
  <si>
    <t>personne 384</t>
  </si>
  <si>
    <t>personne 385</t>
  </si>
  <si>
    <t>personne 386</t>
  </si>
  <si>
    <t>personne 387</t>
  </si>
  <si>
    <t>personne 388</t>
  </si>
  <si>
    <t>personne 389</t>
  </si>
  <si>
    <t>personne 390</t>
  </si>
  <si>
    <t>personne 391</t>
  </si>
  <si>
    <t>personne 392</t>
  </si>
  <si>
    <t>personne 393</t>
  </si>
  <si>
    <t>personne 394</t>
  </si>
  <si>
    <t>personne 395</t>
  </si>
  <si>
    <t>personne 396</t>
  </si>
  <si>
    <t>personne 397</t>
  </si>
  <si>
    <t>personne 398</t>
  </si>
  <si>
    <t>personne 399</t>
  </si>
  <si>
    <t>personne 400</t>
  </si>
  <si>
    <t>personne 401</t>
  </si>
  <si>
    <t>personne 402</t>
  </si>
  <si>
    <t>personne 403</t>
  </si>
  <si>
    <t>personne 404</t>
  </si>
  <si>
    <t>personne 405</t>
  </si>
  <si>
    <t>personne 406</t>
  </si>
  <si>
    <t>personne 407</t>
  </si>
  <si>
    <t>personne 408</t>
  </si>
  <si>
    <t>personne 409</t>
  </si>
  <si>
    <t>personne 410</t>
  </si>
  <si>
    <t>personne 411</t>
  </si>
  <si>
    <t>personne 412</t>
  </si>
  <si>
    <t>personne 413</t>
  </si>
  <si>
    <t>personne 414</t>
  </si>
  <si>
    <t>personne 415</t>
  </si>
  <si>
    <t>personne 416</t>
  </si>
  <si>
    <t>personne 417</t>
  </si>
  <si>
    <t>personne 418</t>
  </si>
  <si>
    <t>personne 419</t>
  </si>
  <si>
    <t>personne 420</t>
  </si>
  <si>
    <t>personne 421</t>
  </si>
  <si>
    <t>personne 422</t>
  </si>
  <si>
    <t>personne 423</t>
  </si>
  <si>
    <t>personne 424</t>
  </si>
  <si>
    <t>personne 425</t>
  </si>
  <si>
    <t>personne 426</t>
  </si>
  <si>
    <t>personne 427</t>
  </si>
  <si>
    <t>personne 428</t>
  </si>
  <si>
    <t>personne 429</t>
  </si>
  <si>
    <t>personne 430</t>
  </si>
  <si>
    <t>personne 431</t>
  </si>
  <si>
    <t>personne 432</t>
  </si>
  <si>
    <t>personne 433</t>
  </si>
  <si>
    <t>personne 434</t>
  </si>
  <si>
    <t>personne 435</t>
  </si>
  <si>
    <t>personne 436</t>
  </si>
  <si>
    <t>personne 437</t>
  </si>
  <si>
    <t>personne 438</t>
  </si>
  <si>
    <t>personne 439</t>
  </si>
  <si>
    <t>personne 440</t>
  </si>
  <si>
    <t>personne 441</t>
  </si>
  <si>
    <t>personne 442</t>
  </si>
  <si>
    <t>personne 443</t>
  </si>
  <si>
    <t>personne 444</t>
  </si>
  <si>
    <t>personne 445</t>
  </si>
  <si>
    <t>personne 446</t>
  </si>
  <si>
    <t>personne 447</t>
  </si>
  <si>
    <t>personne 448</t>
  </si>
  <si>
    <t>personne 449</t>
  </si>
  <si>
    <t>personne 450</t>
  </si>
  <si>
    <t>personne 451</t>
  </si>
  <si>
    <t>personne 452</t>
  </si>
  <si>
    <t>personne 453</t>
  </si>
  <si>
    <t>personne 454</t>
  </si>
  <si>
    <t>personne 455</t>
  </si>
  <si>
    <t>personne 456</t>
  </si>
  <si>
    <t>personne 457</t>
  </si>
  <si>
    <t>personne 458</t>
  </si>
  <si>
    <t>personne 459</t>
  </si>
  <si>
    <t>x</t>
  </si>
  <si>
    <t>nombre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</si>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</sst>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0" fontId="0" fillId="3" borderId="3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4" xfId="0" applyBorder="1"/>
    <xf numFmtId="0" fontId="0" fillId="2" borderId="4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 wrapText="1"/>
    </xf>
    <xf numFmtId="0" fontId="0" fillId="3" borderId="3" xfId="0" applyFill="1" applyBorder="1"/>
    <xf numFmtId="0" fontId="2" fillId="5" borderId="4" xfId="0" applyFont="1" applyFill="1" applyBorder="1"/>
    <xf numFmtId="0" fontId="0" fillId="5" borderId="4" xfId="0" applyFill="1" applyBorder="1"/>
    <xf numFmtId="0" fontId="0" fillId="5" borderId="0" xfId="0" applyFill="1"/>
    <xf numFmtId="0" fontId="0" fillId="0" borderId="6" xfId="0" applyBorder="1"/>
    <xf numFmtId="0" fontId="0" fillId="0" borderId="1" xfId="0" applyBorder="1"/>
    <xf numFmtId="0" fontId="0" fillId="0" borderId="2" xfId="0" applyBorder="1"/>
    <xf numFmtId="0" fontId="3" fillId="0" borderId="1" xfId="0" applyFont="1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Standaard" xfId="0" builtinId="0"/>
  </cellStyles>
  <dxfs count="16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diagonalUp="0" diagonalDown="0">
        <left/>
        <right/>
        <top style="thin">
          <color theme="4"/>
        </top>
        <bottom/>
        <vertical/>
        <horizontal/>
      </border>
    </dxf>
    <dxf>
      <border diagonalUp="0" diagonalDown="0">
        <left/>
        <right/>
        <top style="thin">
          <color theme="4"/>
        </top>
        <bottom/>
        <vertical/>
        <horizontal/>
      </border>
    </dxf>
    <dxf>
      <border diagonalUp="0" diagonalDown="0">
        <left/>
        <right/>
        <top style="thin">
          <color theme="4"/>
        </top>
        <bottom/>
        <vertical/>
        <horizontal/>
      </border>
    </dxf>
    <dxf>
      <border diagonalUp="0" diagonalDown="0">
        <left/>
        <right/>
        <top style="thin">
          <color theme="4"/>
        </top>
        <bottom/>
        <vertical/>
        <horizontal/>
      </border>
    </dxf>
    <dxf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 outline="0"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alignment horizontal="center" vertical="bottom" textRotation="0" wrapText="0" indent="0" justifyLastLine="0" shrinkToFit="0" readingOrder="0"/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Best!$AB$4</c:f>
              <c:strCache>
                <c:ptCount val="1"/>
                <c:pt idx="0">
                  <c:v>durée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0"/>
          </c:trendline>
          <c:xVal>
            <c:numRef>
              <c:f>Best!$AA$5:$AA$10</c:f>
              <c:numCache>
                <c:formatCode>General</c:formatCode>
                <c:ptCount val="6"/>
                <c:pt idx="0">
                  <c:v>42</c:v>
                </c:pt>
                <c:pt idx="1">
                  <c:v>100</c:v>
                </c:pt>
                <c:pt idx="2">
                  <c:v>200</c:v>
                </c:pt>
                <c:pt idx="3">
                  <c:v>300</c:v>
                </c:pt>
                <c:pt idx="4">
                  <c:v>400</c:v>
                </c:pt>
                <c:pt idx="5">
                  <c:v>500</c:v>
                </c:pt>
              </c:numCache>
            </c:numRef>
          </c:xVal>
          <c:yVal>
            <c:numRef>
              <c:f>Best!$AB$5:$AB$10</c:f>
              <c:numCache>
                <c:formatCode>General</c:formatCode>
                <c:ptCount val="6"/>
                <c:pt idx="0">
                  <c:v>6.25E-2</c:v>
                </c:pt>
                <c:pt idx="1">
                  <c:v>0.171875</c:v>
                </c:pt>
                <c:pt idx="2">
                  <c:v>0.796875</c:v>
                </c:pt>
                <c:pt idx="3">
                  <c:v>2.296875</c:v>
                </c:pt>
                <c:pt idx="4">
                  <c:v>5.91796875</c:v>
                </c:pt>
                <c:pt idx="5">
                  <c:v>9.85546875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8EF-41A3-9684-A4D5884B69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7402968"/>
        <c:axId val="717405128"/>
      </c:scatterChart>
      <c:valAx>
        <c:axId val="7174029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Lignes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17405128"/>
        <c:crosses val="autoZero"/>
        <c:crossBetween val="midCat"/>
      </c:valAx>
      <c:valAx>
        <c:axId val="717405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Secondes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174029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542925</xdr:colOff>
      <xdr:row>10</xdr:row>
      <xdr:rowOff>152400</xdr:rowOff>
    </xdr:from>
    <xdr:to>
      <xdr:col>34</xdr:col>
      <xdr:colOff>542925</xdr:colOff>
      <xdr:row>25</xdr:row>
      <xdr:rowOff>38100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34407617-8C78-A0F2-21B1-66315A2B65B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igenaar\Downloads\testdaily.xlsb" TargetMode="External"/><Relationship Id="rId1" Type="http://schemas.openxmlformats.org/officeDocument/2006/relationships/externalLinkPath" Target="testdaily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2"/>
      <sheetName val="Solver"/>
      <sheetName val="testdaily"/>
    </sheetNames>
    <sheetDataSet>
      <sheetData sheetId="0"/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EAA7320-0C83-4261-BF1F-C6C7DBB256B0}" name="Tabel1" displayName="Tabel1" ref="A2:H502" totalsRowShown="0">
  <autoFilter ref="A2:H502" xr:uid="{EEAA7320-0C83-4261-BF1F-C6C7DBB256B0}"/>
  <tableColumns count="8">
    <tableColumn id="1" xr3:uid="{F6CD8FAD-3F90-44E5-B34B-AB41A8AA4624}" name="N°" dataDxfId="7"/>
    <tableColumn id="2" xr3:uid="{5BA7266F-9428-45BA-AD39-EDCCEB82FE6B}" name="Player" dataDxfId="6"/>
    <tableColumn id="3" xr3:uid="{670C9B0B-76AA-457F-881B-A99F0D1FA32E}" name="L10" dataDxfId="5"/>
    <tableColumn id="4" xr3:uid="{45489ECD-80D1-4C9D-809E-D12915991184}" name="Total_x000a_Daily" dataDxfId="4"/>
    <tableColumn id="5" xr3:uid="{D94FA388-279D-42FF-8C79-05784E068DB1}" name="Dif." dataDxfId="3">
      <calculatedColumnFormula>SUM([1]!Tableau1[[#This Row],[Total
Daily]]-[1]!Tableau1[[#This Row],[L10]])</calculatedColumnFormula>
    </tableColumn>
    <tableColumn id="6" xr3:uid="{C9F23929-EE5E-4BB4-8DE2-2AD4D4F12161}" name="Coche" dataDxfId="2"/>
    <tableColumn id="7" xr3:uid="{AAA7D066-00C8-4C3C-95BB-5F29386487F2}" name="rnd" dataDxfId="1">
      <calculatedColumnFormula>COUNTIFS(Tabel1[L10],C3,Tabel1[Total
Daily],"&gt;"&amp;Tabel1[[#This Row],[Total
Daily]])</calculatedColumnFormula>
    </tableColumn>
    <tableColumn id="8" xr3:uid="{497CAADA-F055-49A8-9547-FBB078608507}" name="x" dataDxfId="0">
      <calculatedColumnFormula>--(G3&lt;=3)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6A27E58-E594-476D-B64F-61897363C863}" name="Tableau2" displayName="Tableau2" ref="B3:E9" totalsRowShown="0" headerRowDxfId="14" dataDxfId="13" tableBorderDxfId="12">
  <autoFilter ref="B3:E9" xr:uid="{F6A27E58-E594-476D-B64F-61897363C863}"/>
  <tableColumns count="4">
    <tableColumn id="1" xr3:uid="{23690C13-5FE4-4AF1-B91A-7233351B4258}" name="Nom" dataDxfId="11"/>
    <tableColumn id="2" xr3:uid="{54265215-CFD9-4936-88AE-9482AECD6586}" name="L10" dataDxfId="10"/>
    <tableColumn id="3" xr3:uid="{192A76BE-5016-4A33-AB55-34EA318C60F4}" name="Total" dataDxfId="9"/>
    <tableColumn id="4" xr3:uid="{D855D11D-E088-401A-8A92-76517772C726}" name="Choix" dataDxfId="8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502"/>
  <sheetViews>
    <sheetView workbookViewId="0">
      <selection activeCell="B7" sqref="B7"/>
    </sheetView>
  </sheetViews>
  <sheetFormatPr defaultColWidth="11.42578125" defaultRowHeight="15" x14ac:dyDescent="0.25"/>
  <cols>
    <col min="1" max="1" width="7.7109375" style="7" bestFit="1" customWidth="1"/>
    <col min="2" max="2" width="19.42578125" style="9" bestFit="1" customWidth="1"/>
    <col min="3" max="3" width="8.42578125" style="7" bestFit="1" customWidth="1"/>
    <col min="4" max="4" width="10" style="7" bestFit="1" customWidth="1"/>
    <col min="5" max="5" width="10.5703125" style="7" bestFit="1" customWidth="1"/>
    <col min="6" max="6" width="11" style="7" bestFit="1" customWidth="1"/>
    <col min="7" max="7" width="8.5703125" style="7" bestFit="1" customWidth="1"/>
    <col min="8" max="8" width="6.5703125" style="7" bestFit="1" customWidth="1"/>
    <col min="9" max="9" width="4" style="7" bestFit="1" customWidth="1"/>
    <col min="10" max="10" width="6" style="7" bestFit="1" customWidth="1"/>
    <col min="11" max="11" width="19" style="7" bestFit="1" customWidth="1"/>
    <col min="12" max="12" width="16.5703125" style="7" bestFit="1" customWidth="1"/>
    <col min="13" max="13" width="14.140625" style="7" bestFit="1" customWidth="1"/>
    <col min="14" max="14" width="12.85546875" style="7" bestFit="1" customWidth="1"/>
    <col min="15" max="16384" width="11.42578125" style="7"/>
  </cols>
  <sheetData>
    <row r="1" spans="1:8" ht="15.75" x14ac:dyDescent="0.25">
      <c r="F1" s="8"/>
      <c r="G1" s="7">
        <f>SUBTOTAL(103,Tabel1[rnd])</f>
        <v>500</v>
      </c>
      <c r="H1" s="7">
        <f>SUM(Tabel1[x])</f>
        <v>180</v>
      </c>
    </row>
    <row r="2" spans="1:8" ht="30" x14ac:dyDescent="0.25">
      <c r="A2" s="10" t="s">
        <v>52</v>
      </c>
      <c r="B2" s="10" t="s">
        <v>9</v>
      </c>
      <c r="C2" s="10" t="s">
        <v>10</v>
      </c>
      <c r="D2" s="11" t="s">
        <v>11</v>
      </c>
      <c r="E2" s="11" t="s">
        <v>45</v>
      </c>
      <c r="F2" s="10" t="s">
        <v>44</v>
      </c>
      <c r="G2" s="10" t="s">
        <v>46</v>
      </c>
      <c r="H2" s="7" t="s">
        <v>512</v>
      </c>
    </row>
    <row r="3" spans="1:8" x14ac:dyDescent="0.25">
      <c r="A3" s="16" t="s">
        <v>512</v>
      </c>
      <c r="B3" s="17" t="s">
        <v>207</v>
      </c>
      <c r="C3" s="17">
        <v>46</v>
      </c>
      <c r="D3" s="17">
        <v>52.85</v>
      </c>
      <c r="E3" s="17" t="e">
        <f>SUM([1]!Tableau1[[#This Row],[Total
Daily]]-[1]!Tableau1[[#This Row],[L10]])</f>
        <v>#VALUE!</v>
      </c>
      <c r="F3" s="20" t="s">
        <v>512</v>
      </c>
      <c r="G3" s="20">
        <f>COUNTIFS(Tabel1[L10],C3,Tabel1[Total
Daily],"&gt;"&amp;Tabel1[[#This Row],[Total
Daily]])</f>
        <v>0</v>
      </c>
      <c r="H3" s="7">
        <f>--(G3&lt;=3)</f>
        <v>1</v>
      </c>
    </row>
    <row r="4" spans="1:8" x14ac:dyDescent="0.25">
      <c r="A4" s="16" t="s">
        <v>512</v>
      </c>
      <c r="B4" s="17" t="s">
        <v>349</v>
      </c>
      <c r="C4" s="17">
        <v>47</v>
      </c>
      <c r="D4" s="17">
        <v>52.36</v>
      </c>
      <c r="E4" s="17">
        <f>SUM([1]!Tableau1[[#This Row],[Total
Daily]]-[1]!Tableau1[[#This Row],[L10]])</f>
        <v>6.8099999999999987</v>
      </c>
      <c r="F4" s="20"/>
      <c r="G4" s="20">
        <f>COUNTIFS(Tabel1[L10],C4,Tabel1[Total
Daily],"&gt;"&amp;Tabel1[[#This Row],[Total
Daily]])</f>
        <v>0</v>
      </c>
      <c r="H4" s="7">
        <f>--(G4&lt;=3)</f>
        <v>1</v>
      </c>
    </row>
    <row r="5" spans="1:8" x14ac:dyDescent="0.25">
      <c r="A5" s="16" t="s">
        <v>512</v>
      </c>
      <c r="B5" s="17" t="s">
        <v>108</v>
      </c>
      <c r="C5" s="17">
        <v>45</v>
      </c>
      <c r="D5" s="17">
        <v>50.46</v>
      </c>
      <c r="E5" s="17">
        <f>SUM([1]!Tableau1[[#This Row],[Total
Daily]]-[1]!Tableau1[[#This Row],[L10]])</f>
        <v>4.3099999999999987</v>
      </c>
      <c r="F5" s="20"/>
      <c r="G5" s="20">
        <f>COUNTIFS(Tabel1[L10],C5,Tabel1[Total
Daily],"&gt;"&amp;Tabel1[[#This Row],[Total
Daily]])</f>
        <v>0</v>
      </c>
      <c r="H5" s="7">
        <f>--(G5&lt;=3)</f>
        <v>1</v>
      </c>
    </row>
    <row r="6" spans="1:8" x14ac:dyDescent="0.25">
      <c r="A6" s="16" t="s">
        <v>512</v>
      </c>
      <c r="B6" s="17" t="s">
        <v>276</v>
      </c>
      <c r="C6" s="17">
        <v>47</v>
      </c>
      <c r="D6" s="17">
        <v>50.41</v>
      </c>
      <c r="E6" s="17">
        <f>SUM([1]!Tableau1[[#This Row],[Total
Daily]]-[1]!Tableau1[[#This Row],[L10]])</f>
        <v>2.9099999999999966</v>
      </c>
      <c r="F6" s="20"/>
      <c r="G6" s="20">
        <f>COUNTIFS(Tabel1[L10],C6,Tabel1[Total
Daily],"&gt;"&amp;Tabel1[[#This Row],[Total
Daily]])</f>
        <v>1</v>
      </c>
      <c r="H6" s="7">
        <f>--(G6&lt;=3)</f>
        <v>1</v>
      </c>
    </row>
    <row r="7" spans="1:8" x14ac:dyDescent="0.25">
      <c r="A7" s="16" t="s">
        <v>512</v>
      </c>
      <c r="B7" s="17" t="s">
        <v>416</v>
      </c>
      <c r="C7" s="17">
        <v>46</v>
      </c>
      <c r="D7" s="17">
        <v>50.269999999999996</v>
      </c>
      <c r="E7" s="17">
        <f>SUM([1]!Tableau1[[#This Row],[Total
Daily]]-[1]!Tableau1[[#This Row],[L10]])</f>
        <v>2.4800000000000004</v>
      </c>
      <c r="F7" s="20"/>
      <c r="G7" s="20">
        <f>COUNTIFS(Tabel1[L10],C7,Tabel1[Total
Daily],"&gt;"&amp;Tabel1[[#This Row],[Total
Daily]])</f>
        <v>1</v>
      </c>
      <c r="H7" s="7">
        <f>--(G7&lt;=3)</f>
        <v>1</v>
      </c>
    </row>
    <row r="8" spans="1:8" x14ac:dyDescent="0.25">
      <c r="A8" s="16" t="s">
        <v>512</v>
      </c>
      <c r="B8" s="17" t="s">
        <v>452</v>
      </c>
      <c r="C8" s="17">
        <v>46</v>
      </c>
      <c r="D8" s="17">
        <v>50.13</v>
      </c>
      <c r="E8" s="17">
        <f>SUM([1]!Tableau1[[#This Row],[Total
Daily]]-[1]!Tableau1[[#This Row],[L10]])</f>
        <v>1.5799999999999983</v>
      </c>
      <c r="F8" s="20"/>
      <c r="G8" s="20">
        <f>COUNTIFS(Tabel1[L10],C8,Tabel1[Total
Daily],"&gt;"&amp;Tabel1[[#This Row],[Total
Daily]])</f>
        <v>2</v>
      </c>
      <c r="H8" s="7">
        <f>--(G8&lt;=3)</f>
        <v>1</v>
      </c>
    </row>
    <row r="9" spans="1:8" x14ac:dyDescent="0.25">
      <c r="A9" s="16" t="s">
        <v>512</v>
      </c>
      <c r="B9" s="17" t="s">
        <v>177</v>
      </c>
      <c r="C9" s="17">
        <v>46</v>
      </c>
      <c r="D9" s="17">
        <v>49.58</v>
      </c>
      <c r="E9" s="17">
        <f>SUM([1]!Tableau1[[#This Row],[Total
Daily]]-[1]!Tableau1[[#This Row],[L10]])</f>
        <v>1.0900000000000034</v>
      </c>
      <c r="F9" s="20"/>
      <c r="G9" s="20">
        <f>COUNTIFS(Tabel1[L10],C9,Tabel1[Total
Daily],"&gt;"&amp;Tabel1[[#This Row],[Total
Daily]])</f>
        <v>3</v>
      </c>
      <c r="H9" s="7">
        <f>--(G9&lt;=3)</f>
        <v>1</v>
      </c>
    </row>
    <row r="10" spans="1:8" x14ac:dyDescent="0.25">
      <c r="A10" s="16" t="s">
        <v>512</v>
      </c>
      <c r="B10" s="17" t="s">
        <v>376</v>
      </c>
      <c r="C10" s="17">
        <v>47</v>
      </c>
      <c r="D10" s="17">
        <v>49.56</v>
      </c>
      <c r="E10" s="17">
        <f>SUM([1]!Tableau1[[#This Row],[Total
Daily]]-[1]!Tableau1[[#This Row],[L10]])</f>
        <v>0.98999999999999844</v>
      </c>
      <c r="F10" s="20"/>
      <c r="G10" s="20">
        <f>COUNTIFS(Tabel1[L10],C10,Tabel1[Total
Daily],"&gt;"&amp;Tabel1[[#This Row],[Total
Daily]])</f>
        <v>2</v>
      </c>
      <c r="H10" s="7">
        <f>--(G10&lt;=3)</f>
        <v>1</v>
      </c>
    </row>
    <row r="11" spans="1:8" x14ac:dyDescent="0.25">
      <c r="A11" s="16" t="s">
        <v>512</v>
      </c>
      <c r="B11" s="17" t="s">
        <v>273</v>
      </c>
      <c r="C11" s="17">
        <v>45</v>
      </c>
      <c r="D11" s="17">
        <v>49.1</v>
      </c>
      <c r="E11" s="17">
        <f>SUM([1]!Tableau1[[#This Row],[Total
Daily]]-[1]!Tableau1[[#This Row],[L10]])</f>
        <v>-1.4299999999999997</v>
      </c>
      <c r="F11" s="20"/>
      <c r="G11" s="20">
        <f>COUNTIFS(Tabel1[L10],C11,Tabel1[Total
Daily],"&gt;"&amp;Tabel1[[#This Row],[Total
Daily]])</f>
        <v>1</v>
      </c>
      <c r="H11" s="7">
        <f>--(G11&lt;=3)</f>
        <v>1</v>
      </c>
    </row>
    <row r="12" spans="1:8" x14ac:dyDescent="0.25">
      <c r="A12" s="16" t="s">
        <v>512</v>
      </c>
      <c r="B12" s="17" t="s">
        <v>179</v>
      </c>
      <c r="C12" s="17">
        <v>47</v>
      </c>
      <c r="D12" s="17">
        <v>48.84</v>
      </c>
      <c r="E12" s="17">
        <f>SUM([1]!Tableau1[[#This Row],[Total
Daily]]-[1]!Tableau1[[#This Row],[L10]])</f>
        <v>6.7100000000000009</v>
      </c>
      <c r="F12" s="20"/>
      <c r="G12" s="20">
        <f>COUNTIFS(Tabel1[L10],C12,Tabel1[Total
Daily],"&gt;"&amp;Tabel1[[#This Row],[Total
Daily]])</f>
        <v>3</v>
      </c>
      <c r="H12" s="7">
        <f>--(G12&lt;=3)</f>
        <v>1</v>
      </c>
    </row>
    <row r="13" spans="1:8" x14ac:dyDescent="0.25">
      <c r="A13" s="16" t="s">
        <v>512</v>
      </c>
      <c r="B13" s="17" t="s">
        <v>224</v>
      </c>
      <c r="C13" s="17">
        <v>43</v>
      </c>
      <c r="D13" s="17">
        <v>48.75</v>
      </c>
      <c r="E13" s="17">
        <f>SUM([1]!Tableau1[[#This Row],[Total
Daily]]-[1]!Tableau1[[#This Row],[L10]])</f>
        <v>6.620000000000001</v>
      </c>
      <c r="F13" s="20"/>
      <c r="G13" s="20">
        <f>COUNTIFS(Tabel1[L10],C13,Tabel1[Total
Daily],"&gt;"&amp;Tabel1[[#This Row],[Total
Daily]])</f>
        <v>0</v>
      </c>
      <c r="H13" s="7">
        <f>--(G13&lt;=3)</f>
        <v>1</v>
      </c>
    </row>
    <row r="14" spans="1:8" x14ac:dyDescent="0.25">
      <c r="A14" s="16" t="s">
        <v>512</v>
      </c>
      <c r="B14" s="17" t="s">
        <v>375</v>
      </c>
      <c r="C14" s="17">
        <v>44</v>
      </c>
      <c r="D14" s="17">
        <v>48.730000000000004</v>
      </c>
      <c r="E14" s="17">
        <f>SUM([1]!Tableau1[[#This Row],[Total
Daily]]-[1]!Tableau1[[#This Row],[L10]])</f>
        <v>6.1900000000000013</v>
      </c>
      <c r="F14" s="20"/>
      <c r="G14" s="20">
        <f>COUNTIFS(Tabel1[L10],C14,Tabel1[Total
Daily],"&gt;"&amp;Tabel1[[#This Row],[Total
Daily]])</f>
        <v>0</v>
      </c>
      <c r="H14" s="7">
        <f>--(G14&lt;=3)</f>
        <v>1</v>
      </c>
    </row>
    <row r="15" spans="1:8" x14ac:dyDescent="0.25">
      <c r="A15" s="16" t="s">
        <v>512</v>
      </c>
      <c r="B15" s="17" t="s">
        <v>476</v>
      </c>
      <c r="C15" s="17">
        <v>43</v>
      </c>
      <c r="D15" s="17">
        <v>48.51</v>
      </c>
      <c r="E15" s="17">
        <f>SUM([1]!Tableau1[[#This Row],[Total
Daily]]-[1]!Tableau1[[#This Row],[L10]])</f>
        <v>6.18</v>
      </c>
      <c r="F15" s="20"/>
      <c r="G15" s="20">
        <f>COUNTIFS(Tabel1[L10],C15,Tabel1[Total
Daily],"&gt;"&amp;Tabel1[[#This Row],[Total
Daily]])</f>
        <v>1</v>
      </c>
      <c r="H15" s="7">
        <f>--(G15&lt;=3)</f>
        <v>1</v>
      </c>
    </row>
    <row r="16" spans="1:8" x14ac:dyDescent="0.25">
      <c r="A16" s="16" t="s">
        <v>512</v>
      </c>
      <c r="B16" s="17" t="s">
        <v>270</v>
      </c>
      <c r="C16" s="17">
        <v>45</v>
      </c>
      <c r="D16" s="17">
        <v>48.23</v>
      </c>
      <c r="E16" s="17">
        <f>SUM([1]!Tableau1[[#This Row],[Total
Daily]]-[1]!Tableau1[[#This Row],[L10]])</f>
        <v>6.0799999999999983</v>
      </c>
      <c r="F16" s="20"/>
      <c r="G16" s="20">
        <f>COUNTIFS(Tabel1[L10],C16,Tabel1[Total
Daily],"&gt;"&amp;Tabel1[[#This Row],[Total
Daily]])</f>
        <v>2</v>
      </c>
      <c r="H16" s="7">
        <f>--(G16&lt;=3)</f>
        <v>1</v>
      </c>
    </row>
    <row r="17" spans="1:8" x14ac:dyDescent="0.25">
      <c r="A17" s="16">
        <v>37</v>
      </c>
      <c r="B17" s="17" t="s">
        <v>33</v>
      </c>
      <c r="C17" s="17">
        <v>45</v>
      </c>
      <c r="D17" s="17">
        <v>47.81</v>
      </c>
      <c r="E17" s="17">
        <f>SUM([1]!Tableau1[[#This Row],[Total
Daily]]-[1]!Tableau1[[#This Row],[L10]])</f>
        <v>5.66</v>
      </c>
      <c r="F17" s="22"/>
      <c r="G17" s="20">
        <f>COUNTIFS(Tabel1[L10],C17,Tabel1[Total
Daily],"&gt;"&amp;Tabel1[[#This Row],[Total
Daily]])</f>
        <v>3</v>
      </c>
      <c r="H17" s="7">
        <f>--(G17&lt;=3)</f>
        <v>1</v>
      </c>
    </row>
    <row r="18" spans="1:8" x14ac:dyDescent="0.25">
      <c r="A18" s="16" t="s">
        <v>512</v>
      </c>
      <c r="B18" s="17" t="s">
        <v>117</v>
      </c>
      <c r="C18" s="17">
        <v>44</v>
      </c>
      <c r="D18" s="17">
        <v>47.74</v>
      </c>
      <c r="E18" s="17">
        <f>SUM([1]!Tableau1[[#This Row],[Total
Daily]]-[1]!Tableau1[[#This Row],[L10]])</f>
        <v>5.6099999999999994</v>
      </c>
      <c r="F18" s="20"/>
      <c r="G18" s="20">
        <f>COUNTIFS(Tabel1[L10],C18,Tabel1[Total
Daily],"&gt;"&amp;Tabel1[[#This Row],[Total
Daily]])</f>
        <v>1</v>
      </c>
      <c r="H18" s="7">
        <f>--(G18&lt;=3)</f>
        <v>1</v>
      </c>
    </row>
    <row r="19" spans="1:8" x14ac:dyDescent="0.25">
      <c r="A19" s="16" t="s">
        <v>512</v>
      </c>
      <c r="B19" s="17" t="s">
        <v>360</v>
      </c>
      <c r="C19" s="17">
        <v>43</v>
      </c>
      <c r="D19" s="17">
        <v>47.72</v>
      </c>
      <c r="E19" s="17">
        <f>SUM([1]!Tableau1[[#This Row],[Total
Daily]]-[1]!Tableau1[[#This Row],[L10]])</f>
        <v>5.57</v>
      </c>
      <c r="F19" s="20"/>
      <c r="G19" s="20">
        <f>COUNTIFS(Tabel1[L10],C19,Tabel1[Total
Daily],"&gt;"&amp;Tabel1[[#This Row],[Total
Daily]])</f>
        <v>2</v>
      </c>
      <c r="H19" s="7">
        <f>--(G19&lt;=3)</f>
        <v>1</v>
      </c>
    </row>
    <row r="20" spans="1:8" x14ac:dyDescent="0.25">
      <c r="A20" s="16" t="s">
        <v>512</v>
      </c>
      <c r="B20" s="17" t="s">
        <v>195</v>
      </c>
      <c r="C20" s="17">
        <v>44</v>
      </c>
      <c r="D20" s="17">
        <v>47.52</v>
      </c>
      <c r="E20" s="17">
        <f>SUM([1]!Tableau1[[#This Row],[Total
Daily]]-[1]!Tableau1[[#This Row],[L10]])</f>
        <v>5.129999999999999</v>
      </c>
      <c r="F20" s="20"/>
      <c r="G20" s="20">
        <f>COUNTIFS(Tabel1[L10],C20,Tabel1[Total
Daily],"&gt;"&amp;Tabel1[[#This Row],[Total
Daily]])</f>
        <v>2</v>
      </c>
      <c r="H20" s="7">
        <f>--(G20&lt;=3)</f>
        <v>1</v>
      </c>
    </row>
    <row r="21" spans="1:8" x14ac:dyDescent="0.25">
      <c r="A21" s="16" t="s">
        <v>512</v>
      </c>
      <c r="B21" s="17" t="s">
        <v>163</v>
      </c>
      <c r="C21" s="17">
        <v>42</v>
      </c>
      <c r="D21" s="17">
        <v>47.38</v>
      </c>
      <c r="E21" s="17">
        <f>SUM([1]!Tableau1[[#This Row],[Total
Daily]]-[1]!Tableau1[[#This Row],[L10]])</f>
        <v>5.0199999999999996</v>
      </c>
      <c r="F21" s="20"/>
      <c r="G21" s="20">
        <f>COUNTIFS(Tabel1[L10],C21,Tabel1[Total
Daily],"&gt;"&amp;Tabel1[[#This Row],[Total
Daily]])</f>
        <v>0</v>
      </c>
      <c r="H21" s="7">
        <f>--(G21&lt;=3)</f>
        <v>1</v>
      </c>
    </row>
    <row r="22" spans="1:8" x14ac:dyDescent="0.25">
      <c r="A22" s="16" t="s">
        <v>512</v>
      </c>
      <c r="B22" s="17" t="s">
        <v>305</v>
      </c>
      <c r="C22" s="17">
        <v>41</v>
      </c>
      <c r="D22" s="17">
        <v>47.09</v>
      </c>
      <c r="E22" s="17">
        <f>SUM([1]!Tableau1[[#This Row],[Total
Daily]]-[1]!Tableau1[[#This Row],[L10]])</f>
        <v>4.7199999999999989</v>
      </c>
      <c r="F22" s="20"/>
      <c r="G22" s="20">
        <f>COUNTIFS(Tabel1[L10],C22,Tabel1[Total
Daily],"&gt;"&amp;Tabel1[[#This Row],[Total
Daily]])</f>
        <v>0</v>
      </c>
      <c r="H22" s="7">
        <f>--(G22&lt;=3)</f>
        <v>1</v>
      </c>
    </row>
    <row r="23" spans="1:8" x14ac:dyDescent="0.25">
      <c r="A23" s="16" t="s">
        <v>512</v>
      </c>
      <c r="B23" s="17" t="s">
        <v>312</v>
      </c>
      <c r="C23" s="17">
        <v>43</v>
      </c>
      <c r="D23" s="17">
        <v>47.07</v>
      </c>
      <c r="E23" s="17">
        <f>SUM([1]!Tableau1[[#This Row],[Total
Daily]]-[1]!Tableau1[[#This Row],[L10]])</f>
        <v>-4.1599999999999966</v>
      </c>
      <c r="F23" s="20"/>
      <c r="G23" s="20">
        <f>COUNTIFS(Tabel1[L10],C23,Tabel1[Total
Daily],"&gt;"&amp;Tabel1[[#This Row],[Total
Daily]])</f>
        <v>3</v>
      </c>
      <c r="H23" s="7">
        <f>--(G23&lt;=3)</f>
        <v>1</v>
      </c>
    </row>
    <row r="24" spans="1:8" x14ac:dyDescent="0.25">
      <c r="A24" s="16" t="s">
        <v>512</v>
      </c>
      <c r="B24" s="17" t="s">
        <v>272</v>
      </c>
      <c r="C24" s="17">
        <v>41</v>
      </c>
      <c r="D24" s="17">
        <v>47.05</v>
      </c>
      <c r="E24" s="17">
        <f>SUM([1]!Tableau1[[#This Row],[Total
Daily]]-[1]!Tableau1[[#This Row],[L10]])</f>
        <v>-1.4299999999999997</v>
      </c>
      <c r="F24" s="20"/>
      <c r="G24" s="20">
        <f>COUNTIFS(Tabel1[L10],C24,Tabel1[Total
Daily],"&gt;"&amp;Tabel1[[#This Row],[Total
Daily]])</f>
        <v>1</v>
      </c>
      <c r="H24" s="7">
        <f>--(G24&lt;=3)</f>
        <v>1</v>
      </c>
    </row>
    <row r="25" spans="1:8" x14ac:dyDescent="0.25">
      <c r="A25" s="16" t="s">
        <v>512</v>
      </c>
      <c r="B25" s="17" t="s">
        <v>243</v>
      </c>
      <c r="C25" s="17">
        <v>41</v>
      </c>
      <c r="D25" s="17">
        <v>46.83</v>
      </c>
      <c r="E25" s="17">
        <f>SUM([1]!Tableau1[[#This Row],[Total
Daily]]-[1]!Tableau1[[#This Row],[L10]])</f>
        <v>2.9299999999999997</v>
      </c>
      <c r="F25" s="20"/>
      <c r="G25" s="20">
        <f>COUNTIFS(Tabel1[L10],C25,Tabel1[Total
Daily],"&gt;"&amp;Tabel1[[#This Row],[Total
Daily]])</f>
        <v>2</v>
      </c>
      <c r="H25" s="7">
        <f>--(G25&lt;=3)</f>
        <v>1</v>
      </c>
    </row>
    <row r="26" spans="1:8" x14ac:dyDescent="0.25">
      <c r="A26" s="16" t="s">
        <v>512</v>
      </c>
      <c r="B26" s="17" t="s">
        <v>344</v>
      </c>
      <c r="C26" s="17">
        <v>42</v>
      </c>
      <c r="D26" s="17">
        <v>46.46</v>
      </c>
      <c r="E26" s="17">
        <f>SUM([1]!Tableau1[[#This Row],[Total
Daily]]-[1]!Tableau1[[#This Row],[L10]])</f>
        <v>0.10000000000000142</v>
      </c>
      <c r="F26" s="20"/>
      <c r="G26" s="20">
        <f>COUNTIFS(Tabel1[L10],C26,Tabel1[Total
Daily],"&gt;"&amp;Tabel1[[#This Row],[Total
Daily]])</f>
        <v>1</v>
      </c>
      <c r="H26" s="7">
        <f>--(G26&lt;=3)</f>
        <v>1</v>
      </c>
    </row>
    <row r="27" spans="1:8" x14ac:dyDescent="0.25">
      <c r="A27" s="16" t="s">
        <v>512</v>
      </c>
      <c r="B27" s="17" t="s">
        <v>397</v>
      </c>
      <c r="C27" s="17">
        <v>40</v>
      </c>
      <c r="D27" s="17">
        <v>46.03</v>
      </c>
      <c r="E27" s="17">
        <f>SUM([1]!Tableau1[[#This Row],[Total
Daily]]-[1]!Tableau1[[#This Row],[L10]])</f>
        <v>3.4500000000000028</v>
      </c>
      <c r="F27" s="20"/>
      <c r="G27" s="20">
        <f>COUNTIFS(Tabel1[L10],C27,Tabel1[Total
Daily],"&gt;"&amp;Tabel1[[#This Row],[Total
Daily]])</f>
        <v>0</v>
      </c>
      <c r="H27" s="7">
        <f>--(G27&lt;=3)</f>
        <v>1</v>
      </c>
    </row>
    <row r="28" spans="1:8" x14ac:dyDescent="0.25">
      <c r="A28" s="16" t="s">
        <v>512</v>
      </c>
      <c r="B28" s="17" t="s">
        <v>364</v>
      </c>
      <c r="C28" s="17">
        <v>44</v>
      </c>
      <c r="D28" s="17">
        <v>45.63</v>
      </c>
      <c r="E28" s="17">
        <f>SUM([1]!Tableau1[[#This Row],[Total
Daily]]-[1]!Tableau1[[#This Row],[L10]])</f>
        <v>-4.0900000000000034</v>
      </c>
      <c r="F28" s="20"/>
      <c r="G28" s="20">
        <f>COUNTIFS(Tabel1[L10],C28,Tabel1[Total
Daily],"&gt;"&amp;Tabel1[[#This Row],[Total
Daily]])</f>
        <v>3</v>
      </c>
      <c r="H28" s="7">
        <f>--(G28&lt;=3)</f>
        <v>1</v>
      </c>
    </row>
    <row r="29" spans="1:8" x14ac:dyDescent="0.25">
      <c r="A29" s="16" t="s">
        <v>512</v>
      </c>
      <c r="B29" s="17" t="s">
        <v>88</v>
      </c>
      <c r="C29" s="17">
        <v>41</v>
      </c>
      <c r="D29" s="17">
        <v>45.37</v>
      </c>
      <c r="E29" s="17">
        <f>SUM([1]!Tableau1[[#This Row],[Total
Daily]]-[1]!Tableau1[[#This Row],[L10]])</f>
        <v>6.8599999999999994</v>
      </c>
      <c r="F29" s="20"/>
      <c r="G29" s="20">
        <f>COUNTIFS(Tabel1[L10],C29,Tabel1[Total
Daily],"&gt;"&amp;Tabel1[[#This Row],[Total
Daily]])</f>
        <v>3</v>
      </c>
      <c r="H29" s="7">
        <f>--(G29&lt;=3)</f>
        <v>1</v>
      </c>
    </row>
    <row r="30" spans="1:8" x14ac:dyDescent="0.25">
      <c r="A30" s="16" t="s">
        <v>512</v>
      </c>
      <c r="B30" s="17" t="s">
        <v>106</v>
      </c>
      <c r="C30" s="17">
        <v>39</v>
      </c>
      <c r="D30" s="17">
        <v>45.04</v>
      </c>
      <c r="E30" s="17">
        <f>SUM([1]!Tableau1[[#This Row],[Total
Daily]]-[1]!Tableau1[[#This Row],[L10]])</f>
        <v>1.2000000000000028</v>
      </c>
      <c r="F30" s="20"/>
      <c r="G30" s="20">
        <f>COUNTIFS(Tabel1[L10],C30,Tabel1[Total
Daily],"&gt;"&amp;Tabel1[[#This Row],[Total
Daily]])</f>
        <v>0</v>
      </c>
      <c r="H30" s="7">
        <f>--(G30&lt;=3)</f>
        <v>1</v>
      </c>
    </row>
    <row r="31" spans="1:8" x14ac:dyDescent="0.25">
      <c r="A31" s="16" t="s">
        <v>512</v>
      </c>
      <c r="B31" s="17" t="s">
        <v>92</v>
      </c>
      <c r="C31" s="17">
        <v>39</v>
      </c>
      <c r="D31" s="17">
        <v>44.86</v>
      </c>
      <c r="E31" s="17">
        <f>SUM([1]!Tableau1[[#This Row],[Total
Daily]]-[1]!Tableau1[[#This Row],[L10]])</f>
        <v>-6.23</v>
      </c>
      <c r="F31" s="20"/>
      <c r="G31" s="20">
        <f>COUNTIFS(Tabel1[L10],C31,Tabel1[Total
Daily],"&gt;"&amp;Tabel1[[#This Row],[Total
Daily]])</f>
        <v>1</v>
      </c>
      <c r="H31" s="7">
        <f>--(G31&lt;=3)</f>
        <v>1</v>
      </c>
    </row>
    <row r="32" spans="1:8" x14ac:dyDescent="0.25">
      <c r="A32" s="16" t="s">
        <v>512</v>
      </c>
      <c r="B32" s="17" t="s">
        <v>409</v>
      </c>
      <c r="C32" s="17">
        <v>42</v>
      </c>
      <c r="D32" s="17">
        <v>44.86</v>
      </c>
      <c r="E32" s="17">
        <f>SUM([1]!Tableau1[[#This Row],[Total
Daily]]-[1]!Tableau1[[#This Row],[L10]])</f>
        <v>2.5700000000000003</v>
      </c>
      <c r="F32" s="20"/>
      <c r="G32" s="20">
        <f>COUNTIFS(Tabel1[L10],C32,Tabel1[Total
Daily],"&gt;"&amp;Tabel1[[#This Row],[Total
Daily]])</f>
        <v>2</v>
      </c>
      <c r="H32" s="7">
        <f>--(G32&lt;=3)</f>
        <v>1</v>
      </c>
    </row>
    <row r="33" spans="1:8" x14ac:dyDescent="0.25">
      <c r="A33" s="16" t="s">
        <v>512</v>
      </c>
      <c r="B33" s="17" t="s">
        <v>467</v>
      </c>
      <c r="C33" s="17">
        <v>40</v>
      </c>
      <c r="D33" s="17">
        <v>44.85</v>
      </c>
      <c r="E33" s="17">
        <f>SUM([1]!Tableau1[[#This Row],[Total
Daily]]-[1]!Tableau1[[#This Row],[L10]])</f>
        <v>-2.9</v>
      </c>
      <c r="F33" s="20"/>
      <c r="G33" s="20">
        <f>COUNTIFS(Tabel1[L10],C33,Tabel1[Total
Daily],"&gt;"&amp;Tabel1[[#This Row],[Total
Daily]])</f>
        <v>1</v>
      </c>
      <c r="H33" s="7">
        <f>--(G33&lt;=3)</f>
        <v>1</v>
      </c>
    </row>
    <row r="34" spans="1:8" x14ac:dyDescent="0.25">
      <c r="A34" s="16" t="s">
        <v>512</v>
      </c>
      <c r="B34" s="17" t="s">
        <v>222</v>
      </c>
      <c r="C34" s="17">
        <v>38</v>
      </c>
      <c r="D34" s="17">
        <v>44.72</v>
      </c>
      <c r="E34" s="17">
        <f>SUM([1]!Tableau1[[#This Row],[Total
Daily]]-[1]!Tableau1[[#This Row],[L10]])</f>
        <v>-5.759999999999998</v>
      </c>
      <c r="F34" s="20"/>
      <c r="G34" s="20">
        <f>COUNTIFS(Tabel1[L10],C34,Tabel1[Total
Daily],"&gt;"&amp;Tabel1[[#This Row],[Total
Daily]])</f>
        <v>0</v>
      </c>
      <c r="H34" s="7">
        <f>--(G34&lt;=3)</f>
        <v>1</v>
      </c>
    </row>
    <row r="35" spans="1:8" x14ac:dyDescent="0.25">
      <c r="A35" s="16" t="s">
        <v>512</v>
      </c>
      <c r="B35" s="17" t="s">
        <v>359</v>
      </c>
      <c r="C35" s="17">
        <v>39</v>
      </c>
      <c r="D35" s="17">
        <v>44.69</v>
      </c>
      <c r="E35" s="17">
        <f>SUM([1]!Tableau1[[#This Row],[Total
Daily]]-[1]!Tableau1[[#This Row],[L10]])</f>
        <v>-5.51</v>
      </c>
      <c r="F35" s="20"/>
      <c r="G35" s="20">
        <f>COUNTIFS(Tabel1[L10],C35,Tabel1[Total
Daily],"&gt;"&amp;Tabel1[[#This Row],[Total
Daily]])</f>
        <v>2</v>
      </c>
      <c r="H35" s="7">
        <f>--(G35&lt;=3)</f>
        <v>1</v>
      </c>
    </row>
    <row r="36" spans="1:8" x14ac:dyDescent="0.25">
      <c r="A36" s="16" t="s">
        <v>512</v>
      </c>
      <c r="B36" s="17" t="s">
        <v>199</v>
      </c>
      <c r="C36" s="17">
        <v>38</v>
      </c>
      <c r="D36" s="17">
        <v>44.54</v>
      </c>
      <c r="E36" s="17">
        <f>SUM([1]!Tableau1[[#This Row],[Total
Daily]]-[1]!Tableau1[[#This Row],[L10]])</f>
        <v>3.1799999999999997</v>
      </c>
      <c r="F36" s="20"/>
      <c r="G36" s="20">
        <f>COUNTIFS(Tabel1[L10],C36,Tabel1[Total
Daily],"&gt;"&amp;Tabel1[[#This Row],[Total
Daily]])</f>
        <v>1</v>
      </c>
      <c r="H36" s="7">
        <f>--(G36&lt;=3)</f>
        <v>1</v>
      </c>
    </row>
    <row r="37" spans="1:8" x14ac:dyDescent="0.25">
      <c r="A37" s="16" t="s">
        <v>512</v>
      </c>
      <c r="B37" s="17" t="s">
        <v>132</v>
      </c>
      <c r="C37" s="17">
        <v>40</v>
      </c>
      <c r="D37" s="17">
        <v>44.36</v>
      </c>
      <c r="E37" s="17">
        <f>SUM([1]!Tableau1[[#This Row],[Total
Daily]]-[1]!Tableau1[[#This Row],[L10]])</f>
        <v>-0.35000000000000009</v>
      </c>
      <c r="F37" s="20"/>
      <c r="G37" s="20">
        <f>COUNTIFS(Tabel1[L10],C37,Tabel1[Total
Daily],"&gt;"&amp;Tabel1[[#This Row],[Total
Daily]])</f>
        <v>2</v>
      </c>
      <c r="H37" s="7">
        <f>--(G37&lt;=3)</f>
        <v>1</v>
      </c>
    </row>
    <row r="38" spans="1:8" x14ac:dyDescent="0.25">
      <c r="A38" s="16">
        <v>36</v>
      </c>
      <c r="B38" s="17" t="s">
        <v>36</v>
      </c>
      <c r="C38" s="17">
        <v>40</v>
      </c>
      <c r="D38" s="17">
        <v>44.05</v>
      </c>
      <c r="E38" s="19">
        <f>SUM([1]!Tableau1[[#This Row],[Total
Daily]]-[1]!Tableau1[[#This Row],[L10]])</f>
        <v>4.4600000000000009</v>
      </c>
      <c r="F38" s="21"/>
      <c r="G38" s="20">
        <f>COUNTIFS(Tabel1[L10],C38,Tabel1[Total
Daily],"&gt;"&amp;Tabel1[[#This Row],[Total
Daily]])</f>
        <v>3</v>
      </c>
      <c r="H38" s="7">
        <f>--(G38&lt;=3)</f>
        <v>1</v>
      </c>
    </row>
    <row r="39" spans="1:8" x14ac:dyDescent="0.25">
      <c r="A39" s="16" t="s">
        <v>512</v>
      </c>
      <c r="B39" s="17" t="s">
        <v>225</v>
      </c>
      <c r="C39" s="17">
        <v>38</v>
      </c>
      <c r="D39" s="17">
        <v>43.76</v>
      </c>
      <c r="E39" s="17">
        <f>SUM([1]!Tableau1[[#This Row],[Total
Daily]]-[1]!Tableau1[[#This Row],[L10]])</f>
        <v>-1.1899999999999995</v>
      </c>
      <c r="F39" s="20"/>
      <c r="G39" s="20">
        <f>COUNTIFS(Tabel1[L10],C39,Tabel1[Total
Daily],"&gt;"&amp;Tabel1[[#This Row],[Total
Daily]])</f>
        <v>2</v>
      </c>
      <c r="H39" s="7">
        <f>--(G39&lt;=3)</f>
        <v>1</v>
      </c>
    </row>
    <row r="40" spans="1:8" x14ac:dyDescent="0.25">
      <c r="A40" s="16" t="s">
        <v>512</v>
      </c>
      <c r="B40" s="17" t="s">
        <v>398</v>
      </c>
      <c r="C40" s="17">
        <v>38</v>
      </c>
      <c r="D40" s="17">
        <v>42.65</v>
      </c>
      <c r="E40" s="17">
        <f>SUM([1]!Tableau1[[#This Row],[Total
Daily]]-[1]!Tableau1[[#This Row],[L10]])</f>
        <v>-0.14999999999999858</v>
      </c>
      <c r="F40" s="20"/>
      <c r="G40" s="20">
        <f>COUNTIFS(Tabel1[L10],C40,Tabel1[Total
Daily],"&gt;"&amp;Tabel1[[#This Row],[Total
Daily]])</f>
        <v>3</v>
      </c>
      <c r="H40" s="7">
        <f>--(G40&lt;=3)</f>
        <v>1</v>
      </c>
    </row>
    <row r="41" spans="1:8" x14ac:dyDescent="0.25">
      <c r="A41" s="16" t="s">
        <v>512</v>
      </c>
      <c r="B41" s="17" t="s">
        <v>171</v>
      </c>
      <c r="C41" s="17">
        <v>36</v>
      </c>
      <c r="D41" s="17">
        <v>42.39</v>
      </c>
      <c r="E41" s="17">
        <f>SUM([1]!Tableau1[[#This Row],[Total
Daily]]-[1]!Tableau1[[#This Row],[L10]])</f>
        <v>3.3200000000000003</v>
      </c>
      <c r="F41" s="20"/>
      <c r="G41" s="20">
        <f>COUNTIFS(Tabel1[L10],C41,Tabel1[Total
Daily],"&gt;"&amp;Tabel1[[#This Row],[Total
Daily]])</f>
        <v>0</v>
      </c>
      <c r="H41" s="7">
        <f>--(G41&lt;=3)</f>
        <v>1</v>
      </c>
    </row>
    <row r="42" spans="1:8" x14ac:dyDescent="0.25">
      <c r="A42" s="16">
        <v>11</v>
      </c>
      <c r="B42" s="17" t="s">
        <v>34</v>
      </c>
      <c r="C42" s="17">
        <v>42</v>
      </c>
      <c r="D42" s="17">
        <v>42.1</v>
      </c>
      <c r="E42" s="17">
        <f>SUM([1]!Tableau1[[#This Row],[Total
Daily]]-[1]!Tableau1[[#This Row],[L10]])</f>
        <v>5.9699999999999989</v>
      </c>
      <c r="F42" s="20"/>
      <c r="G42" s="20">
        <f>COUNTIFS(Tabel1[L10],C42,Tabel1[Total
Daily],"&gt;"&amp;Tabel1[[#This Row],[Total
Daily]])</f>
        <v>3</v>
      </c>
      <c r="H42" s="7">
        <f>--(G42&lt;=3)</f>
        <v>1</v>
      </c>
    </row>
    <row r="43" spans="1:8" x14ac:dyDescent="0.25">
      <c r="A43" s="16" t="s">
        <v>512</v>
      </c>
      <c r="B43" s="17" t="s">
        <v>267</v>
      </c>
      <c r="C43" s="17">
        <v>37</v>
      </c>
      <c r="D43" s="17">
        <v>42.03</v>
      </c>
      <c r="E43" s="17">
        <f>SUM([1]!Tableau1[[#This Row],[Total
Daily]]-[1]!Tableau1[[#This Row],[L10]])</f>
        <v>-1.0399999999999991</v>
      </c>
      <c r="F43" s="20"/>
      <c r="G43" s="20">
        <f>COUNTIFS(Tabel1[L10],C43,Tabel1[Total
Daily],"&gt;"&amp;Tabel1[[#This Row],[Total
Daily]])</f>
        <v>0</v>
      </c>
      <c r="H43" s="7">
        <f>--(G43&lt;=3)</f>
        <v>1</v>
      </c>
    </row>
    <row r="44" spans="1:8" x14ac:dyDescent="0.25">
      <c r="A44" s="16" t="s">
        <v>512</v>
      </c>
      <c r="B44" s="17" t="s">
        <v>442</v>
      </c>
      <c r="C44" s="17">
        <v>37</v>
      </c>
      <c r="D44" s="17">
        <v>41.89</v>
      </c>
      <c r="E44" s="17">
        <f>SUM([1]!Tableau1[[#This Row],[Total
Daily]]-[1]!Tableau1[[#This Row],[L10]])</f>
        <v>-4.9600000000000009</v>
      </c>
      <c r="F44" s="20"/>
      <c r="G44" s="20">
        <f>COUNTIFS(Tabel1[L10],C44,Tabel1[Total
Daily],"&gt;"&amp;Tabel1[[#This Row],[Total
Daily]])</f>
        <v>1</v>
      </c>
      <c r="H44" s="7">
        <f>--(G44&lt;=3)</f>
        <v>1</v>
      </c>
    </row>
    <row r="45" spans="1:8" x14ac:dyDescent="0.25">
      <c r="A45" s="16" t="s">
        <v>512</v>
      </c>
      <c r="B45" s="17" t="s">
        <v>157</v>
      </c>
      <c r="C45" s="17">
        <v>39</v>
      </c>
      <c r="D45" s="17">
        <v>41.46</v>
      </c>
      <c r="E45" s="17">
        <f>SUM([1]!Tableau1[[#This Row],[Total
Daily]]-[1]!Tableau1[[#This Row],[L10]])</f>
        <v>-0.27000000000000313</v>
      </c>
      <c r="F45" s="20"/>
      <c r="G45" s="20">
        <f>COUNTIFS(Tabel1[L10],C45,Tabel1[Total
Daily],"&gt;"&amp;Tabel1[[#This Row],[Total
Daily]])</f>
        <v>3</v>
      </c>
      <c r="H45" s="7">
        <f>--(G45&lt;=3)</f>
        <v>1</v>
      </c>
    </row>
    <row r="46" spans="1:8" x14ac:dyDescent="0.25">
      <c r="A46" s="16" t="s">
        <v>512</v>
      </c>
      <c r="B46" s="17" t="s">
        <v>508</v>
      </c>
      <c r="C46" s="17">
        <v>37</v>
      </c>
      <c r="D46" s="17">
        <v>40.950000000000003</v>
      </c>
      <c r="E46" s="17">
        <f>SUM([1]!Tableau1[[#This Row],[Total
Daily]]-[1]!Tableau1[[#This Row],[L10]])</f>
        <v>-0.90999999999999659</v>
      </c>
      <c r="F46" s="20"/>
      <c r="G46" s="20">
        <f>COUNTIFS(Tabel1[L10],C46,Tabel1[Total
Daily],"&gt;"&amp;Tabel1[[#This Row],[Total
Daily]])</f>
        <v>2</v>
      </c>
      <c r="H46" s="7">
        <f>--(G46&lt;=3)</f>
        <v>1</v>
      </c>
    </row>
    <row r="47" spans="1:8" x14ac:dyDescent="0.25">
      <c r="A47" s="16" t="s">
        <v>512</v>
      </c>
      <c r="B47" s="17" t="s">
        <v>227</v>
      </c>
      <c r="C47" s="17">
        <v>35</v>
      </c>
      <c r="D47" s="17">
        <v>40.769999999999996</v>
      </c>
      <c r="E47" s="17">
        <f>SUM([1]!Tableau1[[#This Row],[Total
Daily]]-[1]!Tableau1[[#This Row],[L10]])</f>
        <v>-4.9600000000000009</v>
      </c>
      <c r="F47" s="20"/>
      <c r="G47" s="20">
        <f>COUNTIFS(Tabel1[L10],C47,Tabel1[Total
Daily],"&gt;"&amp;Tabel1[[#This Row],[Total
Daily]])</f>
        <v>0</v>
      </c>
      <c r="H47" s="7">
        <f>--(G47&lt;=3)</f>
        <v>1</v>
      </c>
    </row>
    <row r="48" spans="1:8" x14ac:dyDescent="0.25">
      <c r="A48" s="16" t="s">
        <v>512</v>
      </c>
      <c r="B48" s="17" t="s">
        <v>278</v>
      </c>
      <c r="C48" s="17">
        <v>37</v>
      </c>
      <c r="D48" s="17">
        <v>40.08</v>
      </c>
      <c r="E48" s="17">
        <f>SUM([1]!Tableau1[[#This Row],[Total
Daily]]-[1]!Tableau1[[#This Row],[L10]])</f>
        <v>-3.6999999999999993</v>
      </c>
      <c r="F48" s="20"/>
      <c r="G48" s="20">
        <f>COUNTIFS(Tabel1[L10],C48,Tabel1[Total
Daily],"&gt;"&amp;Tabel1[[#This Row],[Total
Daily]])</f>
        <v>3</v>
      </c>
      <c r="H48" s="7">
        <f>--(G48&lt;=3)</f>
        <v>1</v>
      </c>
    </row>
    <row r="49" spans="1:8" x14ac:dyDescent="0.25">
      <c r="A49" s="16" t="s">
        <v>512</v>
      </c>
      <c r="B49" s="17" t="s">
        <v>210</v>
      </c>
      <c r="C49" s="17">
        <v>36</v>
      </c>
      <c r="D49" s="17">
        <v>39.58</v>
      </c>
      <c r="E49" s="17">
        <f>SUM([1]!Tableau1[[#This Row],[Total
Daily]]-[1]!Tableau1[[#This Row],[L10]])</f>
        <v>-0.53999999999999915</v>
      </c>
      <c r="F49" s="20"/>
      <c r="G49" s="20">
        <f>COUNTIFS(Tabel1[L10],C49,Tabel1[Total
Daily],"&gt;"&amp;Tabel1[[#This Row],[Total
Daily]])</f>
        <v>1</v>
      </c>
      <c r="H49" s="7">
        <f>--(G49&lt;=3)</f>
        <v>1</v>
      </c>
    </row>
    <row r="50" spans="1:8" x14ac:dyDescent="0.25">
      <c r="A50" s="16" t="s">
        <v>512</v>
      </c>
      <c r="B50" s="17" t="s">
        <v>83</v>
      </c>
      <c r="C50" s="17">
        <v>36</v>
      </c>
      <c r="D50" s="17">
        <v>39.32</v>
      </c>
      <c r="E50" s="17">
        <f>SUM([1]!Tableau1[[#This Row],[Total
Daily]]-[1]!Tableau1[[#This Row],[L10]])</f>
        <v>2.4800000000000004</v>
      </c>
      <c r="F50" s="20"/>
      <c r="G50" s="20">
        <f>COUNTIFS(Tabel1[L10],C50,Tabel1[Total
Daily],"&gt;"&amp;Tabel1[[#This Row],[Total
Daily]])</f>
        <v>2</v>
      </c>
      <c r="H50" s="7">
        <f>--(G50&lt;=3)</f>
        <v>1</v>
      </c>
    </row>
    <row r="51" spans="1:8" x14ac:dyDescent="0.25">
      <c r="A51" s="16" t="s">
        <v>512</v>
      </c>
      <c r="B51" s="17" t="s">
        <v>113</v>
      </c>
      <c r="C51" s="17">
        <v>34</v>
      </c>
      <c r="D51" s="17">
        <v>38.96</v>
      </c>
      <c r="E51" s="17">
        <f>SUM([1]!Tableau1[[#This Row],[Total
Daily]]-[1]!Tableau1[[#This Row],[L10]])</f>
        <v>3.129999999999999</v>
      </c>
      <c r="F51" s="20"/>
      <c r="G51" s="20">
        <f>COUNTIFS(Tabel1[L10],C51,Tabel1[Total
Daily],"&gt;"&amp;Tabel1[[#This Row],[Total
Daily]])</f>
        <v>0</v>
      </c>
      <c r="H51" s="7">
        <f>--(G51&lt;=3)</f>
        <v>1</v>
      </c>
    </row>
    <row r="52" spans="1:8" x14ac:dyDescent="0.25">
      <c r="A52" s="16" t="s">
        <v>512</v>
      </c>
      <c r="B52" s="17" t="s">
        <v>151</v>
      </c>
      <c r="C52" s="17">
        <v>35</v>
      </c>
      <c r="D52" s="17">
        <v>38.869999999999997</v>
      </c>
      <c r="E52" s="17">
        <f>SUM([1]!Tableau1[[#This Row],[Total
Daily]]-[1]!Tableau1[[#This Row],[L10]])</f>
        <v>1.5100000000000016</v>
      </c>
      <c r="F52" s="20"/>
      <c r="G52" s="20">
        <f>COUNTIFS(Tabel1[L10],C52,Tabel1[Total
Daily],"&gt;"&amp;Tabel1[[#This Row],[Total
Daily]])</f>
        <v>1</v>
      </c>
      <c r="H52" s="7">
        <f>--(G52&lt;=3)</f>
        <v>1</v>
      </c>
    </row>
    <row r="53" spans="1:8" x14ac:dyDescent="0.25">
      <c r="A53" s="16" t="s">
        <v>512</v>
      </c>
      <c r="B53" s="17" t="s">
        <v>310</v>
      </c>
      <c r="C53" s="17">
        <v>36</v>
      </c>
      <c r="D53" s="17">
        <v>38.630000000000003</v>
      </c>
      <c r="E53" s="17">
        <f>SUM([1]!Tableau1[[#This Row],[Total
Daily]]-[1]!Tableau1[[#This Row],[L10]])</f>
        <v>-4.18</v>
      </c>
      <c r="F53" s="20"/>
      <c r="G53" s="20">
        <f>COUNTIFS(Tabel1[L10],C53,Tabel1[Total
Daily],"&gt;"&amp;Tabel1[[#This Row],[Total
Daily]])</f>
        <v>3</v>
      </c>
      <c r="H53" s="7">
        <f>--(G53&lt;=3)</f>
        <v>1</v>
      </c>
    </row>
    <row r="54" spans="1:8" x14ac:dyDescent="0.25">
      <c r="A54" s="16" t="s">
        <v>512</v>
      </c>
      <c r="B54" s="17" t="s">
        <v>206</v>
      </c>
      <c r="C54" s="17">
        <v>32</v>
      </c>
      <c r="D54" s="17">
        <v>37.75</v>
      </c>
      <c r="E54" s="17">
        <f>SUM([1]!Tableau1[[#This Row],[Total
Daily]]-[1]!Tableau1[[#This Row],[L10]])</f>
        <v>4.8900000000000006</v>
      </c>
      <c r="F54" s="20"/>
      <c r="G54" s="20">
        <f>COUNTIFS(Tabel1[L10],C54,Tabel1[Total
Daily],"&gt;"&amp;Tabel1[[#This Row],[Total
Daily]])</f>
        <v>0</v>
      </c>
      <c r="H54" s="7">
        <f>--(G54&lt;=3)</f>
        <v>1</v>
      </c>
    </row>
    <row r="55" spans="1:8" x14ac:dyDescent="0.25">
      <c r="A55" s="16">
        <v>65</v>
      </c>
      <c r="B55" s="17" t="s">
        <v>37</v>
      </c>
      <c r="C55" s="17">
        <v>34</v>
      </c>
      <c r="D55" s="17">
        <v>37.450000000000003</v>
      </c>
      <c r="E55" s="17">
        <f>SUM([1]!Tableau1[[#This Row],[Total
Daily]]-[1]!Tableau1[[#This Row],[L10]])</f>
        <v>-0.72999999999999687</v>
      </c>
      <c r="F55" s="20"/>
      <c r="G55" s="20">
        <f>COUNTIFS(Tabel1[L10],C55,Tabel1[Total
Daily],"&gt;"&amp;Tabel1[[#This Row],[Total
Daily]])</f>
        <v>1</v>
      </c>
      <c r="H55" s="7">
        <f>--(G55&lt;=3)</f>
        <v>1</v>
      </c>
    </row>
    <row r="56" spans="1:8" x14ac:dyDescent="0.25">
      <c r="A56" s="16" t="s">
        <v>512</v>
      </c>
      <c r="B56" s="17" t="s">
        <v>502</v>
      </c>
      <c r="C56" s="17">
        <v>35</v>
      </c>
      <c r="D56" s="17">
        <v>37.33</v>
      </c>
      <c r="E56" s="17">
        <f>SUM([1]!Tableau1[[#This Row],[Total
Daily]]-[1]!Tableau1[[#This Row],[L10]])</f>
        <v>-1.6899999999999977</v>
      </c>
      <c r="F56" s="20"/>
      <c r="G56" s="20">
        <f>COUNTIFS(Tabel1[L10],C56,Tabel1[Total
Daily],"&gt;"&amp;Tabel1[[#This Row],[Total
Daily]])</f>
        <v>2</v>
      </c>
      <c r="H56" s="7">
        <f>--(G56&lt;=3)</f>
        <v>1</v>
      </c>
    </row>
    <row r="57" spans="1:8" x14ac:dyDescent="0.25">
      <c r="A57" s="16">
        <v>83</v>
      </c>
      <c r="B57" s="17" t="s">
        <v>32</v>
      </c>
      <c r="C57" s="17">
        <v>34</v>
      </c>
      <c r="D57" s="17">
        <v>36.93</v>
      </c>
      <c r="E57" s="17">
        <f>SUM([1]!Tableau1[[#This Row],[Total
Daily]]-[1]!Tableau1[[#This Row],[L10]])</f>
        <v>0.41000000000000014</v>
      </c>
      <c r="F57" s="20"/>
      <c r="G57" s="20">
        <f>COUNTIFS(Tabel1[L10],C57,Tabel1[Total
Daily],"&gt;"&amp;Tabel1[[#This Row],[Total
Daily]])</f>
        <v>2</v>
      </c>
      <c r="H57" s="7">
        <f>--(G57&lt;=3)</f>
        <v>1</v>
      </c>
    </row>
    <row r="58" spans="1:8" x14ac:dyDescent="0.25">
      <c r="A58" s="16" t="s">
        <v>512</v>
      </c>
      <c r="B58" s="17" t="s">
        <v>134</v>
      </c>
      <c r="C58" s="17">
        <v>32</v>
      </c>
      <c r="D58" s="17">
        <v>36.89</v>
      </c>
      <c r="E58" s="17">
        <f>SUM([1]!Tableau1[[#This Row],[Total
Daily]]-[1]!Tableau1[[#This Row],[L10]])</f>
        <v>-0.16000000000000014</v>
      </c>
      <c r="F58" s="20"/>
      <c r="G58" s="20">
        <f>COUNTIFS(Tabel1[L10],C58,Tabel1[Total
Daily],"&gt;"&amp;Tabel1[[#This Row],[Total
Daily]])</f>
        <v>1</v>
      </c>
      <c r="H58" s="7">
        <f>--(G58&lt;=3)</f>
        <v>1</v>
      </c>
    </row>
    <row r="59" spans="1:8" x14ac:dyDescent="0.25">
      <c r="A59" s="16" t="s">
        <v>512</v>
      </c>
      <c r="B59" s="17" t="s">
        <v>125</v>
      </c>
      <c r="C59" s="17">
        <v>35</v>
      </c>
      <c r="D59" s="17">
        <v>36.729999999999997</v>
      </c>
      <c r="E59" s="17">
        <f>SUM([1]!Tableau1[[#This Row],[Total
Daily]]-[1]!Tableau1[[#This Row],[L10]])</f>
        <v>-1.509999999999998</v>
      </c>
      <c r="F59" s="20"/>
      <c r="G59" s="20">
        <f>COUNTIFS(Tabel1[L10],C59,Tabel1[Total
Daily],"&gt;"&amp;Tabel1[[#This Row],[Total
Daily]])</f>
        <v>3</v>
      </c>
      <c r="H59" s="7">
        <f>--(G59&lt;=3)</f>
        <v>1</v>
      </c>
    </row>
    <row r="60" spans="1:8" x14ac:dyDescent="0.25">
      <c r="A60" s="16">
        <v>18</v>
      </c>
      <c r="B60" s="17" t="s">
        <v>20</v>
      </c>
      <c r="C60" s="17">
        <v>30</v>
      </c>
      <c r="D60" s="17">
        <v>35.57</v>
      </c>
      <c r="E60" s="19">
        <f>SUM([1]!Tableau1[[#This Row],[Total
Daily]]-[1]!Tableau1[[#This Row],[L10]])</f>
        <v>-3.1499999999999986</v>
      </c>
      <c r="F60" s="21"/>
      <c r="G60" s="20">
        <f>COUNTIFS(Tabel1[L10],C60,Tabel1[Total
Daily],"&gt;"&amp;Tabel1[[#This Row],[Total
Daily]])</f>
        <v>0</v>
      </c>
      <c r="H60" s="7">
        <f>--(G60&lt;=3)</f>
        <v>1</v>
      </c>
    </row>
    <row r="61" spans="1:8" x14ac:dyDescent="0.25">
      <c r="A61" s="16" t="s">
        <v>512</v>
      </c>
      <c r="B61" s="17" t="s">
        <v>401</v>
      </c>
      <c r="C61" s="17">
        <v>32</v>
      </c>
      <c r="D61" s="17">
        <v>35.520000000000003</v>
      </c>
      <c r="E61" s="17">
        <f>SUM([1]!Tableau1[[#This Row],[Total
Daily]]-[1]!Tableau1[[#This Row],[L10]])</f>
        <v>0.75999999999999801</v>
      </c>
      <c r="F61" s="20"/>
      <c r="G61" s="20">
        <f>COUNTIFS(Tabel1[L10],C61,Tabel1[Total
Daily],"&gt;"&amp;Tabel1[[#This Row],[Total
Daily]])</f>
        <v>2</v>
      </c>
      <c r="H61" s="7">
        <f>--(G61&lt;=3)</f>
        <v>1</v>
      </c>
    </row>
    <row r="62" spans="1:8" x14ac:dyDescent="0.25">
      <c r="A62" s="16" t="s">
        <v>512</v>
      </c>
      <c r="B62" s="17" t="s">
        <v>99</v>
      </c>
      <c r="C62" s="17">
        <v>29</v>
      </c>
      <c r="D62" s="17">
        <v>35.369999999999997</v>
      </c>
      <c r="E62" s="17">
        <f>SUM([1]!Tableau1[[#This Row],[Total
Daily]]-[1]!Tableau1[[#This Row],[L10]])</f>
        <v>5.3800000000000026</v>
      </c>
      <c r="F62" s="20"/>
      <c r="G62" s="20">
        <f>COUNTIFS(Tabel1[L10],C62,Tabel1[Total
Daily],"&gt;"&amp;Tabel1[[#This Row],[Total
Daily]])</f>
        <v>0</v>
      </c>
      <c r="H62" s="7">
        <f>--(G62&lt;=3)</f>
        <v>1</v>
      </c>
    </row>
    <row r="63" spans="1:8" x14ac:dyDescent="0.25">
      <c r="A63" s="16" t="s">
        <v>512</v>
      </c>
      <c r="B63" s="17" t="s">
        <v>120</v>
      </c>
      <c r="C63" s="17">
        <v>29</v>
      </c>
      <c r="D63" s="17">
        <v>35.32</v>
      </c>
      <c r="E63" s="17">
        <f>SUM([1]!Tableau1[[#This Row],[Total
Daily]]-[1]!Tableau1[[#This Row],[L10]])</f>
        <v>-4</v>
      </c>
      <c r="F63" s="20"/>
      <c r="G63" s="20">
        <f>COUNTIFS(Tabel1[L10],C63,Tabel1[Total
Daily],"&gt;"&amp;Tabel1[[#This Row],[Total
Daily]])</f>
        <v>1</v>
      </c>
      <c r="H63" s="7">
        <f>--(G63&lt;=3)</f>
        <v>1</v>
      </c>
    </row>
    <row r="64" spans="1:8" x14ac:dyDescent="0.25">
      <c r="A64" s="16" t="s">
        <v>512</v>
      </c>
      <c r="B64" s="17" t="s">
        <v>265</v>
      </c>
      <c r="C64" s="17">
        <v>34</v>
      </c>
      <c r="D64" s="17">
        <v>34.9</v>
      </c>
      <c r="E64" s="17">
        <f>SUM([1]!Tableau1[[#This Row],[Total
Daily]]-[1]!Tableau1[[#This Row],[L10]])</f>
        <v>-4.240000000000002</v>
      </c>
      <c r="F64" s="20"/>
      <c r="G64" s="20">
        <f>COUNTIFS(Tabel1[L10],C64,Tabel1[Total
Daily],"&gt;"&amp;Tabel1[[#This Row],[Total
Daily]])</f>
        <v>3</v>
      </c>
      <c r="H64" s="7">
        <f>--(G64&lt;=3)</f>
        <v>1</v>
      </c>
    </row>
    <row r="65" spans="1:8" x14ac:dyDescent="0.25">
      <c r="A65" s="16" t="s">
        <v>512</v>
      </c>
      <c r="B65" s="17" t="s">
        <v>493</v>
      </c>
      <c r="C65" s="17">
        <v>28</v>
      </c>
      <c r="D65" s="17">
        <v>34.39</v>
      </c>
      <c r="E65" s="17">
        <f>SUM([1]!Tableau1[[#This Row],[Total
Daily]]-[1]!Tableau1[[#This Row],[L10]])</f>
        <v>-0.67000000000000171</v>
      </c>
      <c r="F65" s="20"/>
      <c r="G65" s="20">
        <f>COUNTIFS(Tabel1[L10],C65,Tabel1[Total
Daily],"&gt;"&amp;Tabel1[[#This Row],[Total
Daily]])</f>
        <v>0</v>
      </c>
      <c r="H65" s="7">
        <f>--(G65&lt;=3)</f>
        <v>1</v>
      </c>
    </row>
    <row r="66" spans="1:8" x14ac:dyDescent="0.25">
      <c r="A66" s="16" t="s">
        <v>512</v>
      </c>
      <c r="B66" s="17" t="s">
        <v>266</v>
      </c>
      <c r="C66" s="17">
        <v>28</v>
      </c>
      <c r="D66" s="17">
        <v>34.24</v>
      </c>
      <c r="E66" s="17">
        <f>SUM([1]!Tableau1[[#This Row],[Total
Daily]]-[1]!Tableau1[[#This Row],[L10]])</f>
        <v>-0.71</v>
      </c>
      <c r="F66" s="20"/>
      <c r="G66" s="20">
        <f>COUNTIFS(Tabel1[L10],C66,Tabel1[Total
Daily],"&gt;"&amp;Tabel1[[#This Row],[Total
Daily]])</f>
        <v>1</v>
      </c>
      <c r="H66" s="7">
        <f>--(G66&lt;=3)</f>
        <v>1</v>
      </c>
    </row>
    <row r="67" spans="1:8" x14ac:dyDescent="0.25">
      <c r="A67" s="16" t="s">
        <v>512</v>
      </c>
      <c r="B67" s="17" t="s">
        <v>468</v>
      </c>
      <c r="C67" s="17">
        <v>29</v>
      </c>
      <c r="D67" s="17">
        <v>34.15</v>
      </c>
      <c r="E67" s="17">
        <f>SUM([1]!Tableau1[[#This Row],[Total
Daily]]-[1]!Tableau1[[#This Row],[L10]])</f>
        <v>3.5799999999999983</v>
      </c>
      <c r="F67" s="20"/>
      <c r="G67" s="20">
        <f>COUNTIFS(Tabel1[L10],C67,Tabel1[Total
Daily],"&gt;"&amp;Tabel1[[#This Row],[Total
Daily]])</f>
        <v>2</v>
      </c>
      <c r="H67" s="7">
        <f>--(G67&lt;=3)</f>
        <v>1</v>
      </c>
    </row>
    <row r="68" spans="1:8" x14ac:dyDescent="0.25">
      <c r="A68" s="16">
        <v>72</v>
      </c>
      <c r="B68" s="17" t="s">
        <v>41</v>
      </c>
      <c r="C68" s="17">
        <v>27</v>
      </c>
      <c r="D68" s="17">
        <v>33.86</v>
      </c>
      <c r="E68" s="19">
        <f>SUM([1]!Tableau1[[#This Row],[Total
Daily]]-[1]!Tableau1[[#This Row],[L10]])</f>
        <v>-2.1099999999999994</v>
      </c>
      <c r="F68" s="21" t="s">
        <v>512</v>
      </c>
      <c r="G68" s="20">
        <f>COUNTIFS(Tabel1[L10],C68,Tabel1[Total
Daily],"&gt;"&amp;Tabel1[[#This Row],[Total
Daily]])</f>
        <v>0</v>
      </c>
      <c r="H68" s="7">
        <f>--(G68&lt;=3)</f>
        <v>1</v>
      </c>
    </row>
    <row r="69" spans="1:8" x14ac:dyDescent="0.25">
      <c r="A69" s="16">
        <v>150</v>
      </c>
      <c r="B69" s="17" t="s">
        <v>12</v>
      </c>
      <c r="C69" s="17">
        <v>27</v>
      </c>
      <c r="D69" s="17">
        <v>33.71</v>
      </c>
      <c r="E69" s="19">
        <f>SUM([1]!Tableau1[[#This Row],[Total
Daily]]-[1]!Tableau1[[#This Row],[L10]])</f>
        <v>-4.3000000000000007</v>
      </c>
      <c r="F69" s="20" t="s">
        <v>512</v>
      </c>
      <c r="G69" s="20">
        <f>COUNTIFS(Tabel1[L10],C69,Tabel1[Total
Daily],"&gt;"&amp;Tabel1[[#This Row],[Total
Daily]])</f>
        <v>1</v>
      </c>
      <c r="H69" s="7">
        <f>--(G69&lt;=3)</f>
        <v>1</v>
      </c>
    </row>
    <row r="70" spans="1:8" x14ac:dyDescent="0.25">
      <c r="A70" s="16" t="s">
        <v>512</v>
      </c>
      <c r="B70" s="17" t="s">
        <v>293</v>
      </c>
      <c r="C70" s="17">
        <v>30</v>
      </c>
      <c r="D70" s="17">
        <v>33.71</v>
      </c>
      <c r="E70" s="17">
        <f>SUM([1]!Tableau1[[#This Row],[Total
Daily]]-[1]!Tableau1[[#This Row],[L10]])</f>
        <v>-3.12</v>
      </c>
      <c r="F70" s="20"/>
      <c r="G70" s="20">
        <f>COUNTIFS(Tabel1[L10],C70,Tabel1[Total
Daily],"&gt;"&amp;Tabel1[[#This Row],[Total
Daily]])</f>
        <v>1</v>
      </c>
      <c r="H70" s="7">
        <f>--(G70&lt;=3)</f>
        <v>1</v>
      </c>
    </row>
    <row r="71" spans="1:8" x14ac:dyDescent="0.25">
      <c r="A71" s="16" t="s">
        <v>512</v>
      </c>
      <c r="B71" s="17" t="s">
        <v>93</v>
      </c>
      <c r="C71" s="17">
        <v>29</v>
      </c>
      <c r="D71" s="17">
        <v>33.57</v>
      </c>
      <c r="E71" s="17">
        <f>SUM([1]!Tableau1[[#This Row],[Total
Daily]]-[1]!Tableau1[[#This Row],[L10]])</f>
        <v>3.8000000000000007</v>
      </c>
      <c r="F71" s="20"/>
      <c r="G71" s="20">
        <f>COUNTIFS(Tabel1[L10],C71,Tabel1[Total
Daily],"&gt;"&amp;Tabel1[[#This Row],[Total
Daily]])</f>
        <v>3</v>
      </c>
      <c r="H71" s="7">
        <f>--(G71&lt;=3)</f>
        <v>1</v>
      </c>
    </row>
    <row r="72" spans="1:8" x14ac:dyDescent="0.25">
      <c r="A72" s="16" t="s">
        <v>512</v>
      </c>
      <c r="B72" s="17" t="s">
        <v>321</v>
      </c>
      <c r="C72" s="17">
        <v>30</v>
      </c>
      <c r="D72" s="17">
        <v>33.15</v>
      </c>
      <c r="E72" s="17">
        <f>SUM([1]!Tableau1[[#This Row],[Total
Daily]]-[1]!Tableau1[[#This Row],[L10]])</f>
        <v>2.1199999999999974</v>
      </c>
      <c r="F72" s="20"/>
      <c r="G72" s="20">
        <f>COUNTIFS(Tabel1[L10],C72,Tabel1[Total
Daily],"&gt;"&amp;Tabel1[[#This Row],[Total
Daily]])</f>
        <v>2</v>
      </c>
      <c r="H72" s="7">
        <f>--(G72&lt;=3)</f>
        <v>1</v>
      </c>
    </row>
    <row r="73" spans="1:8" x14ac:dyDescent="0.25">
      <c r="A73" s="16" t="s">
        <v>512</v>
      </c>
      <c r="B73" s="17" t="s">
        <v>188</v>
      </c>
      <c r="C73" s="17">
        <v>31</v>
      </c>
      <c r="D73" s="17">
        <v>33.119999999999997</v>
      </c>
      <c r="E73" s="17">
        <f>SUM([1]!Tableau1[[#This Row],[Total
Daily]]-[1]!Tableau1[[#This Row],[L10]])</f>
        <v>1.6999999999999993</v>
      </c>
      <c r="F73" s="20"/>
      <c r="G73" s="20">
        <f>COUNTIFS(Tabel1[L10],C73,Tabel1[Total
Daily],"&gt;"&amp;Tabel1[[#This Row],[Total
Daily]])</f>
        <v>0</v>
      </c>
      <c r="H73" s="7">
        <f>--(G73&lt;=3)</f>
        <v>1</v>
      </c>
    </row>
    <row r="74" spans="1:8" x14ac:dyDescent="0.25">
      <c r="A74" s="16" t="s">
        <v>512</v>
      </c>
      <c r="B74" s="17" t="s">
        <v>331</v>
      </c>
      <c r="C74" s="17">
        <v>32</v>
      </c>
      <c r="D74" s="17">
        <v>32.9</v>
      </c>
      <c r="E74" s="17">
        <f>SUM([1]!Tableau1[[#This Row],[Total
Daily]]-[1]!Tableau1[[#This Row],[L10]])</f>
        <v>3.1099999999999994</v>
      </c>
      <c r="F74" s="20"/>
      <c r="G74" s="20">
        <f>COUNTIFS(Tabel1[L10],C74,Tabel1[Total
Daily],"&gt;"&amp;Tabel1[[#This Row],[Total
Daily]])</f>
        <v>3</v>
      </c>
      <c r="H74" s="7">
        <f>--(G74&lt;=3)</f>
        <v>1</v>
      </c>
    </row>
    <row r="75" spans="1:8" x14ac:dyDescent="0.25">
      <c r="A75" s="16" t="s">
        <v>512</v>
      </c>
      <c r="B75" s="17" t="s">
        <v>428</v>
      </c>
      <c r="C75" s="17">
        <v>27</v>
      </c>
      <c r="D75" s="17">
        <v>32.869999999999997</v>
      </c>
      <c r="E75" s="17">
        <f>SUM([1]!Tableau1[[#This Row],[Total
Daily]]-[1]!Tableau1[[#This Row],[L10]])</f>
        <v>-0.54999999999999716</v>
      </c>
      <c r="F75" s="20"/>
      <c r="G75" s="20">
        <f>COUNTIFS(Tabel1[L10],C75,Tabel1[Total
Daily],"&gt;"&amp;Tabel1[[#This Row],[Total
Daily]])</f>
        <v>2</v>
      </c>
      <c r="H75" s="7">
        <f>--(G75&lt;=3)</f>
        <v>1</v>
      </c>
    </row>
    <row r="76" spans="1:8" x14ac:dyDescent="0.25">
      <c r="A76" s="16" t="s">
        <v>512</v>
      </c>
      <c r="B76" s="17" t="s">
        <v>399</v>
      </c>
      <c r="C76" s="17">
        <v>27</v>
      </c>
      <c r="D76" s="17">
        <v>32.82</v>
      </c>
      <c r="E76" s="17">
        <f>SUM([1]!Tableau1[[#This Row],[Total
Daily]]-[1]!Tableau1[[#This Row],[L10]])</f>
        <v>6.09</v>
      </c>
      <c r="F76" s="20"/>
      <c r="G76" s="20">
        <f>COUNTIFS(Tabel1[L10],C76,Tabel1[Total
Daily],"&gt;"&amp;Tabel1[[#This Row],[Total
Daily]])</f>
        <v>3</v>
      </c>
      <c r="H76" s="7">
        <f>--(G76&lt;=3)</f>
        <v>1</v>
      </c>
    </row>
    <row r="77" spans="1:8" x14ac:dyDescent="0.25">
      <c r="A77" s="16" t="s">
        <v>512</v>
      </c>
      <c r="B77" s="17" t="s">
        <v>287</v>
      </c>
      <c r="C77" s="17">
        <v>28</v>
      </c>
      <c r="D77" s="17">
        <v>32.799999999999997</v>
      </c>
      <c r="E77" s="17">
        <f>SUM([1]!Tableau1[[#This Row],[Total
Daily]]-[1]!Tableau1[[#This Row],[L10]])</f>
        <v>3.5200000000000031</v>
      </c>
      <c r="F77" s="20"/>
      <c r="G77" s="20">
        <f>COUNTIFS(Tabel1[L10],C77,Tabel1[Total
Daily],"&gt;"&amp;Tabel1[[#This Row],[Total
Daily]])</f>
        <v>2</v>
      </c>
      <c r="H77" s="7">
        <f>--(G77&lt;=3)</f>
        <v>1</v>
      </c>
    </row>
    <row r="78" spans="1:8" x14ac:dyDescent="0.25">
      <c r="A78" s="16" t="s">
        <v>512</v>
      </c>
      <c r="B78" s="17" t="s">
        <v>146</v>
      </c>
      <c r="C78" s="17">
        <v>31</v>
      </c>
      <c r="D78" s="17">
        <v>32.520000000000003</v>
      </c>
      <c r="E78" s="17">
        <f>SUM([1]!Tableau1[[#This Row],[Total
Daily]]-[1]!Tableau1[[#This Row],[L10]])</f>
        <v>-2.1099999999999994</v>
      </c>
      <c r="F78" s="20"/>
      <c r="G78" s="20">
        <f>COUNTIFS(Tabel1[L10],C78,Tabel1[Total
Daily],"&gt;"&amp;Tabel1[[#This Row],[Total
Daily]])</f>
        <v>1</v>
      </c>
      <c r="H78" s="7">
        <f>--(G78&lt;=3)</f>
        <v>1</v>
      </c>
    </row>
    <row r="79" spans="1:8" x14ac:dyDescent="0.25">
      <c r="A79" s="16" t="s">
        <v>512</v>
      </c>
      <c r="B79" s="17" t="s">
        <v>152</v>
      </c>
      <c r="C79" s="17">
        <v>31</v>
      </c>
      <c r="D79" s="17">
        <v>32.51</v>
      </c>
      <c r="E79" s="17">
        <f>SUM([1]!Tableau1[[#This Row],[Total
Daily]]-[1]!Tableau1[[#This Row],[L10]])</f>
        <v>6.41</v>
      </c>
      <c r="F79" s="20"/>
      <c r="G79" s="20">
        <f>COUNTIFS(Tabel1[L10],C79,Tabel1[Total
Daily],"&gt;"&amp;Tabel1[[#This Row],[Total
Daily]])</f>
        <v>2</v>
      </c>
      <c r="H79" s="7">
        <f>--(G79&lt;=3)</f>
        <v>1</v>
      </c>
    </row>
    <row r="80" spans="1:8" x14ac:dyDescent="0.25">
      <c r="A80" s="16" t="s">
        <v>512</v>
      </c>
      <c r="B80" s="17" t="s">
        <v>193</v>
      </c>
      <c r="C80" s="17">
        <v>33</v>
      </c>
      <c r="D80" s="17">
        <v>32.450000000000003</v>
      </c>
      <c r="E80" s="17">
        <f>SUM([1]!Tableau1[[#This Row],[Total
Daily]]-[1]!Tableau1[[#This Row],[L10]])</f>
        <v>-2.4300000000000002</v>
      </c>
      <c r="F80" s="20"/>
      <c r="G80" s="20">
        <f>COUNTIFS(Tabel1[L10],C80,Tabel1[Total
Daily],"&gt;"&amp;Tabel1[[#This Row],[Total
Daily]])</f>
        <v>0</v>
      </c>
      <c r="H80" s="7">
        <f>--(G80&lt;=3)</f>
        <v>1</v>
      </c>
    </row>
    <row r="81" spans="1:8" x14ac:dyDescent="0.25">
      <c r="A81" s="16">
        <v>68</v>
      </c>
      <c r="B81" s="17" t="s">
        <v>15</v>
      </c>
      <c r="C81" s="17">
        <v>26</v>
      </c>
      <c r="D81" s="17">
        <v>32.18</v>
      </c>
      <c r="E81" s="19">
        <f>SUM([1]!Tableau1[[#This Row],[Total
Daily]]-[1]!Tableau1[[#This Row],[L10]])</f>
        <v>-3.9700000000000006</v>
      </c>
      <c r="F81" s="20"/>
      <c r="G81" s="20">
        <f>COUNTIFS(Tabel1[L10],C81,Tabel1[Total
Daily],"&gt;"&amp;Tabel1[[#This Row],[Total
Daily]])</f>
        <v>0</v>
      </c>
      <c r="H81" s="7">
        <f>--(G81&lt;=3)</f>
        <v>1</v>
      </c>
    </row>
    <row r="82" spans="1:8" x14ac:dyDescent="0.25">
      <c r="A82" s="16" t="s">
        <v>512</v>
      </c>
      <c r="B82" s="17" t="s">
        <v>462</v>
      </c>
      <c r="C82" s="17">
        <v>26</v>
      </c>
      <c r="D82" s="17">
        <v>32.18</v>
      </c>
      <c r="E82" s="17">
        <f>SUM([1]!Tableau1[[#This Row],[Total
Daily]]-[1]!Tableau1[[#This Row],[L10]])</f>
        <v>-1.1099999999999994</v>
      </c>
      <c r="F82" s="20"/>
      <c r="G82" s="20">
        <f>COUNTIFS(Tabel1[L10],C82,Tabel1[Total
Daily],"&gt;"&amp;Tabel1[[#This Row],[Total
Daily]])</f>
        <v>0</v>
      </c>
      <c r="H82" s="7">
        <f>--(G82&lt;=3)</f>
        <v>1</v>
      </c>
    </row>
    <row r="83" spans="1:8" x14ac:dyDescent="0.25">
      <c r="A83" s="16" t="s">
        <v>512</v>
      </c>
      <c r="B83" s="17" t="s">
        <v>140</v>
      </c>
      <c r="C83" s="17">
        <v>26</v>
      </c>
      <c r="D83" s="17">
        <v>31.81</v>
      </c>
      <c r="E83" s="17">
        <f>SUM([1]!Tableau1[[#This Row],[Total
Daily]]-[1]!Tableau1[[#This Row],[L10]])</f>
        <v>1.2800000000000002</v>
      </c>
      <c r="F83" s="20"/>
      <c r="G83" s="20">
        <f>COUNTIFS(Tabel1[L10],C83,Tabel1[Total
Daily],"&gt;"&amp;Tabel1[[#This Row],[Total
Daily]])</f>
        <v>2</v>
      </c>
      <c r="H83" s="7">
        <f>--(G83&lt;=3)</f>
        <v>1</v>
      </c>
    </row>
    <row r="84" spans="1:8" x14ac:dyDescent="0.25">
      <c r="A84" s="16" t="s">
        <v>512</v>
      </c>
      <c r="B84" s="17" t="s">
        <v>316</v>
      </c>
      <c r="C84" s="17">
        <v>26</v>
      </c>
      <c r="D84" s="17">
        <v>31.81</v>
      </c>
      <c r="E84" s="17">
        <f>SUM([1]!Tableau1[[#This Row],[Total
Daily]]-[1]!Tableau1[[#This Row],[L10]])</f>
        <v>5.75</v>
      </c>
      <c r="F84" s="20"/>
      <c r="G84" s="20">
        <f>COUNTIFS(Tabel1[L10],C84,Tabel1[Total
Daily],"&gt;"&amp;Tabel1[[#This Row],[Total
Daily]])</f>
        <v>2</v>
      </c>
      <c r="H84" s="7">
        <f>--(G84&lt;=3)</f>
        <v>1</v>
      </c>
    </row>
    <row r="85" spans="1:8" x14ac:dyDescent="0.25">
      <c r="A85" s="16" t="s">
        <v>512</v>
      </c>
      <c r="B85" s="17" t="s">
        <v>198</v>
      </c>
      <c r="C85" s="17">
        <v>25</v>
      </c>
      <c r="D85" s="17">
        <v>31.41</v>
      </c>
      <c r="E85" s="17">
        <f>SUM([1]!Tableau1[[#This Row],[Total
Daily]]-[1]!Tableau1[[#This Row],[L10]])</f>
        <v>-5.2899999999999991</v>
      </c>
      <c r="F85" s="20"/>
      <c r="G85" s="20">
        <f>COUNTIFS(Tabel1[L10],C85,Tabel1[Total
Daily],"&gt;"&amp;Tabel1[[#This Row],[Total
Daily]])</f>
        <v>0</v>
      </c>
      <c r="H85" s="7">
        <f>--(G85&lt;=3)</f>
        <v>1</v>
      </c>
    </row>
    <row r="86" spans="1:8" x14ac:dyDescent="0.25">
      <c r="A86" s="16" t="s">
        <v>512</v>
      </c>
      <c r="B86" s="17" t="s">
        <v>143</v>
      </c>
      <c r="C86" s="17">
        <v>31</v>
      </c>
      <c r="D86" s="17">
        <v>31.41</v>
      </c>
      <c r="E86" s="17">
        <f>SUM([1]!Tableau1[[#This Row],[Total
Daily]]-[1]!Tableau1[[#This Row],[L10]])</f>
        <v>2.1000000000000014</v>
      </c>
      <c r="F86" s="20"/>
      <c r="G86" s="20">
        <f>COUNTIFS(Tabel1[L10],C86,Tabel1[Total
Daily],"&gt;"&amp;Tabel1[[#This Row],[Total
Daily]])</f>
        <v>3</v>
      </c>
      <c r="H86" s="7">
        <f>--(G86&lt;=3)</f>
        <v>1</v>
      </c>
    </row>
    <row r="87" spans="1:8" x14ac:dyDescent="0.25">
      <c r="A87" s="16" t="s">
        <v>512</v>
      </c>
      <c r="B87" s="17" t="s">
        <v>102</v>
      </c>
      <c r="C87" s="17">
        <v>30</v>
      </c>
      <c r="D87" s="17">
        <v>31.15</v>
      </c>
      <c r="E87" s="17">
        <f>SUM([1]!Tableau1[[#This Row],[Total
Daily]]-[1]!Tableau1[[#This Row],[L10]])</f>
        <v>-3.97</v>
      </c>
      <c r="F87" s="20"/>
      <c r="G87" s="20">
        <f>COUNTIFS(Tabel1[L10],C87,Tabel1[Total
Daily],"&gt;"&amp;Tabel1[[#This Row],[Total
Daily]])</f>
        <v>3</v>
      </c>
      <c r="H87" s="7">
        <f>--(G87&lt;=3)</f>
        <v>1</v>
      </c>
    </row>
    <row r="88" spans="1:8" x14ac:dyDescent="0.25">
      <c r="A88" s="16" t="s">
        <v>512</v>
      </c>
      <c r="B88" s="17" t="s">
        <v>410</v>
      </c>
      <c r="C88" s="17">
        <v>24</v>
      </c>
      <c r="D88" s="17">
        <v>30.66</v>
      </c>
      <c r="E88" s="17">
        <f>SUM([1]!Tableau1[[#This Row],[Total
Daily]]-[1]!Tableau1[[#This Row],[L10]])</f>
        <v>3.9500000000000028</v>
      </c>
      <c r="F88" s="20"/>
      <c r="G88" s="20">
        <f>COUNTIFS(Tabel1[L10],C88,Tabel1[Total
Daily],"&gt;"&amp;Tabel1[[#This Row],[Total
Daily]])</f>
        <v>0</v>
      </c>
      <c r="H88" s="7">
        <f>--(G88&lt;=3)</f>
        <v>1</v>
      </c>
    </row>
    <row r="89" spans="1:8" x14ac:dyDescent="0.25">
      <c r="A89" s="16" t="s">
        <v>512</v>
      </c>
      <c r="B89" s="17" t="s">
        <v>248</v>
      </c>
      <c r="C89" s="17">
        <v>28</v>
      </c>
      <c r="D89" s="17">
        <v>30.59</v>
      </c>
      <c r="E89" s="17">
        <f>SUM([1]!Tableau1[[#This Row],[Total
Daily]]-[1]!Tableau1[[#This Row],[L10]])</f>
        <v>5.769999999999996</v>
      </c>
      <c r="F89" s="20"/>
      <c r="G89" s="20">
        <f>COUNTIFS(Tabel1[L10],C89,Tabel1[Total
Daily],"&gt;"&amp;Tabel1[[#This Row],[Total
Daily]])</f>
        <v>3</v>
      </c>
      <c r="H89" s="7">
        <f>--(G89&lt;=3)</f>
        <v>1</v>
      </c>
    </row>
    <row r="90" spans="1:8" x14ac:dyDescent="0.25">
      <c r="A90" s="16" t="s">
        <v>512</v>
      </c>
      <c r="B90" s="17" t="s">
        <v>470</v>
      </c>
      <c r="C90" s="17">
        <v>25</v>
      </c>
      <c r="D90" s="17">
        <v>30.32</v>
      </c>
      <c r="E90" s="17">
        <f>SUM([1]!Tableau1[[#This Row],[Total
Daily]]-[1]!Tableau1[[#This Row],[L10]])</f>
        <v>-3.629999999999999</v>
      </c>
      <c r="F90" s="20"/>
      <c r="G90" s="20">
        <f>COUNTIFS(Tabel1[L10],C90,Tabel1[Total
Daily],"&gt;"&amp;Tabel1[[#This Row],[Total
Daily]])</f>
        <v>1</v>
      </c>
      <c r="H90" s="7">
        <f>--(G90&lt;=3)</f>
        <v>1</v>
      </c>
    </row>
    <row r="91" spans="1:8" x14ac:dyDescent="0.25">
      <c r="A91" s="16" t="s">
        <v>512</v>
      </c>
      <c r="B91" s="17" t="s">
        <v>238</v>
      </c>
      <c r="C91" s="17">
        <v>33</v>
      </c>
      <c r="D91" s="17">
        <v>29.91</v>
      </c>
      <c r="E91" s="17">
        <f>SUM([1]!Tableau1[[#This Row],[Total
Daily]]-[1]!Tableau1[[#This Row],[L10]])</f>
        <v>4.3299999999999983</v>
      </c>
      <c r="F91" s="20"/>
      <c r="G91" s="20">
        <f>COUNTIFS(Tabel1[L10],C91,Tabel1[Total
Daily],"&gt;"&amp;Tabel1[[#This Row],[Total
Daily]])</f>
        <v>1</v>
      </c>
      <c r="H91" s="7">
        <f>--(G91&lt;=3)</f>
        <v>1</v>
      </c>
    </row>
    <row r="92" spans="1:8" x14ac:dyDescent="0.25">
      <c r="A92" s="16">
        <v>80</v>
      </c>
      <c r="B92" s="17" t="s">
        <v>13</v>
      </c>
      <c r="C92" s="17">
        <v>23</v>
      </c>
      <c r="D92" s="17">
        <v>29.62</v>
      </c>
      <c r="E92" s="19">
        <f>SUM([1]!Tableau1[[#This Row],[Total
Daily]]-[1]!Tableau1[[#This Row],[L10]])</f>
        <v>-1.5300000000000011</v>
      </c>
      <c r="F92" s="21"/>
      <c r="G92" s="20">
        <f>COUNTIFS(Tabel1[L10],C92,Tabel1[Total
Daily],"&gt;"&amp;Tabel1[[#This Row],[Total
Daily]])</f>
        <v>0</v>
      </c>
      <c r="H92" s="7">
        <f>--(G92&lt;=3)</f>
        <v>1</v>
      </c>
    </row>
    <row r="93" spans="1:8" x14ac:dyDescent="0.25">
      <c r="A93" s="16" t="s">
        <v>512</v>
      </c>
      <c r="B93" s="17" t="s">
        <v>440</v>
      </c>
      <c r="C93" s="17">
        <v>33</v>
      </c>
      <c r="D93" s="17">
        <v>29.23</v>
      </c>
      <c r="E93" s="17">
        <f>SUM([1]!Tableau1[[#This Row],[Total
Daily]]-[1]!Tableau1[[#This Row],[L10]])</f>
        <v>0.73999999999999844</v>
      </c>
      <c r="F93" s="20"/>
      <c r="G93" s="20">
        <f>COUNTIFS(Tabel1[L10],C93,Tabel1[Total
Daily],"&gt;"&amp;Tabel1[[#This Row],[Total
Daily]])</f>
        <v>2</v>
      </c>
      <c r="H93" s="7">
        <f>--(G93&lt;=3)</f>
        <v>1</v>
      </c>
    </row>
    <row r="94" spans="1:8" x14ac:dyDescent="0.25">
      <c r="A94" s="16" t="s">
        <v>512</v>
      </c>
      <c r="B94" s="17" t="s">
        <v>454</v>
      </c>
      <c r="C94" s="17">
        <v>33</v>
      </c>
      <c r="D94" s="17">
        <v>29.21</v>
      </c>
      <c r="E94" s="17">
        <f>SUM([1]!Tableau1[[#This Row],[Total
Daily]]-[1]!Tableau1[[#This Row],[L10]])</f>
        <v>0.35999999999999943</v>
      </c>
      <c r="F94" s="20"/>
      <c r="G94" s="20">
        <f>COUNTIFS(Tabel1[L10],C94,Tabel1[Total
Daily],"&gt;"&amp;Tabel1[[#This Row],[Total
Daily]])</f>
        <v>3</v>
      </c>
      <c r="H94" s="7">
        <f>--(G94&lt;=3)</f>
        <v>1</v>
      </c>
    </row>
    <row r="95" spans="1:8" x14ac:dyDescent="0.25">
      <c r="A95" s="16" t="s">
        <v>512</v>
      </c>
      <c r="B95" s="17" t="s">
        <v>402</v>
      </c>
      <c r="C95" s="17">
        <v>24</v>
      </c>
      <c r="D95" s="17">
        <v>28.97</v>
      </c>
      <c r="E95" s="17">
        <f>SUM([1]!Tableau1[[#This Row],[Total
Daily]]-[1]!Tableau1[[#This Row],[L10]])</f>
        <v>3.41</v>
      </c>
      <c r="F95" s="20"/>
      <c r="G95" s="20">
        <f>COUNTIFS(Tabel1[L10],C95,Tabel1[Total
Daily],"&gt;"&amp;Tabel1[[#This Row],[Total
Daily]])</f>
        <v>1</v>
      </c>
      <c r="H95" s="7">
        <f>--(G95&lt;=3)</f>
        <v>1</v>
      </c>
    </row>
    <row r="96" spans="1:8" x14ac:dyDescent="0.25">
      <c r="A96" s="16" t="s">
        <v>512</v>
      </c>
      <c r="B96" s="17" t="s">
        <v>449</v>
      </c>
      <c r="C96" s="17">
        <v>24</v>
      </c>
      <c r="D96" s="17">
        <v>28.68</v>
      </c>
      <c r="E96" s="17">
        <f>SUM([1]!Tableau1[[#This Row],[Total
Daily]]-[1]!Tableau1[[#This Row],[L10]])</f>
        <v>-6.17</v>
      </c>
      <c r="F96" s="20"/>
      <c r="G96" s="20">
        <f>COUNTIFS(Tabel1[L10],C96,Tabel1[Total
Daily],"&gt;"&amp;Tabel1[[#This Row],[Total
Daily]])</f>
        <v>2</v>
      </c>
      <c r="H96" s="7">
        <f>--(G96&lt;=3)</f>
        <v>1</v>
      </c>
    </row>
    <row r="97" spans="1:8" x14ac:dyDescent="0.25">
      <c r="A97" s="16" t="s">
        <v>512</v>
      </c>
      <c r="B97" s="17" t="s">
        <v>432</v>
      </c>
      <c r="C97" s="17">
        <v>22</v>
      </c>
      <c r="D97" s="17">
        <v>28.53</v>
      </c>
      <c r="E97" s="17">
        <f>SUM([1]!Tableau1[[#This Row],[Total
Daily]]-[1]!Tableau1[[#This Row],[L10]])</f>
        <v>2.59</v>
      </c>
      <c r="F97" s="20"/>
      <c r="G97" s="20">
        <f>COUNTIFS(Tabel1[L10],C97,Tabel1[Total
Daily],"&gt;"&amp;Tabel1[[#This Row],[Total
Daily]])</f>
        <v>0</v>
      </c>
      <c r="H97" s="7">
        <f>--(G97&lt;=3)</f>
        <v>1</v>
      </c>
    </row>
    <row r="98" spans="1:8" x14ac:dyDescent="0.25">
      <c r="A98" s="16">
        <v>92</v>
      </c>
      <c r="B98" s="17" t="s">
        <v>1</v>
      </c>
      <c r="C98" s="17">
        <v>24</v>
      </c>
      <c r="D98" s="17">
        <v>28.31</v>
      </c>
      <c r="E98" s="19">
        <f>SUM([1]!Tableau1[[#This Row],[Total
Daily]]-[1]!Tableau1[[#This Row],[L10]])</f>
        <v>0.30000000000000071</v>
      </c>
      <c r="F98" s="20"/>
      <c r="G98" s="20">
        <f>COUNTIFS(Tabel1[L10],C98,Tabel1[Total
Daily],"&gt;"&amp;Tabel1[[#This Row],[Total
Daily]])</f>
        <v>3</v>
      </c>
      <c r="H98" s="7">
        <f>--(G98&lt;=3)</f>
        <v>1</v>
      </c>
    </row>
    <row r="99" spans="1:8" x14ac:dyDescent="0.25">
      <c r="A99" s="16">
        <v>76</v>
      </c>
      <c r="B99" s="17" t="s">
        <v>23</v>
      </c>
      <c r="C99" s="17">
        <v>23</v>
      </c>
      <c r="D99" s="17">
        <v>28.13</v>
      </c>
      <c r="E99" s="19">
        <f>SUM([1]!Tableau1[[#This Row],[Total
Daily]]-[1]!Tableau1[[#This Row],[L10]])</f>
        <v>2.490000000000002</v>
      </c>
      <c r="F99" s="20"/>
      <c r="G99" s="20">
        <f>COUNTIFS(Tabel1[L10],C99,Tabel1[Total
Daily],"&gt;"&amp;Tabel1[[#This Row],[Total
Daily]])</f>
        <v>1</v>
      </c>
      <c r="H99" s="7">
        <f>--(G99&lt;=3)</f>
        <v>1</v>
      </c>
    </row>
    <row r="100" spans="1:8" x14ac:dyDescent="0.25">
      <c r="A100" s="16" t="s">
        <v>512</v>
      </c>
      <c r="B100" s="17" t="s">
        <v>328</v>
      </c>
      <c r="C100" s="17">
        <v>25</v>
      </c>
      <c r="D100" s="17">
        <v>27.56</v>
      </c>
      <c r="E100" s="17">
        <f>SUM([1]!Tableau1[[#This Row],[Total
Daily]]-[1]!Tableau1[[#This Row],[L10]])</f>
        <v>0.54999999999999716</v>
      </c>
      <c r="F100" s="20"/>
      <c r="G100" s="20">
        <f>COUNTIFS(Tabel1[L10],C100,Tabel1[Total
Daily],"&gt;"&amp;Tabel1[[#This Row],[Total
Daily]])</f>
        <v>2</v>
      </c>
      <c r="H100" s="7">
        <f>--(G100&lt;=3)</f>
        <v>1</v>
      </c>
    </row>
    <row r="101" spans="1:8" x14ac:dyDescent="0.25">
      <c r="A101" s="16" t="s">
        <v>512</v>
      </c>
      <c r="B101" s="17" t="s">
        <v>348</v>
      </c>
      <c r="C101" s="17">
        <v>25</v>
      </c>
      <c r="D101" s="17">
        <v>27.53</v>
      </c>
      <c r="E101" s="17">
        <f>SUM([1]!Tableau1[[#This Row],[Total
Daily]]-[1]!Tableau1[[#This Row],[L10]])</f>
        <v>3</v>
      </c>
      <c r="F101" s="20"/>
      <c r="G101" s="20">
        <f>COUNTIFS(Tabel1[L10],C101,Tabel1[Total
Daily],"&gt;"&amp;Tabel1[[#This Row],[Total
Daily]])</f>
        <v>3</v>
      </c>
      <c r="H101" s="7">
        <f>--(G101&lt;=3)</f>
        <v>1</v>
      </c>
    </row>
    <row r="102" spans="1:8" x14ac:dyDescent="0.25">
      <c r="A102" s="16" t="s">
        <v>512</v>
      </c>
      <c r="B102" s="17" t="s">
        <v>510</v>
      </c>
      <c r="C102" s="17">
        <v>21</v>
      </c>
      <c r="D102" s="17">
        <v>27.42</v>
      </c>
      <c r="E102" s="17">
        <f>SUM([1]!Tableau1[[#This Row],[Total
Daily]]-[1]!Tableau1[[#This Row],[L10]])</f>
        <v>4.0499999999999972</v>
      </c>
      <c r="F102" s="20"/>
      <c r="G102" s="20">
        <f>COUNTIFS(Tabel1[L10],C102,Tabel1[Total
Daily],"&gt;"&amp;Tabel1[[#This Row],[Total
Daily]])</f>
        <v>0</v>
      </c>
      <c r="H102" s="7">
        <f>--(G102&lt;=3)</f>
        <v>1</v>
      </c>
    </row>
    <row r="103" spans="1:8" x14ac:dyDescent="0.25">
      <c r="A103" s="16" t="s">
        <v>512</v>
      </c>
      <c r="B103" s="17" t="s">
        <v>329</v>
      </c>
      <c r="C103" s="17">
        <v>21</v>
      </c>
      <c r="D103" s="17">
        <v>27.39</v>
      </c>
      <c r="E103" s="17">
        <f>SUM([1]!Tableau1[[#This Row],[Total
Daily]]-[1]!Tableau1[[#This Row],[L10]])</f>
        <v>-3.0799999999999983</v>
      </c>
      <c r="F103" s="20"/>
      <c r="G103" s="20">
        <f>COUNTIFS(Tabel1[L10],C103,Tabel1[Total
Daily],"&gt;"&amp;Tabel1[[#This Row],[Total
Daily]])</f>
        <v>1</v>
      </c>
      <c r="H103" s="7">
        <f>--(G103&lt;=3)</f>
        <v>1</v>
      </c>
    </row>
    <row r="104" spans="1:8" x14ac:dyDescent="0.25">
      <c r="A104" s="16" t="s">
        <v>512</v>
      </c>
      <c r="B104" s="17" t="s">
        <v>66</v>
      </c>
      <c r="C104" s="17">
        <v>21</v>
      </c>
      <c r="D104" s="17">
        <v>26.85</v>
      </c>
      <c r="E104" s="17">
        <f>SUM([1]!Tableau1[[#This Row],[Total
Daily]]-[1]!Tableau1[[#This Row],[L10]])</f>
        <v>-5.8999999999999986</v>
      </c>
      <c r="F104" s="20"/>
      <c r="G104" s="20">
        <f>COUNTIFS(Tabel1[L10],C104,Tabel1[Total
Daily],"&gt;"&amp;Tabel1[[#This Row],[Total
Daily]])</f>
        <v>2</v>
      </c>
      <c r="H104" s="7">
        <f>--(G104&lt;=3)</f>
        <v>1</v>
      </c>
    </row>
    <row r="105" spans="1:8" x14ac:dyDescent="0.25">
      <c r="A105" s="16" t="s">
        <v>512</v>
      </c>
      <c r="B105" s="17" t="s">
        <v>396</v>
      </c>
      <c r="C105" s="17">
        <v>21</v>
      </c>
      <c r="D105" s="17">
        <v>26.72</v>
      </c>
      <c r="E105" s="17">
        <f>SUM([1]!Tableau1[[#This Row],[Total
Daily]]-[1]!Tableau1[[#This Row],[L10]])</f>
        <v>-2.76</v>
      </c>
      <c r="F105" s="20"/>
      <c r="G105" s="20">
        <f>COUNTIFS(Tabel1[L10],C105,Tabel1[Total
Daily],"&gt;"&amp;Tabel1[[#This Row],[Total
Daily]])</f>
        <v>3</v>
      </c>
      <c r="H105" s="7">
        <f>--(G105&lt;=3)</f>
        <v>1</v>
      </c>
    </row>
    <row r="106" spans="1:8" x14ac:dyDescent="0.25">
      <c r="A106" s="16" t="s">
        <v>512</v>
      </c>
      <c r="B106" s="17" t="s">
        <v>430</v>
      </c>
      <c r="C106" s="17">
        <v>20</v>
      </c>
      <c r="D106" s="17">
        <v>26.61</v>
      </c>
      <c r="E106" s="17">
        <f>SUM([1]!Tableau1[[#This Row],[Total
Daily]]-[1]!Tableau1[[#This Row],[L10]])</f>
        <v>6.240000000000002</v>
      </c>
      <c r="F106" s="20" t="s">
        <v>512</v>
      </c>
      <c r="G106" s="20">
        <f>COUNTIFS(Tabel1[L10],C106,Tabel1[Total
Daily],"&gt;"&amp;Tabel1[[#This Row],[Total
Daily]])</f>
        <v>0</v>
      </c>
      <c r="H106" s="7">
        <f>--(G106&lt;=3)</f>
        <v>1</v>
      </c>
    </row>
    <row r="107" spans="1:8" x14ac:dyDescent="0.25">
      <c r="A107" s="16" t="s">
        <v>512</v>
      </c>
      <c r="B107" s="17" t="s">
        <v>422</v>
      </c>
      <c r="C107" s="17">
        <v>22</v>
      </c>
      <c r="D107" s="17">
        <v>26.259999999999998</v>
      </c>
      <c r="E107" s="17">
        <f>SUM([1]!Tableau1[[#This Row],[Total
Daily]]-[1]!Tableau1[[#This Row],[L10]])</f>
        <v>6.0499999999999972</v>
      </c>
      <c r="F107" s="20"/>
      <c r="G107" s="20">
        <f>COUNTIFS(Tabel1[L10],C107,Tabel1[Total
Daily],"&gt;"&amp;Tabel1[[#This Row],[Total
Daily]])</f>
        <v>1</v>
      </c>
      <c r="H107" s="7">
        <f>--(G107&lt;=3)</f>
        <v>1</v>
      </c>
    </row>
    <row r="108" spans="1:8" x14ac:dyDescent="0.25">
      <c r="A108" s="16" t="s">
        <v>512</v>
      </c>
      <c r="B108" s="17" t="s">
        <v>184</v>
      </c>
      <c r="C108" s="17">
        <v>22</v>
      </c>
      <c r="D108" s="17">
        <v>25.8</v>
      </c>
      <c r="E108" s="17">
        <f>SUM([1]!Tableau1[[#This Row],[Total
Daily]]-[1]!Tableau1[[#This Row],[L10]])</f>
        <v>-4.8099999999999996</v>
      </c>
      <c r="F108" s="20"/>
      <c r="G108" s="20">
        <f>COUNTIFS(Tabel1[L10],C108,Tabel1[Total
Daily],"&gt;"&amp;Tabel1[[#This Row],[Total
Daily]])</f>
        <v>2</v>
      </c>
      <c r="H108" s="7">
        <f>--(G108&lt;=3)</f>
        <v>1</v>
      </c>
    </row>
    <row r="109" spans="1:8" x14ac:dyDescent="0.25">
      <c r="A109" s="16" t="s">
        <v>512</v>
      </c>
      <c r="B109" s="17" t="s">
        <v>74</v>
      </c>
      <c r="C109" s="17">
        <v>23</v>
      </c>
      <c r="D109" s="17">
        <v>25.68</v>
      </c>
      <c r="E109" s="17">
        <f>SUM([1]!Tableau1[[#This Row],[Total
Daily]]-[1]!Tableau1[[#This Row],[L10]])</f>
        <v>-3.3099999999999987</v>
      </c>
      <c r="F109" s="20"/>
      <c r="G109" s="20">
        <f>COUNTIFS(Tabel1[L10],C109,Tabel1[Total
Daily],"&gt;"&amp;Tabel1[[#This Row],[Total
Daily]])</f>
        <v>2</v>
      </c>
      <c r="H109" s="7">
        <f>--(G109&lt;=3)</f>
        <v>1</v>
      </c>
    </row>
    <row r="110" spans="1:8" x14ac:dyDescent="0.25">
      <c r="A110" s="16" t="s">
        <v>512</v>
      </c>
      <c r="B110" s="17" t="s">
        <v>178</v>
      </c>
      <c r="C110" s="17">
        <v>20</v>
      </c>
      <c r="D110" s="17">
        <v>25.53</v>
      </c>
      <c r="E110" s="17">
        <f>SUM([1]!Tableau1[[#This Row],[Total
Daily]]-[1]!Tableau1[[#This Row],[L10]])</f>
        <v>1.3900000000000006</v>
      </c>
      <c r="F110" s="20"/>
      <c r="G110" s="20">
        <f>COUNTIFS(Tabel1[L10],C110,Tabel1[Total
Daily],"&gt;"&amp;Tabel1[[#This Row],[Total
Daily]])</f>
        <v>1</v>
      </c>
      <c r="H110" s="7">
        <f>--(G110&lt;=3)</f>
        <v>1</v>
      </c>
    </row>
    <row r="111" spans="1:8" x14ac:dyDescent="0.25">
      <c r="A111" s="16">
        <v>150</v>
      </c>
      <c r="B111" s="17" t="s">
        <v>14</v>
      </c>
      <c r="C111" s="17">
        <v>19</v>
      </c>
      <c r="D111" s="17">
        <v>25.19</v>
      </c>
      <c r="E111" s="19">
        <f>SUM([1]!Tableau1[[#This Row],[Total
Daily]]-[1]!Tableau1[[#This Row],[L10]])</f>
        <v>-1.5700000000000003</v>
      </c>
      <c r="F111" s="20"/>
      <c r="G111" s="20">
        <f>COUNTIFS(Tabel1[L10],C111,Tabel1[Total
Daily],"&gt;"&amp;Tabel1[[#This Row],[Total
Daily]])</f>
        <v>0</v>
      </c>
      <c r="H111" s="7">
        <f>--(G111&lt;=3)</f>
        <v>1</v>
      </c>
    </row>
    <row r="112" spans="1:8" x14ac:dyDescent="0.25">
      <c r="A112" s="16">
        <v>136</v>
      </c>
      <c r="B112" s="17" t="s">
        <v>28</v>
      </c>
      <c r="C112" s="17">
        <v>20</v>
      </c>
      <c r="D112" s="17">
        <v>24.72</v>
      </c>
      <c r="E112" s="19">
        <f>SUM([1]!Tableau1[[#This Row],[Total
Daily]]-[1]!Tableau1[[#This Row],[L10]])</f>
        <v>-2.16</v>
      </c>
      <c r="F112" s="20"/>
      <c r="G112" s="20">
        <f>COUNTIFS(Tabel1[L10],C112,Tabel1[Total
Daily],"&gt;"&amp;Tabel1[[#This Row],[Total
Daily]])</f>
        <v>2</v>
      </c>
      <c r="H112" s="7">
        <f>--(G112&lt;=3)</f>
        <v>1</v>
      </c>
    </row>
    <row r="113" spans="1:8" x14ac:dyDescent="0.25">
      <c r="A113" s="16">
        <v>123</v>
      </c>
      <c r="B113" s="17" t="s">
        <v>18</v>
      </c>
      <c r="C113" s="17">
        <v>19</v>
      </c>
      <c r="D113" s="17">
        <v>24.66</v>
      </c>
      <c r="E113" s="19">
        <f>SUM([1]!Tableau1[[#This Row],[Total
Daily]]-[1]!Tableau1[[#This Row],[L10]])</f>
        <v>3.7100000000000009</v>
      </c>
      <c r="F113" s="20"/>
      <c r="G113" s="20">
        <f>COUNTIFS(Tabel1[L10],C113,Tabel1[Total
Daily],"&gt;"&amp;Tabel1[[#This Row],[Total
Daily]])</f>
        <v>1</v>
      </c>
      <c r="H113" s="7">
        <f>--(G113&lt;=3)</f>
        <v>1</v>
      </c>
    </row>
    <row r="114" spans="1:8" x14ac:dyDescent="0.25">
      <c r="A114" s="16" t="s">
        <v>512</v>
      </c>
      <c r="B114" s="17" t="s">
        <v>491</v>
      </c>
      <c r="C114" s="17">
        <v>23</v>
      </c>
      <c r="D114" s="17">
        <v>24.57</v>
      </c>
      <c r="E114" s="17">
        <f>SUM([1]!Tableau1[[#This Row],[Total
Daily]]-[1]!Tableau1[[#This Row],[L10]])</f>
        <v>4.09</v>
      </c>
      <c r="F114" s="20"/>
      <c r="G114" s="20">
        <f>COUNTIFS(Tabel1[L10],C114,Tabel1[Total
Daily],"&gt;"&amp;Tabel1[[#This Row],[Total
Daily]])</f>
        <v>3</v>
      </c>
      <c r="H114" s="7">
        <f>--(G114&lt;=3)</f>
        <v>1</v>
      </c>
    </row>
    <row r="115" spans="1:8" x14ac:dyDescent="0.25">
      <c r="A115" s="16" t="s">
        <v>512</v>
      </c>
      <c r="B115" s="17" t="s">
        <v>496</v>
      </c>
      <c r="C115" s="17">
        <v>18</v>
      </c>
      <c r="D115" s="17">
        <v>24.17</v>
      </c>
      <c r="E115" s="17">
        <f>SUM([1]!Tableau1[[#This Row],[Total
Daily]]-[1]!Tableau1[[#This Row],[L10]])</f>
        <v>2.0600000000000005</v>
      </c>
      <c r="F115" s="20"/>
      <c r="G115" s="20">
        <f>COUNTIFS(Tabel1[L10],C115,Tabel1[Total
Daily],"&gt;"&amp;Tabel1[[#This Row],[Total
Daily]])</f>
        <v>0</v>
      </c>
      <c r="H115" s="7">
        <f>--(G115&lt;=3)</f>
        <v>1</v>
      </c>
    </row>
    <row r="116" spans="1:8" x14ac:dyDescent="0.25">
      <c r="A116" s="16" t="s">
        <v>512</v>
      </c>
      <c r="B116" s="17" t="s">
        <v>295</v>
      </c>
      <c r="C116" s="17">
        <v>20</v>
      </c>
      <c r="D116" s="17">
        <v>24.05</v>
      </c>
      <c r="E116" s="17">
        <f>SUM([1]!Tableau1[[#This Row],[Total
Daily]]-[1]!Tableau1[[#This Row],[L10]])</f>
        <v>-6.01</v>
      </c>
      <c r="F116" s="20"/>
      <c r="G116" s="20">
        <f>COUNTIFS(Tabel1[L10],C116,Tabel1[Total
Daily],"&gt;"&amp;Tabel1[[#This Row],[Total
Daily]])</f>
        <v>3</v>
      </c>
      <c r="H116" s="7">
        <f>--(G116&lt;=3)</f>
        <v>1</v>
      </c>
    </row>
    <row r="117" spans="1:8" x14ac:dyDescent="0.25">
      <c r="A117" s="16" t="s">
        <v>512</v>
      </c>
      <c r="B117" s="17" t="s">
        <v>318</v>
      </c>
      <c r="C117" s="17">
        <v>18</v>
      </c>
      <c r="D117" s="17">
        <v>23.62</v>
      </c>
      <c r="E117" s="17">
        <f>SUM([1]!Tableau1[[#This Row],[Total
Daily]]-[1]!Tableau1[[#This Row],[L10]])</f>
        <v>-1.5900000000000034</v>
      </c>
      <c r="F117" s="20"/>
      <c r="G117" s="20">
        <f>COUNTIFS(Tabel1[L10],C117,Tabel1[Total
Daily],"&gt;"&amp;Tabel1[[#This Row],[Total
Daily]])</f>
        <v>1</v>
      </c>
      <c r="H117" s="7">
        <f>--(G117&lt;=3)</f>
        <v>1</v>
      </c>
    </row>
    <row r="118" spans="1:8" x14ac:dyDescent="0.25">
      <c r="A118" s="16" t="s">
        <v>512</v>
      </c>
      <c r="B118" s="17" t="s">
        <v>130</v>
      </c>
      <c r="C118" s="17">
        <v>19</v>
      </c>
      <c r="D118" s="17">
        <v>23.52</v>
      </c>
      <c r="E118" s="17">
        <f>SUM([1]!Tableau1[[#This Row],[Total
Daily]]-[1]!Tableau1[[#This Row],[L10]])</f>
        <v>6.0900000000000034</v>
      </c>
      <c r="F118" s="20"/>
      <c r="G118" s="20">
        <f>COUNTIFS(Tabel1[L10],C118,Tabel1[Total
Daily],"&gt;"&amp;Tabel1[[#This Row],[Total
Daily]])</f>
        <v>2</v>
      </c>
      <c r="H118" s="7">
        <f>--(G118&lt;=3)</f>
        <v>1</v>
      </c>
    </row>
    <row r="119" spans="1:8" x14ac:dyDescent="0.25">
      <c r="A119" s="16" t="s">
        <v>512</v>
      </c>
      <c r="B119" s="17" t="s">
        <v>181</v>
      </c>
      <c r="C119" s="17">
        <v>17</v>
      </c>
      <c r="D119" s="17">
        <v>23.18</v>
      </c>
      <c r="E119" s="17">
        <f>SUM([1]!Tableau1[[#This Row],[Total
Daily]]-[1]!Tableau1[[#This Row],[L10]])</f>
        <v>-5.5599999999999987</v>
      </c>
      <c r="F119" s="20"/>
      <c r="G119" s="20">
        <f>COUNTIFS(Tabel1[L10],C119,Tabel1[Total
Daily],"&gt;"&amp;Tabel1[[#This Row],[Total
Daily]])</f>
        <v>0</v>
      </c>
      <c r="H119" s="7">
        <f>--(G119&lt;=3)</f>
        <v>1</v>
      </c>
    </row>
    <row r="120" spans="1:8" x14ac:dyDescent="0.25">
      <c r="A120" s="16" t="s">
        <v>512</v>
      </c>
      <c r="B120" s="17" t="s">
        <v>418</v>
      </c>
      <c r="C120" s="17">
        <v>18</v>
      </c>
      <c r="D120" s="17">
        <v>22.97</v>
      </c>
      <c r="E120" s="17">
        <f>SUM([1]!Tableau1[[#This Row],[Total
Daily]]-[1]!Tableau1[[#This Row],[L10]])</f>
        <v>2.6300000000000026</v>
      </c>
      <c r="F120" s="20"/>
      <c r="G120" s="20">
        <f>COUNTIFS(Tabel1[L10],C120,Tabel1[Total
Daily],"&gt;"&amp;Tabel1[[#This Row],[Total
Daily]])</f>
        <v>2</v>
      </c>
      <c r="H120" s="7">
        <f>--(G120&lt;=3)</f>
        <v>1</v>
      </c>
    </row>
    <row r="121" spans="1:8" x14ac:dyDescent="0.25">
      <c r="A121" s="16" t="s">
        <v>512</v>
      </c>
      <c r="B121" s="17" t="s">
        <v>414</v>
      </c>
      <c r="C121" s="17">
        <v>18</v>
      </c>
      <c r="D121" s="17">
        <v>22.66</v>
      </c>
      <c r="E121" s="17">
        <f>SUM([1]!Tableau1[[#This Row],[Total
Daily]]-[1]!Tableau1[[#This Row],[L10]])</f>
        <v>4.07</v>
      </c>
      <c r="F121" s="20"/>
      <c r="G121" s="20">
        <f>COUNTIFS(Tabel1[L10],C121,Tabel1[Total
Daily],"&gt;"&amp;Tabel1[[#This Row],[Total
Daily]])</f>
        <v>3</v>
      </c>
      <c r="H121" s="7">
        <f>--(G121&lt;=3)</f>
        <v>1</v>
      </c>
    </row>
    <row r="122" spans="1:8" x14ac:dyDescent="0.25">
      <c r="A122" s="16" t="s">
        <v>512</v>
      </c>
      <c r="B122" s="17" t="s">
        <v>254</v>
      </c>
      <c r="C122" s="17">
        <v>22</v>
      </c>
      <c r="D122" s="17">
        <v>22.58</v>
      </c>
      <c r="E122" s="17">
        <f>SUM([1]!Tableau1[[#This Row],[Total
Daily]]-[1]!Tableau1[[#This Row],[L10]])</f>
        <v>-0.74000000000000199</v>
      </c>
      <c r="F122" s="20"/>
      <c r="G122" s="20">
        <f>COUNTIFS(Tabel1[L10],C122,Tabel1[Total
Daily],"&gt;"&amp;Tabel1[[#This Row],[Total
Daily]])</f>
        <v>3</v>
      </c>
      <c r="H122" s="7">
        <f>--(G122&lt;=3)</f>
        <v>1</v>
      </c>
    </row>
    <row r="123" spans="1:8" x14ac:dyDescent="0.25">
      <c r="A123" s="16" t="s">
        <v>512</v>
      </c>
      <c r="B123" s="17" t="s">
        <v>241</v>
      </c>
      <c r="C123" s="17">
        <v>19</v>
      </c>
      <c r="D123" s="17">
        <v>22.41</v>
      </c>
      <c r="E123" s="17">
        <f>SUM([1]!Tableau1[[#This Row],[Total
Daily]]-[1]!Tableau1[[#This Row],[L10]])</f>
        <v>5.8099999999999987</v>
      </c>
      <c r="F123" s="20"/>
      <c r="G123" s="20">
        <f>COUNTIFS(Tabel1[L10],C123,Tabel1[Total
Daily],"&gt;"&amp;Tabel1[[#This Row],[Total
Daily]])</f>
        <v>3</v>
      </c>
      <c r="H123" s="7">
        <f>--(G123&lt;=3)</f>
        <v>1</v>
      </c>
    </row>
    <row r="124" spans="1:8" x14ac:dyDescent="0.25">
      <c r="A124" s="16">
        <v>143</v>
      </c>
      <c r="B124" s="17" t="s">
        <v>16</v>
      </c>
      <c r="C124" s="17">
        <v>16</v>
      </c>
      <c r="D124" s="17">
        <v>22.08</v>
      </c>
      <c r="E124" s="19">
        <f>SUM([1]!Tableau1[[#This Row],[Total
Daily]]-[1]!Tableau1[[#This Row],[L10]])</f>
        <v>3.1499999999999986</v>
      </c>
      <c r="F124" s="20"/>
      <c r="G124" s="20">
        <f>COUNTIFS(Tabel1[L10],C124,Tabel1[Total
Daily],"&gt;"&amp;Tabel1[[#This Row],[Total
Daily]])</f>
        <v>0</v>
      </c>
      <c r="H124" s="7">
        <f>--(G124&lt;=3)</f>
        <v>1</v>
      </c>
    </row>
    <row r="125" spans="1:8" x14ac:dyDescent="0.25">
      <c r="A125" s="16" t="s">
        <v>512</v>
      </c>
      <c r="B125" s="17" t="s">
        <v>465</v>
      </c>
      <c r="C125" s="17">
        <v>16</v>
      </c>
      <c r="D125" s="17">
        <v>21.740000000000002</v>
      </c>
      <c r="E125" s="17">
        <f>SUM([1]!Tableau1[[#This Row],[Total
Daily]]-[1]!Tableau1[[#This Row],[L10]])</f>
        <v>2.5599999999999987</v>
      </c>
      <c r="F125" s="20"/>
      <c r="G125" s="20">
        <f>COUNTIFS(Tabel1[L10],C125,Tabel1[Total
Daily],"&gt;"&amp;Tabel1[[#This Row],[Total
Daily]])</f>
        <v>1</v>
      </c>
      <c r="H125" s="7">
        <f>--(G125&lt;=3)</f>
        <v>1</v>
      </c>
    </row>
    <row r="126" spans="1:8" x14ac:dyDescent="0.25">
      <c r="A126" s="16" t="s">
        <v>512</v>
      </c>
      <c r="B126" s="17" t="s">
        <v>357</v>
      </c>
      <c r="C126" s="17">
        <v>16</v>
      </c>
      <c r="D126" s="17">
        <v>20.7</v>
      </c>
      <c r="E126" s="17">
        <f>SUM([1]!Tableau1[[#This Row],[Total
Daily]]-[1]!Tableau1[[#This Row],[L10]])</f>
        <v>-1.1500000000000004</v>
      </c>
      <c r="F126" s="20"/>
      <c r="G126" s="20">
        <f>COUNTIFS(Tabel1[L10],C126,Tabel1[Total
Daily],"&gt;"&amp;Tabel1[[#This Row],[Total
Daily]])</f>
        <v>2</v>
      </c>
      <c r="H126" s="7">
        <f>--(G126&lt;=3)</f>
        <v>1</v>
      </c>
    </row>
    <row r="127" spans="1:8" x14ac:dyDescent="0.25">
      <c r="A127" s="16" t="s">
        <v>512</v>
      </c>
      <c r="B127" s="17" t="s">
        <v>334</v>
      </c>
      <c r="C127" s="17">
        <v>17</v>
      </c>
      <c r="D127" s="17">
        <v>20.62</v>
      </c>
      <c r="E127" s="17">
        <f>SUM([1]!Tableau1[[#This Row],[Total
Daily]]-[1]!Tableau1[[#This Row],[L10]])</f>
        <v>-3.0600000000000023</v>
      </c>
      <c r="F127" s="20"/>
      <c r="G127" s="20">
        <f>COUNTIFS(Tabel1[L10],C127,Tabel1[Total
Daily],"&gt;"&amp;Tabel1[[#This Row],[Total
Daily]])</f>
        <v>1</v>
      </c>
      <c r="H127" s="7">
        <f>--(G127&lt;=3)</f>
        <v>1</v>
      </c>
    </row>
    <row r="128" spans="1:8" x14ac:dyDescent="0.25">
      <c r="A128" s="16" t="s">
        <v>512</v>
      </c>
      <c r="B128" s="17" t="s">
        <v>72</v>
      </c>
      <c r="C128" s="17">
        <v>15</v>
      </c>
      <c r="D128" s="17">
        <v>20.47</v>
      </c>
      <c r="E128" s="17">
        <f>SUM([1]!Tableau1[[#This Row],[Total
Daily]]-[1]!Tableau1[[#This Row],[L10]])</f>
        <v>3.5</v>
      </c>
      <c r="F128" s="20"/>
      <c r="G128" s="20">
        <f>COUNTIFS(Tabel1[L10],C128,Tabel1[Total
Daily],"&gt;"&amp;Tabel1[[#This Row],[Total
Daily]])</f>
        <v>0</v>
      </c>
      <c r="H128" s="7">
        <f>--(G128&lt;=3)</f>
        <v>1</v>
      </c>
    </row>
    <row r="129" spans="1:8" x14ac:dyDescent="0.25">
      <c r="A129" s="16" t="s">
        <v>512</v>
      </c>
      <c r="B129" s="17" t="s">
        <v>231</v>
      </c>
      <c r="C129" s="17">
        <v>16</v>
      </c>
      <c r="D129" s="17">
        <v>20.329999999999998</v>
      </c>
      <c r="E129" s="17">
        <f>SUM([1]!Tableau1[[#This Row],[Total
Daily]]-[1]!Tableau1[[#This Row],[L10]])</f>
        <v>-1.370000000000001</v>
      </c>
      <c r="F129" s="20"/>
      <c r="G129" s="20">
        <f>COUNTIFS(Tabel1[L10],C129,Tabel1[Total
Daily],"&gt;"&amp;Tabel1[[#This Row],[Total
Daily]])</f>
        <v>3</v>
      </c>
      <c r="H129" s="7">
        <f>--(G129&lt;=3)</f>
        <v>1</v>
      </c>
    </row>
    <row r="130" spans="1:8" x14ac:dyDescent="0.25">
      <c r="A130" s="16" t="s">
        <v>512</v>
      </c>
      <c r="B130" s="17" t="s">
        <v>127</v>
      </c>
      <c r="C130" s="17">
        <v>17</v>
      </c>
      <c r="D130" s="17">
        <v>20.13</v>
      </c>
      <c r="E130" s="17">
        <f>SUM([1]!Tableau1[[#This Row],[Total
Daily]]-[1]!Tableau1[[#This Row],[L10]])</f>
        <v>-4.2199999999999989</v>
      </c>
      <c r="F130" s="20"/>
      <c r="G130" s="20">
        <f>COUNTIFS(Tabel1[L10],C130,Tabel1[Total
Daily],"&gt;"&amp;Tabel1[[#This Row],[Total
Daily]])</f>
        <v>2</v>
      </c>
      <c r="H130" s="7">
        <f>--(G130&lt;=3)</f>
        <v>1</v>
      </c>
    </row>
    <row r="131" spans="1:8" x14ac:dyDescent="0.25">
      <c r="A131" s="16">
        <v>160</v>
      </c>
      <c r="B131" s="17" t="s">
        <v>24</v>
      </c>
      <c r="C131" s="17">
        <v>15</v>
      </c>
      <c r="D131" s="17">
        <v>20.02</v>
      </c>
      <c r="E131" s="19">
        <f>SUM([1]!Tableau1[[#This Row],[Total
Daily]]-[1]!Tableau1[[#This Row],[L10]])</f>
        <v>1.1999999999999993</v>
      </c>
      <c r="F131" s="20"/>
      <c r="G131" s="20">
        <f>COUNTIFS(Tabel1[L10],C131,Tabel1[Total
Daily],"&gt;"&amp;Tabel1[[#This Row],[Total
Daily]])</f>
        <v>1</v>
      </c>
      <c r="H131" s="7">
        <f>--(G131&lt;=3)</f>
        <v>1</v>
      </c>
    </row>
    <row r="132" spans="1:8" x14ac:dyDescent="0.25">
      <c r="A132" s="16" t="s">
        <v>512</v>
      </c>
      <c r="B132" s="17" t="s">
        <v>255</v>
      </c>
      <c r="C132" s="17">
        <v>17</v>
      </c>
      <c r="D132" s="17">
        <v>20</v>
      </c>
      <c r="E132" s="17">
        <f>SUM([1]!Tableau1[[#This Row],[Total
Daily]]-[1]!Tableau1[[#This Row],[L10]])</f>
        <v>-5.64</v>
      </c>
      <c r="F132" s="20"/>
      <c r="G132" s="20">
        <f>COUNTIFS(Tabel1[L10],C132,Tabel1[Total
Daily],"&gt;"&amp;Tabel1[[#This Row],[Total
Daily]])</f>
        <v>3</v>
      </c>
      <c r="H132" s="7">
        <f>--(G132&lt;=3)</f>
        <v>1</v>
      </c>
    </row>
    <row r="133" spans="1:8" x14ac:dyDescent="0.25">
      <c r="A133" s="16">
        <v>217</v>
      </c>
      <c r="B133" s="17" t="s">
        <v>26</v>
      </c>
      <c r="C133" s="17">
        <v>15</v>
      </c>
      <c r="D133" s="17">
        <v>19.82</v>
      </c>
      <c r="E133" s="19">
        <f>SUM([1]!Tableau1[[#This Row],[Total
Daily]]-[1]!Tableau1[[#This Row],[L10]])</f>
        <v>2.5300000000000011</v>
      </c>
      <c r="F133" s="20"/>
      <c r="G133" s="20">
        <f>COUNTIFS(Tabel1[L10],C133,Tabel1[Total
Daily],"&gt;"&amp;Tabel1[[#This Row],[Total
Daily]])</f>
        <v>2</v>
      </c>
      <c r="H133" s="7">
        <f>--(G133&lt;=3)</f>
        <v>1</v>
      </c>
    </row>
    <row r="134" spans="1:8" x14ac:dyDescent="0.25">
      <c r="A134" s="16" t="s">
        <v>512</v>
      </c>
      <c r="B134" s="17" t="s">
        <v>76</v>
      </c>
      <c r="C134" s="17">
        <v>14</v>
      </c>
      <c r="D134" s="17">
        <v>19.46</v>
      </c>
      <c r="E134" s="17">
        <f>SUM([1]!Tableau1[[#This Row],[Total
Daily]]-[1]!Tableau1[[#This Row],[L10]])</f>
        <v>3.2699999999999996</v>
      </c>
      <c r="F134" s="20"/>
      <c r="G134" s="20">
        <f>COUNTIFS(Tabel1[L10],C134,Tabel1[Total
Daily],"&gt;"&amp;Tabel1[[#This Row],[Total
Daily]])</f>
        <v>0</v>
      </c>
      <c r="H134" s="7">
        <f>--(G134&lt;=3)</f>
        <v>1</v>
      </c>
    </row>
    <row r="135" spans="1:8" x14ac:dyDescent="0.25">
      <c r="A135" s="16" t="s">
        <v>512</v>
      </c>
      <c r="B135" s="17" t="s">
        <v>294</v>
      </c>
      <c r="C135" s="17">
        <v>15</v>
      </c>
      <c r="D135" s="17">
        <v>19.09</v>
      </c>
      <c r="E135" s="17">
        <f>SUM([1]!Tableau1[[#This Row],[Total
Daily]]-[1]!Tableau1[[#This Row],[L10]])</f>
        <v>-0.44000000000000128</v>
      </c>
      <c r="F135" s="20"/>
      <c r="G135" s="20">
        <f>COUNTIFS(Tabel1[L10],C135,Tabel1[Total
Daily],"&gt;"&amp;Tabel1[[#This Row],[Total
Daily]])</f>
        <v>3</v>
      </c>
      <c r="H135" s="7">
        <f>--(G135&lt;=3)</f>
        <v>1</v>
      </c>
    </row>
    <row r="136" spans="1:8" x14ac:dyDescent="0.25">
      <c r="A136" s="16" t="s">
        <v>512</v>
      </c>
      <c r="B136" s="17" t="s">
        <v>395</v>
      </c>
      <c r="C136" s="17">
        <v>14</v>
      </c>
      <c r="D136" s="17">
        <v>18.82</v>
      </c>
      <c r="E136" s="17">
        <f>SUM([1]!Tableau1[[#This Row],[Total
Daily]]-[1]!Tableau1[[#This Row],[L10]])</f>
        <v>-5.5499999999999972</v>
      </c>
      <c r="F136" s="20"/>
      <c r="G136" s="20">
        <f>COUNTIFS(Tabel1[L10],C136,Tabel1[Total
Daily],"&gt;"&amp;Tabel1[[#This Row],[Total
Daily]])</f>
        <v>1</v>
      </c>
      <c r="H136" s="7">
        <f>--(G136&lt;=3)</f>
        <v>1</v>
      </c>
    </row>
    <row r="137" spans="1:8" x14ac:dyDescent="0.25">
      <c r="A137" s="16" t="s">
        <v>512</v>
      </c>
      <c r="B137" s="17" t="s">
        <v>271</v>
      </c>
      <c r="C137" s="17">
        <v>12</v>
      </c>
      <c r="D137" s="17">
        <v>18.29</v>
      </c>
      <c r="E137" s="17">
        <f>SUM([1]!Tableau1[[#This Row],[Total
Daily]]-[1]!Tableau1[[#This Row],[L10]])</f>
        <v>-0.33999999999999986</v>
      </c>
      <c r="F137" s="20"/>
      <c r="G137" s="20">
        <f>COUNTIFS(Tabel1[L10],C137,Tabel1[Total
Daily],"&gt;"&amp;Tabel1[[#This Row],[Total
Daily]])</f>
        <v>0</v>
      </c>
      <c r="H137" s="7">
        <f>--(G137&lt;=3)</f>
        <v>1</v>
      </c>
    </row>
    <row r="138" spans="1:8" x14ac:dyDescent="0.25">
      <c r="A138" s="16" t="s">
        <v>512</v>
      </c>
      <c r="B138" s="17" t="s">
        <v>509</v>
      </c>
      <c r="C138" s="17">
        <v>14</v>
      </c>
      <c r="D138" s="17">
        <v>18.27</v>
      </c>
      <c r="E138" s="17">
        <f>SUM([1]!Tableau1[[#This Row],[Total
Daily]]-[1]!Tableau1[[#This Row],[L10]])</f>
        <v>2.1599999999999966</v>
      </c>
      <c r="F138" s="20"/>
      <c r="G138" s="20">
        <f>COUNTIFS(Tabel1[L10],C138,Tabel1[Total
Daily],"&gt;"&amp;Tabel1[[#This Row],[Total
Daily]])</f>
        <v>2</v>
      </c>
      <c r="H138" s="7">
        <f>--(G138&lt;=3)</f>
        <v>1</v>
      </c>
    </row>
    <row r="139" spans="1:8" x14ac:dyDescent="0.25">
      <c r="A139" s="16" t="s">
        <v>512</v>
      </c>
      <c r="B139" s="17" t="s">
        <v>192</v>
      </c>
      <c r="C139" s="17">
        <v>14</v>
      </c>
      <c r="D139" s="17">
        <v>17.11</v>
      </c>
      <c r="E139" s="17">
        <f>SUM([1]!Tableau1[[#This Row],[Total
Daily]]-[1]!Tableau1[[#This Row],[L10]])</f>
        <v>-0.41000000000000014</v>
      </c>
      <c r="F139" s="20"/>
      <c r="G139" s="20">
        <f>COUNTIFS(Tabel1[L10],C139,Tabel1[Total
Daily],"&gt;"&amp;Tabel1[[#This Row],[Total
Daily]])</f>
        <v>3</v>
      </c>
      <c r="H139" s="7">
        <f>--(G139&lt;=3)</f>
        <v>1</v>
      </c>
    </row>
    <row r="140" spans="1:8" x14ac:dyDescent="0.25">
      <c r="A140" s="16" t="s">
        <v>512</v>
      </c>
      <c r="B140" s="17" t="s">
        <v>123</v>
      </c>
      <c r="C140" s="17">
        <v>11</v>
      </c>
      <c r="D140" s="17">
        <v>16.98</v>
      </c>
      <c r="E140" s="17">
        <f>SUM([1]!Tableau1[[#This Row],[Total
Daily]]-[1]!Tableau1[[#This Row],[L10]])</f>
        <v>2.1300000000000026</v>
      </c>
      <c r="F140" s="20"/>
      <c r="G140" s="20">
        <f>COUNTIFS(Tabel1[L10],C140,Tabel1[Total
Daily],"&gt;"&amp;Tabel1[[#This Row],[Total
Daily]])</f>
        <v>0</v>
      </c>
      <c r="H140" s="7">
        <f>--(G140&lt;=3)</f>
        <v>1</v>
      </c>
    </row>
    <row r="141" spans="1:8" x14ac:dyDescent="0.25">
      <c r="A141" s="16">
        <v>165</v>
      </c>
      <c r="B141" s="17" t="s">
        <v>0</v>
      </c>
      <c r="C141" s="17">
        <v>10</v>
      </c>
      <c r="D141" s="17">
        <v>16.809999999999999</v>
      </c>
      <c r="E141" s="19">
        <f>SUM([1]!Tableau1[[#This Row],[Total
Daily]]-[1]!Tableau1[[#This Row],[L10]])</f>
        <v>-4.1700000000000017</v>
      </c>
      <c r="F141" s="20"/>
      <c r="G141" s="20">
        <f>COUNTIFS(Tabel1[L10],C141,Tabel1[Total
Daily],"&gt;"&amp;Tabel1[[#This Row],[Total
Daily]])</f>
        <v>0</v>
      </c>
      <c r="H141" s="7">
        <f>--(G141&lt;=3)</f>
        <v>1</v>
      </c>
    </row>
    <row r="142" spans="1:8" x14ac:dyDescent="0.25">
      <c r="A142" s="16" t="s">
        <v>512</v>
      </c>
      <c r="B142" s="17" t="s">
        <v>167</v>
      </c>
      <c r="C142" s="17">
        <v>12</v>
      </c>
      <c r="D142" s="17">
        <v>16.759999999999998</v>
      </c>
      <c r="E142" s="17">
        <f>SUM([1]!Tableau1[[#This Row],[Total
Daily]]-[1]!Tableau1[[#This Row],[L10]])</f>
        <v>2.6900000000000013</v>
      </c>
      <c r="F142" s="20"/>
      <c r="G142" s="20">
        <f>COUNTIFS(Tabel1[L10],C142,Tabel1[Total
Daily],"&gt;"&amp;Tabel1[[#This Row],[Total
Daily]])</f>
        <v>1</v>
      </c>
      <c r="H142" s="7">
        <f>--(G142&lt;=3)</f>
        <v>1</v>
      </c>
    </row>
    <row r="143" spans="1:8" x14ac:dyDescent="0.25">
      <c r="A143" s="16" t="s">
        <v>512</v>
      </c>
      <c r="B143" s="17" t="s">
        <v>352</v>
      </c>
      <c r="C143" s="17">
        <v>13</v>
      </c>
      <c r="D143" s="17">
        <v>16.27</v>
      </c>
      <c r="E143" s="17">
        <f>SUM([1]!Tableau1[[#This Row],[Total
Daily]]-[1]!Tableau1[[#This Row],[L10]])</f>
        <v>-5.1000000000000014</v>
      </c>
      <c r="F143" s="20"/>
      <c r="G143" s="20">
        <f>COUNTIFS(Tabel1[L10],C143,Tabel1[Total
Daily],"&gt;"&amp;Tabel1[[#This Row],[Total
Daily]])</f>
        <v>0</v>
      </c>
      <c r="H143" s="7">
        <f>--(G143&lt;=3)</f>
        <v>1</v>
      </c>
    </row>
    <row r="144" spans="1:8" x14ac:dyDescent="0.25">
      <c r="A144" s="16" t="s">
        <v>512</v>
      </c>
      <c r="B144" s="17" t="s">
        <v>63</v>
      </c>
      <c r="C144" s="17">
        <v>12</v>
      </c>
      <c r="D144" s="17">
        <v>15.18</v>
      </c>
      <c r="E144" s="17">
        <f>SUM([1]!Tableau1[[#This Row],[Total
Daily]]-[1]!Tableau1[[#This Row],[L10]])</f>
        <v>4.82</v>
      </c>
      <c r="F144" s="20"/>
      <c r="G144" s="20">
        <f>COUNTIFS(Tabel1[L10],C144,Tabel1[Total
Daily],"&gt;"&amp;Tabel1[[#This Row],[Total
Daily]])</f>
        <v>2</v>
      </c>
      <c r="H144" s="7">
        <f>--(G144&lt;=3)</f>
        <v>1</v>
      </c>
    </row>
    <row r="145" spans="1:8" x14ac:dyDescent="0.25">
      <c r="A145" s="16">
        <v>187</v>
      </c>
      <c r="B145" s="17" t="s">
        <v>17</v>
      </c>
      <c r="C145" s="17">
        <v>9</v>
      </c>
      <c r="D145" s="17">
        <v>14.71</v>
      </c>
      <c r="E145" s="19">
        <f>SUM([1]!Tableau1[[#This Row],[Total
Daily]]-[1]!Tableau1[[#This Row],[L10]])</f>
        <v>4.6499999999999986</v>
      </c>
      <c r="F145" s="20"/>
      <c r="G145" s="20">
        <f>COUNTIFS(Tabel1[L10],C145,Tabel1[Total
Daily],"&gt;"&amp;Tabel1[[#This Row],[Total
Daily]])</f>
        <v>0</v>
      </c>
      <c r="H145" s="7">
        <f>--(G145&lt;=3)</f>
        <v>1</v>
      </c>
    </row>
    <row r="146" spans="1:8" x14ac:dyDescent="0.25">
      <c r="A146" s="16" t="s">
        <v>512</v>
      </c>
      <c r="B146" s="17" t="s">
        <v>472</v>
      </c>
      <c r="C146" s="17">
        <v>10</v>
      </c>
      <c r="D146" s="17">
        <v>14.65</v>
      </c>
      <c r="E146" s="17">
        <f>SUM([1]!Tableau1[[#This Row],[Total
Daily]]-[1]!Tableau1[[#This Row],[L10]])</f>
        <v>5.82</v>
      </c>
      <c r="F146" s="20"/>
      <c r="G146" s="20">
        <f>COUNTIFS(Tabel1[L10],C146,Tabel1[Total
Daily],"&gt;"&amp;Tabel1[[#This Row],[Total
Daily]])</f>
        <v>1</v>
      </c>
      <c r="H146" s="7">
        <f>--(G146&lt;=3)</f>
        <v>1</v>
      </c>
    </row>
    <row r="147" spans="1:8" x14ac:dyDescent="0.25">
      <c r="A147" s="16" t="s">
        <v>512</v>
      </c>
      <c r="B147" s="17" t="s">
        <v>78</v>
      </c>
      <c r="C147" s="17">
        <v>8</v>
      </c>
      <c r="D147" s="17">
        <v>14.629999999999999</v>
      </c>
      <c r="E147" s="17">
        <f>SUM([1]!Tableau1[[#This Row],[Total
Daily]]-[1]!Tableau1[[#This Row],[L10]])</f>
        <v>3.5200000000000031</v>
      </c>
      <c r="F147" s="20"/>
      <c r="G147" s="20">
        <f>COUNTIFS(Tabel1[L10],C147,Tabel1[Total
Daily],"&gt;"&amp;Tabel1[[#This Row],[Total
Daily]])</f>
        <v>0</v>
      </c>
      <c r="H147" s="7">
        <f>--(G147&lt;=3)</f>
        <v>1</v>
      </c>
    </row>
    <row r="148" spans="1:8" x14ac:dyDescent="0.25">
      <c r="A148" s="16">
        <v>235</v>
      </c>
      <c r="B148" s="17" t="s">
        <v>22</v>
      </c>
      <c r="C148" s="17">
        <v>9</v>
      </c>
      <c r="D148" s="17">
        <v>14.25</v>
      </c>
      <c r="E148" s="19">
        <f>SUM([1]!Tableau1[[#This Row],[Total
Daily]]-[1]!Tableau1[[#This Row],[L10]])</f>
        <v>1.2200000000000006</v>
      </c>
      <c r="F148" s="20"/>
      <c r="G148" s="20">
        <f>COUNTIFS(Tabel1[L10],C148,Tabel1[Total
Daily],"&gt;"&amp;Tabel1[[#This Row],[Total
Daily]])</f>
        <v>1</v>
      </c>
      <c r="H148" s="7">
        <f>--(G148&lt;=3)</f>
        <v>1</v>
      </c>
    </row>
    <row r="149" spans="1:8" x14ac:dyDescent="0.25">
      <c r="A149" s="16" t="s">
        <v>512</v>
      </c>
      <c r="B149" s="17" t="s">
        <v>142</v>
      </c>
      <c r="C149" s="17">
        <v>9</v>
      </c>
      <c r="D149" s="17">
        <v>14.14</v>
      </c>
      <c r="E149" s="17">
        <f>SUM([1]!Tableau1[[#This Row],[Total
Daily]]-[1]!Tableau1[[#This Row],[L10]])</f>
        <v>1.1799999999999997</v>
      </c>
      <c r="F149" s="20"/>
      <c r="G149" s="20">
        <f>COUNTIFS(Tabel1[L10],C149,Tabel1[Total
Daily],"&gt;"&amp;Tabel1[[#This Row],[Total
Daily]])</f>
        <v>2</v>
      </c>
      <c r="H149" s="7">
        <f>--(G149&lt;=3)</f>
        <v>1</v>
      </c>
    </row>
    <row r="150" spans="1:8" x14ac:dyDescent="0.25">
      <c r="A150" s="16" t="s">
        <v>512</v>
      </c>
      <c r="B150" s="17" t="s">
        <v>194</v>
      </c>
      <c r="C150" s="17">
        <v>8</v>
      </c>
      <c r="D150" s="17">
        <v>14.09</v>
      </c>
      <c r="E150" s="17">
        <f>SUM([1]!Tableau1[[#This Row],[Total
Daily]]-[1]!Tableau1[[#This Row],[L10]])</f>
        <v>4.1100000000000003</v>
      </c>
      <c r="F150" s="20"/>
      <c r="G150" s="20">
        <f>COUNTIFS(Tabel1[L10],C150,Tabel1[Total
Daily],"&gt;"&amp;Tabel1[[#This Row],[Total
Daily]])</f>
        <v>1</v>
      </c>
      <c r="H150" s="7">
        <f>--(G150&lt;=3)</f>
        <v>1</v>
      </c>
    </row>
    <row r="151" spans="1:8" x14ac:dyDescent="0.25">
      <c r="A151" s="16" t="s">
        <v>512</v>
      </c>
      <c r="B151" s="17" t="s">
        <v>84</v>
      </c>
      <c r="C151" s="17">
        <v>8</v>
      </c>
      <c r="D151" s="17">
        <v>13.969999999999999</v>
      </c>
      <c r="E151" s="17">
        <f>SUM([1]!Tableau1[[#This Row],[Total
Daily]]-[1]!Tableau1[[#This Row],[L10]])</f>
        <v>-0.73000000000000043</v>
      </c>
      <c r="F151" s="20"/>
      <c r="G151" s="20">
        <f>COUNTIFS(Tabel1[L10],C151,Tabel1[Total
Daily],"&gt;"&amp;Tabel1[[#This Row],[Total
Daily]])</f>
        <v>2</v>
      </c>
      <c r="H151" s="7">
        <f>--(G151&lt;=3)</f>
        <v>1</v>
      </c>
    </row>
    <row r="152" spans="1:8" x14ac:dyDescent="0.25">
      <c r="A152" s="16" t="s">
        <v>512</v>
      </c>
      <c r="B152" s="17" t="s">
        <v>488</v>
      </c>
      <c r="C152" s="17">
        <v>11</v>
      </c>
      <c r="D152" s="17">
        <v>13.29</v>
      </c>
      <c r="E152" s="17">
        <f>SUM([1]!Tableau1[[#This Row],[Total
Daily]]-[1]!Tableau1[[#This Row],[L10]])</f>
        <v>-2.8999999999999986</v>
      </c>
      <c r="F152" s="20"/>
      <c r="G152" s="20">
        <f>COUNTIFS(Tabel1[L10],C152,Tabel1[Total
Daily],"&gt;"&amp;Tabel1[[#This Row],[Total
Daily]])</f>
        <v>1</v>
      </c>
      <c r="H152" s="7">
        <f>--(G152&lt;=3)</f>
        <v>1</v>
      </c>
    </row>
    <row r="153" spans="1:8" x14ac:dyDescent="0.25">
      <c r="A153" s="16" t="s">
        <v>512</v>
      </c>
      <c r="B153" s="17" t="s">
        <v>494</v>
      </c>
      <c r="C153" s="17">
        <v>11</v>
      </c>
      <c r="D153" s="17">
        <v>13.24</v>
      </c>
      <c r="E153" s="17">
        <f>SUM([1]!Tableau1[[#This Row],[Total
Daily]]-[1]!Tableau1[[#This Row],[L10]])</f>
        <v>4.66</v>
      </c>
      <c r="F153" s="20"/>
      <c r="G153" s="20">
        <f>COUNTIFS(Tabel1[L10],C153,Tabel1[Total
Daily],"&gt;"&amp;Tabel1[[#This Row],[Total
Daily]])</f>
        <v>2</v>
      </c>
      <c r="H153" s="7">
        <f>--(G153&lt;=3)</f>
        <v>1</v>
      </c>
    </row>
    <row r="154" spans="1:8" x14ac:dyDescent="0.25">
      <c r="A154" s="16" t="s">
        <v>512</v>
      </c>
      <c r="B154" s="17" t="s">
        <v>296</v>
      </c>
      <c r="C154" s="17">
        <v>11</v>
      </c>
      <c r="D154" s="17">
        <v>13.06</v>
      </c>
      <c r="E154" s="17">
        <f>SUM([1]!Tableau1[[#This Row],[Total
Daily]]-[1]!Tableau1[[#This Row],[L10]])</f>
        <v>-1.7699999999999996</v>
      </c>
      <c r="F154" s="20"/>
      <c r="G154" s="20">
        <f>COUNTIFS(Tabel1[L10],C154,Tabel1[Total
Daily],"&gt;"&amp;Tabel1[[#This Row],[Total
Daily]])</f>
        <v>3</v>
      </c>
      <c r="H154" s="7">
        <f>--(G154&lt;=3)</f>
        <v>1</v>
      </c>
    </row>
    <row r="155" spans="1:8" x14ac:dyDescent="0.25">
      <c r="A155" s="16" t="s">
        <v>512</v>
      </c>
      <c r="B155" s="17" t="s">
        <v>319</v>
      </c>
      <c r="C155" s="17">
        <v>13</v>
      </c>
      <c r="D155" s="17">
        <v>12.81</v>
      </c>
      <c r="E155" s="17">
        <f>SUM([1]!Tableau1[[#This Row],[Total
Daily]]-[1]!Tableau1[[#This Row],[L10]])</f>
        <v>1.0499999999999972</v>
      </c>
      <c r="F155" s="20"/>
      <c r="G155" s="20">
        <f>COUNTIFS(Tabel1[L10],C155,Tabel1[Total
Daily],"&gt;"&amp;Tabel1[[#This Row],[Total
Daily]])</f>
        <v>1</v>
      </c>
      <c r="H155" s="7">
        <f>--(G155&lt;=3)</f>
        <v>1</v>
      </c>
    </row>
    <row r="156" spans="1:8" x14ac:dyDescent="0.25">
      <c r="A156" s="16" t="s">
        <v>512</v>
      </c>
      <c r="B156" s="17" t="s">
        <v>268</v>
      </c>
      <c r="C156" s="17">
        <v>9</v>
      </c>
      <c r="D156" s="17">
        <v>12.58</v>
      </c>
      <c r="E156" s="17">
        <f>SUM([1]!Tableau1[[#This Row],[Total
Daily]]-[1]!Tableau1[[#This Row],[L10]])</f>
        <v>-3.0300000000000011</v>
      </c>
      <c r="F156" s="20"/>
      <c r="G156" s="20">
        <f>COUNTIFS(Tabel1[L10],C156,Tabel1[Total
Daily],"&gt;"&amp;Tabel1[[#This Row],[Total
Daily]])</f>
        <v>3</v>
      </c>
      <c r="H156" s="7">
        <f>--(G156&lt;=3)</f>
        <v>1</v>
      </c>
    </row>
    <row r="157" spans="1:8" x14ac:dyDescent="0.25">
      <c r="A157" s="16" t="s">
        <v>512</v>
      </c>
      <c r="B157" s="17" t="s">
        <v>373</v>
      </c>
      <c r="C157" s="17">
        <v>6</v>
      </c>
      <c r="D157" s="17">
        <v>12.379999999999999</v>
      </c>
      <c r="E157" s="17">
        <f>SUM([1]!Tableau1[[#This Row],[Total
Daily]]-[1]!Tableau1[[#This Row],[L10]])</f>
        <v>-2.75</v>
      </c>
      <c r="F157" s="20"/>
      <c r="G157" s="20">
        <f>COUNTIFS(Tabel1[L10],C157,Tabel1[Total
Daily],"&gt;"&amp;Tabel1[[#This Row],[Total
Daily]])</f>
        <v>0</v>
      </c>
      <c r="H157" s="7">
        <f>--(G157&lt;=3)</f>
        <v>1</v>
      </c>
    </row>
    <row r="158" spans="1:8" x14ac:dyDescent="0.25">
      <c r="A158" s="16" t="s">
        <v>512</v>
      </c>
      <c r="B158" s="17" t="s">
        <v>82</v>
      </c>
      <c r="C158" s="17">
        <v>12</v>
      </c>
      <c r="D158" s="17">
        <v>11.9</v>
      </c>
      <c r="E158" s="17">
        <f>SUM([1]!Tableau1[[#This Row],[Total
Daily]]-[1]!Tableau1[[#This Row],[L10]])</f>
        <v>-1.6700000000000017</v>
      </c>
      <c r="F158" s="20"/>
      <c r="G158" s="20">
        <f>COUNTIFS(Tabel1[L10],C158,Tabel1[Total
Daily],"&gt;"&amp;Tabel1[[#This Row],[Total
Daily]])</f>
        <v>3</v>
      </c>
      <c r="H158" s="7">
        <f>--(G158&lt;=3)</f>
        <v>1</v>
      </c>
    </row>
    <row r="159" spans="1:8" x14ac:dyDescent="0.25">
      <c r="A159" s="16" t="s">
        <v>512</v>
      </c>
      <c r="B159" s="17" t="s">
        <v>203</v>
      </c>
      <c r="C159" s="17">
        <v>13</v>
      </c>
      <c r="D159" s="17">
        <v>11.89</v>
      </c>
      <c r="E159" s="17">
        <f>SUM([1]!Tableau1[[#This Row],[Total
Daily]]-[1]!Tableau1[[#This Row],[L10]])</f>
        <v>5.8699999999999974</v>
      </c>
      <c r="F159" s="20"/>
      <c r="G159" s="20">
        <f>COUNTIFS(Tabel1[L10],C159,Tabel1[Total
Daily],"&gt;"&amp;Tabel1[[#This Row],[Total
Daily]])</f>
        <v>2</v>
      </c>
      <c r="H159" s="7">
        <f>--(G159&lt;=3)</f>
        <v>1</v>
      </c>
    </row>
    <row r="160" spans="1:8" x14ac:dyDescent="0.25">
      <c r="A160" s="16" t="s">
        <v>512</v>
      </c>
      <c r="B160" s="17" t="s">
        <v>400</v>
      </c>
      <c r="C160" s="17">
        <v>13</v>
      </c>
      <c r="D160" s="17">
        <v>11.870000000000001</v>
      </c>
      <c r="E160" s="17">
        <f>SUM([1]!Tableau1[[#This Row],[Total
Daily]]-[1]!Tableau1[[#This Row],[L10]])</f>
        <v>6.6099999999999994</v>
      </c>
      <c r="F160" s="20"/>
      <c r="G160" s="20">
        <f>COUNTIFS(Tabel1[L10],C160,Tabel1[Total
Daily],"&gt;"&amp;Tabel1[[#This Row],[Total
Daily]])</f>
        <v>3</v>
      </c>
      <c r="H160" s="7">
        <f>--(G160&lt;=3)</f>
        <v>1</v>
      </c>
    </row>
    <row r="161" spans="1:8" x14ac:dyDescent="0.25">
      <c r="A161" s="16" t="s">
        <v>512</v>
      </c>
      <c r="B161" s="17" t="s">
        <v>75</v>
      </c>
      <c r="C161" s="17">
        <v>8</v>
      </c>
      <c r="D161" s="17">
        <v>11.85</v>
      </c>
      <c r="E161" s="17">
        <f>SUM([1]!Tableau1[[#This Row],[Total
Daily]]-[1]!Tableau1[[#This Row],[L10]])</f>
        <v>0.34999999999999964</v>
      </c>
      <c r="F161" s="20"/>
      <c r="G161" s="20">
        <f>COUNTIFS(Tabel1[L10],C161,Tabel1[Total
Daily],"&gt;"&amp;Tabel1[[#This Row],[Total
Daily]])</f>
        <v>3</v>
      </c>
      <c r="H161" s="7">
        <f>--(G161&lt;=3)</f>
        <v>1</v>
      </c>
    </row>
    <row r="162" spans="1:8" x14ac:dyDescent="0.25">
      <c r="A162" s="16">
        <v>229</v>
      </c>
      <c r="B162" s="17" t="s">
        <v>25</v>
      </c>
      <c r="C162" s="17">
        <v>6</v>
      </c>
      <c r="D162" s="17">
        <v>10.91</v>
      </c>
      <c r="E162" s="19">
        <f>SUM([1]!Tableau1[[#This Row],[Total
Daily]]-[1]!Tableau1[[#This Row],[L10]])</f>
        <v>2.2100000000000009</v>
      </c>
      <c r="F162" s="20"/>
      <c r="G162" s="20">
        <f>COUNTIFS(Tabel1[L10],C162,Tabel1[Total
Daily],"&gt;"&amp;Tabel1[[#This Row],[Total
Daily]])</f>
        <v>1</v>
      </c>
      <c r="H162" s="7">
        <f>--(G162&lt;=3)</f>
        <v>1</v>
      </c>
    </row>
    <row r="163" spans="1:8" x14ac:dyDescent="0.25">
      <c r="A163" s="16" t="s">
        <v>512</v>
      </c>
      <c r="B163" s="17" t="s">
        <v>109</v>
      </c>
      <c r="C163" s="17">
        <v>10</v>
      </c>
      <c r="D163" s="17">
        <v>10.37</v>
      </c>
      <c r="E163" s="17">
        <f>SUM([1]!Tableau1[[#This Row],[Total
Daily]]-[1]!Tableau1[[#This Row],[L10]])</f>
        <v>-6.02</v>
      </c>
      <c r="F163" s="20"/>
      <c r="G163" s="20">
        <f>COUNTIFS(Tabel1[L10],C163,Tabel1[Total
Daily],"&gt;"&amp;Tabel1[[#This Row],[Total
Daily]])</f>
        <v>2</v>
      </c>
      <c r="H163" s="7">
        <f>--(G163&lt;=3)</f>
        <v>1</v>
      </c>
    </row>
    <row r="164" spans="1:8" x14ac:dyDescent="0.25">
      <c r="A164" s="16" t="s">
        <v>512</v>
      </c>
      <c r="B164" s="17" t="s">
        <v>443</v>
      </c>
      <c r="C164" s="17">
        <v>10</v>
      </c>
      <c r="D164" s="17">
        <v>10.15</v>
      </c>
      <c r="E164" s="17">
        <f>SUM([1]!Tableau1[[#This Row],[Total
Daily]]-[1]!Tableau1[[#This Row],[L10]])</f>
        <v>1.3800000000000026</v>
      </c>
      <c r="F164" s="20"/>
      <c r="G164" s="20">
        <f>COUNTIFS(Tabel1[L10],C164,Tabel1[Total
Daily],"&gt;"&amp;Tabel1[[#This Row],[Total
Daily]])</f>
        <v>3</v>
      </c>
      <c r="H164" s="7">
        <f>--(G164&lt;=3)</f>
        <v>1</v>
      </c>
    </row>
    <row r="165" spans="1:8" x14ac:dyDescent="0.25">
      <c r="A165" s="16" t="s">
        <v>512</v>
      </c>
      <c r="B165" s="17" t="s">
        <v>282</v>
      </c>
      <c r="C165" s="17">
        <v>6</v>
      </c>
      <c r="D165" s="17">
        <v>8.57</v>
      </c>
      <c r="E165" s="17">
        <f>SUM([1]!Tableau1[[#This Row],[Total
Daily]]-[1]!Tableau1[[#This Row],[L10]])</f>
        <v>0.37999999999999989</v>
      </c>
      <c r="F165" s="20"/>
      <c r="G165" s="20">
        <f>COUNTIFS(Tabel1[L10],C165,Tabel1[Total
Daily],"&gt;"&amp;Tabel1[[#This Row],[Total
Daily]])</f>
        <v>2</v>
      </c>
      <c r="H165" s="7">
        <f>--(G165&lt;=3)</f>
        <v>1</v>
      </c>
    </row>
    <row r="166" spans="1:8" x14ac:dyDescent="0.25">
      <c r="A166" s="16" t="s">
        <v>512</v>
      </c>
      <c r="B166" s="17" t="s">
        <v>458</v>
      </c>
      <c r="C166" s="17">
        <v>7</v>
      </c>
      <c r="D166" s="17">
        <v>8.0399999999999991</v>
      </c>
      <c r="E166" s="17">
        <f>SUM([1]!Tableau1[[#This Row],[Total
Daily]]-[1]!Tableau1[[#This Row],[L10]])</f>
        <v>-1.2400000000000002</v>
      </c>
      <c r="F166" s="20"/>
      <c r="G166" s="20">
        <f>COUNTIFS(Tabel1[L10],C166,Tabel1[Total
Daily],"&gt;"&amp;Tabel1[[#This Row],[Total
Daily]])</f>
        <v>0</v>
      </c>
      <c r="H166" s="7">
        <f>--(G166&lt;=3)</f>
        <v>1</v>
      </c>
    </row>
    <row r="167" spans="1:8" x14ac:dyDescent="0.25">
      <c r="A167" s="16" t="s">
        <v>512</v>
      </c>
      <c r="B167" s="17" t="s">
        <v>479</v>
      </c>
      <c r="C167" s="17">
        <v>5</v>
      </c>
      <c r="D167" s="17">
        <v>8.0299999999999994</v>
      </c>
      <c r="E167" s="17">
        <f>SUM([1]!Tableau1[[#This Row],[Total
Daily]]-[1]!Tableau1[[#This Row],[L10]])</f>
        <v>5.740000000000002</v>
      </c>
      <c r="F167" s="20"/>
      <c r="G167" s="20">
        <f>COUNTIFS(Tabel1[L10],C167,Tabel1[Total
Daily],"&gt;"&amp;Tabel1[[#This Row],[Total
Daily]])</f>
        <v>0</v>
      </c>
      <c r="H167" s="7">
        <f>--(G167&lt;=3)</f>
        <v>1</v>
      </c>
    </row>
    <row r="168" spans="1:8" x14ac:dyDescent="0.25">
      <c r="A168" s="16" t="s">
        <v>512</v>
      </c>
      <c r="B168" s="17" t="s">
        <v>383</v>
      </c>
      <c r="C168" s="17">
        <v>3</v>
      </c>
      <c r="D168" s="17">
        <v>7.95</v>
      </c>
      <c r="E168" s="17">
        <f>SUM([1]!Tableau1[[#This Row],[Total
Daily]]-[1]!Tableau1[[#This Row],[L10]])</f>
        <v>1.8099999999999987</v>
      </c>
      <c r="F168" s="20"/>
      <c r="G168" s="20">
        <f>COUNTIFS(Tabel1[L10],C168,Tabel1[Total
Daily],"&gt;"&amp;Tabel1[[#This Row],[Total
Daily]])</f>
        <v>0</v>
      </c>
      <c r="H168" s="7">
        <f>--(G168&lt;=3)</f>
        <v>1</v>
      </c>
    </row>
    <row r="169" spans="1:8" x14ac:dyDescent="0.25">
      <c r="A169" s="16">
        <v>338</v>
      </c>
      <c r="B169" s="17" t="s">
        <v>27</v>
      </c>
      <c r="C169" s="17">
        <v>3</v>
      </c>
      <c r="D169" s="17">
        <v>7.76</v>
      </c>
      <c r="E169" s="19">
        <f>SUM([1]!Tableau1[[#This Row],[Total
Daily]]-[1]!Tableau1[[#This Row],[L10]])</f>
        <v>5.32</v>
      </c>
      <c r="F169" s="20"/>
      <c r="G169" s="20">
        <f>COUNTIFS(Tabel1[L10],C169,Tabel1[Total
Daily],"&gt;"&amp;Tabel1[[#This Row],[Total
Daily]])</f>
        <v>1</v>
      </c>
      <c r="H169" s="7">
        <f>--(G169&lt;=3)</f>
        <v>1</v>
      </c>
    </row>
    <row r="170" spans="1:8" x14ac:dyDescent="0.25">
      <c r="A170" s="16" t="s">
        <v>512</v>
      </c>
      <c r="B170" s="17" t="s">
        <v>460</v>
      </c>
      <c r="C170" s="17">
        <v>7</v>
      </c>
      <c r="D170" s="17">
        <v>7.38</v>
      </c>
      <c r="E170" s="17">
        <f>SUM([1]!Tableau1[[#This Row],[Total
Daily]]-[1]!Tableau1[[#This Row],[L10]])</f>
        <v>4.6500000000000004</v>
      </c>
      <c r="F170" s="20"/>
      <c r="G170" s="20">
        <f>COUNTIFS(Tabel1[L10],C170,Tabel1[Total
Daily],"&gt;"&amp;Tabel1[[#This Row],[Total
Daily]])</f>
        <v>1</v>
      </c>
      <c r="H170" s="7">
        <f>--(G170&lt;=3)</f>
        <v>1</v>
      </c>
    </row>
    <row r="171" spans="1:8" x14ac:dyDescent="0.25">
      <c r="A171" s="16" t="s">
        <v>512</v>
      </c>
      <c r="B171" s="17" t="s">
        <v>434</v>
      </c>
      <c r="C171" s="17">
        <v>4</v>
      </c>
      <c r="D171" s="17">
        <v>7.33</v>
      </c>
      <c r="E171" s="17">
        <f>SUM([1]!Tableau1[[#This Row],[Total
Daily]]-[1]!Tableau1[[#This Row],[L10]])</f>
        <v>-4.9500000000000028</v>
      </c>
      <c r="F171" s="20"/>
      <c r="G171" s="20">
        <f>COUNTIFS(Tabel1[L10],C171,Tabel1[Total
Daily],"&gt;"&amp;Tabel1[[#This Row],[Total
Daily]])</f>
        <v>0</v>
      </c>
      <c r="H171" s="7">
        <f>--(G171&lt;=3)</f>
        <v>1</v>
      </c>
    </row>
    <row r="172" spans="1:8" x14ac:dyDescent="0.25">
      <c r="A172" s="16" t="s">
        <v>512</v>
      </c>
      <c r="B172" s="17" t="s">
        <v>392</v>
      </c>
      <c r="C172" s="17">
        <v>3</v>
      </c>
      <c r="D172" s="17">
        <v>7.31</v>
      </c>
      <c r="E172" s="17">
        <f>SUM([1]!Tableau1[[#This Row],[Total
Daily]]-[1]!Tableau1[[#This Row],[L10]])</f>
        <v>-3.6999999999999993</v>
      </c>
      <c r="F172" s="20"/>
      <c r="G172" s="20">
        <f>COUNTIFS(Tabel1[L10],C172,Tabel1[Total
Daily],"&gt;"&amp;Tabel1[[#This Row],[Total
Daily]])</f>
        <v>2</v>
      </c>
      <c r="H172" s="7">
        <f>--(G172&lt;=3)</f>
        <v>1</v>
      </c>
    </row>
    <row r="173" spans="1:8" x14ac:dyDescent="0.25">
      <c r="A173" s="16" t="s">
        <v>512</v>
      </c>
      <c r="B173" s="17" t="s">
        <v>405</v>
      </c>
      <c r="C173" s="17">
        <v>3</v>
      </c>
      <c r="D173" s="17">
        <v>7.11</v>
      </c>
      <c r="E173" s="17">
        <f>SUM([1]!Tableau1[[#This Row],[Total
Daily]]-[1]!Tableau1[[#This Row],[L10]])</f>
        <v>1.8200000000000003</v>
      </c>
      <c r="F173" s="20"/>
      <c r="G173" s="20">
        <f>COUNTIFS(Tabel1[L10],C173,Tabel1[Total
Daily],"&gt;"&amp;Tabel1[[#This Row],[Total
Daily]])</f>
        <v>3</v>
      </c>
      <c r="H173" s="7">
        <f>--(G173&lt;=3)</f>
        <v>1</v>
      </c>
    </row>
    <row r="174" spans="1:8" x14ac:dyDescent="0.25">
      <c r="A174" s="16" t="s">
        <v>512</v>
      </c>
      <c r="B174" s="17" t="s">
        <v>431</v>
      </c>
      <c r="C174" s="17">
        <v>6</v>
      </c>
      <c r="D174" s="17">
        <v>6.35</v>
      </c>
      <c r="E174" s="17">
        <f>SUM([1]!Tableau1[[#This Row],[Total
Daily]]-[1]!Tableau1[[#This Row],[L10]])</f>
        <v>5.509999999999998</v>
      </c>
      <c r="F174" s="20"/>
      <c r="G174" s="20">
        <f>COUNTIFS(Tabel1[L10],C174,Tabel1[Total
Daily],"&gt;"&amp;Tabel1[[#This Row],[Total
Daily]])</f>
        <v>3</v>
      </c>
      <c r="H174" s="7">
        <f>--(G174&lt;=3)</f>
        <v>1</v>
      </c>
    </row>
    <row r="175" spans="1:8" x14ac:dyDescent="0.25">
      <c r="A175" s="16" t="s">
        <v>512</v>
      </c>
      <c r="B175" s="17" t="s">
        <v>464</v>
      </c>
      <c r="C175" s="17">
        <v>7</v>
      </c>
      <c r="D175" s="17">
        <v>4.8599999999999994</v>
      </c>
      <c r="E175" s="17">
        <f>SUM([1]!Tableau1[[#This Row],[Total
Daily]]-[1]!Tableau1[[#This Row],[L10]])</f>
        <v>-4.07</v>
      </c>
      <c r="F175" s="20"/>
      <c r="G175" s="20">
        <f>COUNTIFS(Tabel1[L10],C175,Tabel1[Total
Daily],"&gt;"&amp;Tabel1[[#This Row],[Total
Daily]])</f>
        <v>2</v>
      </c>
      <c r="H175" s="7">
        <f>--(G175&lt;=3)</f>
        <v>1</v>
      </c>
    </row>
    <row r="176" spans="1:8" x14ac:dyDescent="0.25">
      <c r="A176" s="16" t="s">
        <v>512</v>
      </c>
      <c r="B176" s="17" t="s">
        <v>275</v>
      </c>
      <c r="C176" s="17">
        <v>4</v>
      </c>
      <c r="D176" s="17">
        <v>3.21</v>
      </c>
      <c r="E176" s="17">
        <f>SUM([1]!Tableau1[[#This Row],[Total
Daily]]-[1]!Tableau1[[#This Row],[L10]])</f>
        <v>-0.37999999999999901</v>
      </c>
      <c r="F176" s="20"/>
      <c r="G176" s="20">
        <f>COUNTIFS(Tabel1[L10],C176,Tabel1[Total
Daily],"&gt;"&amp;Tabel1[[#This Row],[Total
Daily]])</f>
        <v>1</v>
      </c>
      <c r="H176" s="7">
        <f>--(G176&lt;=3)</f>
        <v>1</v>
      </c>
    </row>
    <row r="177" spans="1:8" x14ac:dyDescent="0.25">
      <c r="A177" s="16" t="s">
        <v>512</v>
      </c>
      <c r="B177" s="17" t="s">
        <v>220</v>
      </c>
      <c r="C177" s="17">
        <v>5</v>
      </c>
      <c r="D177" s="17">
        <v>2.82</v>
      </c>
      <c r="E177" s="17">
        <f>SUM([1]!Tableau1[[#This Row],[Total
Daily]]-[1]!Tableau1[[#This Row],[L10]])</f>
        <v>-5.43</v>
      </c>
      <c r="F177" s="20"/>
      <c r="G177" s="20">
        <f>COUNTIFS(Tabel1[L10],C177,Tabel1[Total
Daily],"&gt;"&amp;Tabel1[[#This Row],[Total
Daily]])</f>
        <v>1</v>
      </c>
      <c r="H177" s="7">
        <f>--(G177&lt;=3)</f>
        <v>1</v>
      </c>
    </row>
    <row r="178" spans="1:8" x14ac:dyDescent="0.25">
      <c r="A178" s="16" t="s">
        <v>512</v>
      </c>
      <c r="B178" s="17" t="s">
        <v>386</v>
      </c>
      <c r="C178" s="17">
        <v>5</v>
      </c>
      <c r="D178" s="17">
        <v>2.27</v>
      </c>
      <c r="E178" s="17">
        <f>SUM([1]!Tableau1[[#This Row],[Total
Daily]]-[1]!Tableau1[[#This Row],[L10]])</f>
        <v>2.2400000000000002</v>
      </c>
      <c r="F178" s="20"/>
      <c r="G178" s="20">
        <f>COUNTIFS(Tabel1[L10],C178,Tabel1[Total
Daily],"&gt;"&amp;Tabel1[[#This Row],[Total
Daily]])</f>
        <v>2</v>
      </c>
      <c r="H178" s="7">
        <f>--(G178&lt;=3)</f>
        <v>1</v>
      </c>
    </row>
    <row r="179" spans="1:8" x14ac:dyDescent="0.25">
      <c r="A179" s="16" t="s">
        <v>512</v>
      </c>
      <c r="B179" s="17" t="s">
        <v>185</v>
      </c>
      <c r="C179" s="17">
        <v>4</v>
      </c>
      <c r="D179" s="17">
        <v>2.2400000000000002</v>
      </c>
      <c r="E179" s="17">
        <f>SUM([1]!Tableau1[[#This Row],[Total
Daily]]-[1]!Tableau1[[#This Row],[L10]])</f>
        <v>-0.55000000000000071</v>
      </c>
      <c r="F179" s="20"/>
      <c r="G179" s="20">
        <f>COUNTIFS(Tabel1[L10],C179,Tabel1[Total
Daily],"&gt;"&amp;Tabel1[[#This Row],[Total
Daily]])</f>
        <v>2</v>
      </c>
      <c r="H179" s="7">
        <f>--(G179&lt;=3)</f>
        <v>1</v>
      </c>
    </row>
    <row r="180" spans="1:8" x14ac:dyDescent="0.25">
      <c r="A180" s="16" t="s">
        <v>512</v>
      </c>
      <c r="B180" s="17" t="s">
        <v>208</v>
      </c>
      <c r="C180" s="17">
        <v>7</v>
      </c>
      <c r="D180" s="17">
        <v>1.58</v>
      </c>
      <c r="E180" s="17">
        <f>SUM([1]!Tableau1[[#This Row],[Total
Daily]]-[1]!Tableau1[[#This Row],[L10]])</f>
        <v>-4.66</v>
      </c>
      <c r="F180" s="20"/>
      <c r="G180" s="20">
        <f>COUNTIFS(Tabel1[L10],C180,Tabel1[Total
Daily],"&gt;"&amp;Tabel1[[#This Row],[Total
Daily]])</f>
        <v>3</v>
      </c>
      <c r="H180" s="7">
        <f>--(G180&lt;=3)</f>
        <v>1</v>
      </c>
    </row>
    <row r="181" spans="1:8" x14ac:dyDescent="0.25">
      <c r="A181" s="16" t="s">
        <v>512</v>
      </c>
      <c r="B181" s="17" t="s">
        <v>485</v>
      </c>
      <c r="C181" s="17">
        <v>5</v>
      </c>
      <c r="D181" s="17">
        <v>1.31</v>
      </c>
      <c r="E181" s="17">
        <f>SUM([1]!Tableau1[[#This Row],[Total
Daily]]-[1]!Tableau1[[#This Row],[L10]])</f>
        <v>2.3299999999999983</v>
      </c>
      <c r="F181" s="20"/>
      <c r="G181" s="20">
        <f>COUNTIFS(Tabel1[L10],C181,Tabel1[Total
Daily],"&gt;"&amp;Tabel1[[#This Row],[Total
Daily]])</f>
        <v>3</v>
      </c>
      <c r="H181" s="7">
        <f>--(G181&lt;=3)</f>
        <v>1</v>
      </c>
    </row>
    <row r="182" spans="1:8" x14ac:dyDescent="0.25">
      <c r="A182" s="16" t="s">
        <v>512</v>
      </c>
      <c r="B182" s="17" t="s">
        <v>58</v>
      </c>
      <c r="C182" s="17">
        <v>4</v>
      </c>
      <c r="D182" s="17">
        <v>1.1000000000000001</v>
      </c>
      <c r="E182" s="17">
        <f>SUM([1]!Tableau1[[#This Row],[Total
Daily]]-[1]!Tableau1[[#This Row],[L10]])</f>
        <v>-2.1099999999999994</v>
      </c>
      <c r="F182" s="20"/>
      <c r="G182" s="20">
        <f>COUNTIFS(Tabel1[L10],C182,Tabel1[Total
Daily],"&gt;"&amp;Tabel1[[#This Row],[Total
Daily]])</f>
        <v>3</v>
      </c>
      <c r="H182" s="7">
        <f>--(G182&lt;=3)</f>
        <v>1</v>
      </c>
    </row>
    <row r="183" spans="1:8" x14ac:dyDescent="0.25">
      <c r="A183" s="16" t="s">
        <v>512</v>
      </c>
      <c r="B183" s="17" t="s">
        <v>354</v>
      </c>
      <c r="C183" s="17">
        <v>46</v>
      </c>
      <c r="D183" s="17">
        <v>48.86</v>
      </c>
      <c r="E183" s="17">
        <f>SUM([1]!Tableau1[[#This Row],[Total
Daily]]-[1]!Tableau1[[#This Row],[L10]])</f>
        <v>-1.8200000000000003</v>
      </c>
      <c r="F183" s="20"/>
      <c r="G183" s="20">
        <f>COUNTIFS(Tabel1[L10],C183,Tabel1[Total
Daily],"&gt;"&amp;Tabel1[[#This Row],[Total
Daily]])</f>
        <v>4</v>
      </c>
      <c r="H183" s="7">
        <f>--(G183&lt;=3)</f>
        <v>0</v>
      </c>
    </row>
    <row r="184" spans="1:8" x14ac:dyDescent="0.25">
      <c r="A184" s="16" t="s">
        <v>512</v>
      </c>
      <c r="B184" s="17" t="s">
        <v>53</v>
      </c>
      <c r="C184" s="17">
        <v>47</v>
      </c>
      <c r="D184" s="17">
        <v>48.2</v>
      </c>
      <c r="E184" s="17">
        <f>SUM([1]!Tableau1[[#This Row],[Total
Daily]]-[1]!Tableau1[[#This Row],[L10]])</f>
        <v>5.7100000000000009</v>
      </c>
      <c r="F184" s="20"/>
      <c r="G184" s="20">
        <f>COUNTIFS(Tabel1[L10],C184,Tabel1[Total
Daily],"&gt;"&amp;Tabel1[[#This Row],[Total
Daily]])</f>
        <v>4</v>
      </c>
      <c r="H184" s="7">
        <f>--(G184&lt;=3)</f>
        <v>0</v>
      </c>
    </row>
    <row r="185" spans="1:8" x14ac:dyDescent="0.25">
      <c r="A185" s="16" t="s">
        <v>512</v>
      </c>
      <c r="B185" s="17" t="s">
        <v>115</v>
      </c>
      <c r="C185" s="17">
        <v>47</v>
      </c>
      <c r="D185" s="17">
        <v>47.64</v>
      </c>
      <c r="E185" s="17">
        <f>SUM([1]!Tableau1[[#This Row],[Total
Daily]]-[1]!Tableau1[[#This Row],[L10]])</f>
        <v>5.5</v>
      </c>
      <c r="F185" s="20"/>
      <c r="G185" s="20">
        <f>COUNTIFS(Tabel1[L10],C185,Tabel1[Total
Daily],"&gt;"&amp;Tabel1[[#This Row],[Total
Daily]])</f>
        <v>5</v>
      </c>
      <c r="H185" s="7">
        <f>--(G185&lt;=3)</f>
        <v>0</v>
      </c>
    </row>
    <row r="186" spans="1:8" x14ac:dyDescent="0.25">
      <c r="A186" s="16" t="s">
        <v>512</v>
      </c>
      <c r="B186" s="17" t="s">
        <v>239</v>
      </c>
      <c r="C186" s="17">
        <v>47</v>
      </c>
      <c r="D186" s="17">
        <v>47.59</v>
      </c>
      <c r="E186" s="17">
        <f>SUM([1]!Tableau1[[#This Row],[Total
Daily]]-[1]!Tableau1[[#This Row],[L10]])</f>
        <v>5.25</v>
      </c>
      <c r="F186" s="20"/>
      <c r="G186" s="20">
        <f>COUNTIFS(Tabel1[L10],C186,Tabel1[Total
Daily],"&gt;"&amp;Tabel1[[#This Row],[Total
Daily]])</f>
        <v>6</v>
      </c>
      <c r="H186" s="7">
        <f>--(G186&lt;=3)</f>
        <v>0</v>
      </c>
    </row>
    <row r="187" spans="1:8" x14ac:dyDescent="0.25">
      <c r="A187" s="16" t="s">
        <v>512</v>
      </c>
      <c r="B187" s="17" t="s">
        <v>438</v>
      </c>
      <c r="C187" s="17">
        <v>46</v>
      </c>
      <c r="D187" s="17">
        <v>47.18</v>
      </c>
      <c r="E187" s="17">
        <f>SUM([1]!Tableau1[[#This Row],[Total
Daily]]-[1]!Tableau1[[#This Row],[L10]])</f>
        <v>4.91</v>
      </c>
      <c r="F187" s="20"/>
      <c r="G187" s="20">
        <f>COUNTIFS(Tabel1[L10],C187,Tabel1[Total
Daily],"&gt;"&amp;Tabel1[[#This Row],[Total
Daily]])</f>
        <v>5</v>
      </c>
      <c r="H187" s="7">
        <f>--(G187&lt;=3)</f>
        <v>0</v>
      </c>
    </row>
    <row r="188" spans="1:8" x14ac:dyDescent="0.25">
      <c r="A188" s="16" t="s">
        <v>512</v>
      </c>
      <c r="B188" s="17" t="s">
        <v>381</v>
      </c>
      <c r="C188" s="17">
        <v>45</v>
      </c>
      <c r="D188" s="17">
        <v>47.13</v>
      </c>
      <c r="E188" s="17">
        <f>SUM([1]!Tableau1[[#This Row],[Total
Daily]]-[1]!Tableau1[[#This Row],[L10]])</f>
        <v>4.82</v>
      </c>
      <c r="F188" s="20"/>
      <c r="G188" s="20">
        <f>COUNTIFS(Tabel1[L10],C188,Tabel1[Total
Daily],"&gt;"&amp;Tabel1[[#This Row],[Total
Daily]])</f>
        <v>4</v>
      </c>
      <c r="H188" s="7">
        <f>--(G188&lt;=3)</f>
        <v>0</v>
      </c>
    </row>
    <row r="189" spans="1:8" x14ac:dyDescent="0.25">
      <c r="A189" s="16" t="s">
        <v>512</v>
      </c>
      <c r="B189" s="17" t="s">
        <v>501</v>
      </c>
      <c r="C189" s="17">
        <v>47</v>
      </c>
      <c r="D189" s="17">
        <v>47.11</v>
      </c>
      <c r="E189" s="17">
        <f>SUM([1]!Tableau1[[#This Row],[Total
Daily]]-[1]!Tableau1[[#This Row],[L10]])</f>
        <v>4.76</v>
      </c>
      <c r="F189" s="20"/>
      <c r="G189" s="20">
        <f>COUNTIFS(Tabel1[L10],C189,Tabel1[Total
Daily],"&gt;"&amp;Tabel1[[#This Row],[Total
Daily]])</f>
        <v>7</v>
      </c>
      <c r="H189" s="7">
        <f>--(G189&lt;=3)</f>
        <v>0</v>
      </c>
    </row>
    <row r="190" spans="1:8" x14ac:dyDescent="0.25">
      <c r="A190" s="16" t="s">
        <v>512</v>
      </c>
      <c r="B190" s="17" t="s">
        <v>226</v>
      </c>
      <c r="C190" s="17">
        <v>43</v>
      </c>
      <c r="D190" s="17">
        <v>46.95</v>
      </c>
      <c r="E190" s="17">
        <f>SUM([1]!Tableau1[[#This Row],[Total
Daily]]-[1]!Tableau1[[#This Row],[L10]])</f>
        <v>3.259999999999998</v>
      </c>
      <c r="F190" s="20"/>
      <c r="G190" s="20">
        <f>COUNTIFS(Tabel1[L10],C190,Tabel1[Total
Daily],"&gt;"&amp;Tabel1[[#This Row],[Total
Daily]])</f>
        <v>4</v>
      </c>
      <c r="H190" s="7">
        <f>--(G190&lt;=3)</f>
        <v>0</v>
      </c>
    </row>
    <row r="191" spans="1:8" x14ac:dyDescent="0.25">
      <c r="A191" s="16" t="s">
        <v>512</v>
      </c>
      <c r="B191" s="17" t="s">
        <v>247</v>
      </c>
      <c r="C191" s="17">
        <v>46</v>
      </c>
      <c r="D191" s="17">
        <v>46.83</v>
      </c>
      <c r="E191" s="17">
        <f>SUM([1]!Tableau1[[#This Row],[Total
Daily]]-[1]!Tableau1[[#This Row],[L10]])</f>
        <v>2.8100000000000023</v>
      </c>
      <c r="F191" s="20"/>
      <c r="G191" s="20">
        <f>COUNTIFS(Tabel1[L10],C191,Tabel1[Total
Daily],"&gt;"&amp;Tabel1[[#This Row],[Total
Daily]])</f>
        <v>6</v>
      </c>
      <c r="H191" s="7">
        <f>--(G191&lt;=3)</f>
        <v>0</v>
      </c>
    </row>
    <row r="192" spans="1:8" x14ac:dyDescent="0.25">
      <c r="A192" s="16" t="s">
        <v>512</v>
      </c>
      <c r="B192" s="17" t="s">
        <v>355</v>
      </c>
      <c r="C192" s="17">
        <v>47</v>
      </c>
      <c r="D192" s="17">
        <v>46.42</v>
      </c>
      <c r="E192" s="17">
        <f>SUM([1]!Tableau1[[#This Row],[Total
Daily]]-[1]!Tableau1[[#This Row],[L10]])</f>
        <v>-2.7999999999999972</v>
      </c>
      <c r="F192" s="20"/>
      <c r="G192" s="20">
        <f>COUNTIFS(Tabel1[L10],C192,Tabel1[Total
Daily],"&gt;"&amp;Tabel1[[#This Row],[Total
Daily]])</f>
        <v>8</v>
      </c>
      <c r="H192" s="7">
        <f>--(G192&lt;=3)</f>
        <v>0</v>
      </c>
    </row>
    <row r="193" spans="1:8" x14ac:dyDescent="0.25">
      <c r="A193" s="16" t="s">
        <v>512</v>
      </c>
      <c r="B193" s="17" t="s">
        <v>301</v>
      </c>
      <c r="C193" s="17">
        <v>47</v>
      </c>
      <c r="D193" s="17">
        <v>46.1</v>
      </c>
      <c r="E193" s="17">
        <f>SUM([1]!Tableau1[[#This Row],[Total
Daily]]-[1]!Tableau1[[#This Row],[L10]])</f>
        <v>4.0499999999999972</v>
      </c>
      <c r="F193" s="20"/>
      <c r="G193" s="20">
        <f>COUNTIFS(Tabel1[L10],C193,Tabel1[Total
Daily],"&gt;"&amp;Tabel1[[#This Row],[Total
Daily]])</f>
        <v>9</v>
      </c>
      <c r="H193" s="7">
        <f>--(G193&lt;=3)</f>
        <v>0</v>
      </c>
    </row>
    <row r="194" spans="1:8" x14ac:dyDescent="0.25">
      <c r="A194" s="16" t="s">
        <v>512</v>
      </c>
      <c r="B194" s="17" t="s">
        <v>292</v>
      </c>
      <c r="C194" s="17">
        <v>45</v>
      </c>
      <c r="D194" s="17">
        <v>45.97</v>
      </c>
      <c r="E194" s="17">
        <f>SUM([1]!Tableau1[[#This Row],[Total
Daily]]-[1]!Tableau1[[#This Row],[L10]])</f>
        <v>-9.0000000000003411E-2</v>
      </c>
      <c r="F194" s="20"/>
      <c r="G194" s="20">
        <f>COUNTIFS(Tabel1[L10],C194,Tabel1[Total
Daily],"&gt;"&amp;Tabel1[[#This Row],[Total
Daily]])</f>
        <v>5</v>
      </c>
      <c r="H194" s="7">
        <f>--(G194&lt;=3)</f>
        <v>0</v>
      </c>
    </row>
    <row r="195" spans="1:8" x14ac:dyDescent="0.25">
      <c r="A195" s="16" t="s">
        <v>512</v>
      </c>
      <c r="B195" s="17" t="s">
        <v>166</v>
      </c>
      <c r="C195" s="17">
        <v>45</v>
      </c>
      <c r="D195" s="17">
        <v>45.4</v>
      </c>
      <c r="E195" s="17">
        <f>SUM([1]!Tableau1[[#This Row],[Total
Daily]]-[1]!Tableau1[[#This Row],[L10]])</f>
        <v>-6.2700000000000031</v>
      </c>
      <c r="F195" s="20"/>
      <c r="G195" s="20">
        <f>COUNTIFS(Tabel1[L10],C195,Tabel1[Total
Daily],"&gt;"&amp;Tabel1[[#This Row],[Total
Daily]])</f>
        <v>6</v>
      </c>
      <c r="H195" s="7">
        <f>--(G195&lt;=3)</f>
        <v>0</v>
      </c>
    </row>
    <row r="196" spans="1:8" x14ac:dyDescent="0.25">
      <c r="A196" s="16" t="s">
        <v>512</v>
      </c>
      <c r="B196" s="17" t="s">
        <v>8</v>
      </c>
      <c r="C196" s="17">
        <v>47</v>
      </c>
      <c r="D196" s="17">
        <v>45.18</v>
      </c>
      <c r="E196" s="17">
        <f>SUM([1]!Tableau1[[#This Row],[Total
Daily]]-[1]!Tableau1[[#This Row],[L10]])</f>
        <v>0.55000000000000071</v>
      </c>
      <c r="F196" s="20"/>
      <c r="G196" s="20">
        <f>COUNTIFS(Tabel1[L10],C196,Tabel1[Total
Daily],"&gt;"&amp;Tabel1[[#This Row],[Total
Daily]])</f>
        <v>10</v>
      </c>
      <c r="H196" s="7">
        <f>--(G196&lt;=3)</f>
        <v>0</v>
      </c>
    </row>
    <row r="197" spans="1:8" x14ac:dyDescent="0.25">
      <c r="A197" s="16" t="s">
        <v>512</v>
      </c>
      <c r="B197" s="17" t="s">
        <v>256</v>
      </c>
      <c r="C197" s="17">
        <v>41</v>
      </c>
      <c r="D197" s="17">
        <v>45.05</v>
      </c>
      <c r="E197" s="17">
        <f>SUM([1]!Tableau1[[#This Row],[Total
Daily]]-[1]!Tableau1[[#This Row],[L10]])</f>
        <v>0.12000000000000099</v>
      </c>
      <c r="F197" s="20"/>
      <c r="G197" s="20">
        <f>COUNTIFS(Tabel1[L10],C197,Tabel1[Total
Daily],"&gt;"&amp;Tabel1[[#This Row],[Total
Daily]])</f>
        <v>4</v>
      </c>
      <c r="H197" s="7">
        <f>--(G197&lt;=3)</f>
        <v>0</v>
      </c>
    </row>
    <row r="198" spans="1:8" x14ac:dyDescent="0.25">
      <c r="A198" s="16" t="s">
        <v>512</v>
      </c>
      <c r="B198" s="17" t="s">
        <v>221</v>
      </c>
      <c r="C198" s="17">
        <v>44</v>
      </c>
      <c r="D198" s="17">
        <v>44.92</v>
      </c>
      <c r="E198" s="17">
        <f>SUM([1]!Tableau1[[#This Row],[Total
Daily]]-[1]!Tableau1[[#This Row],[L10]])</f>
        <v>-3.9700000000000006</v>
      </c>
      <c r="F198" s="20"/>
      <c r="G198" s="20">
        <f>COUNTIFS(Tabel1[L10],C198,Tabel1[Total
Daily],"&gt;"&amp;Tabel1[[#This Row],[Total
Daily]])</f>
        <v>4</v>
      </c>
      <c r="H198" s="7">
        <f>--(G198&lt;=3)</f>
        <v>0</v>
      </c>
    </row>
    <row r="199" spans="1:8" x14ac:dyDescent="0.25">
      <c r="A199" s="16" t="s">
        <v>512</v>
      </c>
      <c r="B199" s="17" t="s">
        <v>38</v>
      </c>
      <c r="C199" s="17">
        <v>45</v>
      </c>
      <c r="D199" s="17">
        <v>44.91</v>
      </c>
      <c r="E199" s="17">
        <f>SUM([1]!Tableau1[[#This Row],[Total
Daily]]-[1]!Tableau1[[#This Row],[L10]])</f>
        <v>-5.6099999999999994</v>
      </c>
      <c r="F199" s="20"/>
      <c r="G199" s="20">
        <f>COUNTIFS(Tabel1[L10],C199,Tabel1[Total
Daily],"&gt;"&amp;Tabel1[[#This Row],[Total
Daily]])</f>
        <v>7</v>
      </c>
      <c r="H199" s="7">
        <f>--(G199&lt;=3)</f>
        <v>0</v>
      </c>
    </row>
    <row r="200" spans="1:8" x14ac:dyDescent="0.25">
      <c r="A200" s="16" t="s">
        <v>512</v>
      </c>
      <c r="B200" s="17" t="s">
        <v>4</v>
      </c>
      <c r="C200" s="17">
        <v>43</v>
      </c>
      <c r="D200" s="17">
        <v>44.58</v>
      </c>
      <c r="E200" s="17">
        <f>SUM([1]!Tableau1[[#This Row],[Total
Daily]]-[1]!Tableau1[[#This Row],[L10]])</f>
        <v>0.42000000000000171</v>
      </c>
      <c r="F200" s="20"/>
      <c r="G200" s="20">
        <f>COUNTIFS(Tabel1[L10],C200,Tabel1[Total
Daily],"&gt;"&amp;Tabel1[[#This Row],[Total
Daily]])</f>
        <v>5</v>
      </c>
      <c r="H200" s="7">
        <f>--(G200&lt;=3)</f>
        <v>0</v>
      </c>
    </row>
    <row r="201" spans="1:8" x14ac:dyDescent="0.25">
      <c r="A201" s="16" t="s">
        <v>512</v>
      </c>
      <c r="B201" s="17" t="s">
        <v>154</v>
      </c>
      <c r="C201" s="17">
        <v>45</v>
      </c>
      <c r="D201" s="17">
        <v>44.58</v>
      </c>
      <c r="E201" s="17">
        <f>SUM([1]!Tableau1[[#This Row],[Total
Daily]]-[1]!Tableau1[[#This Row],[L10]])</f>
        <v>-0.94000000000000128</v>
      </c>
      <c r="F201" s="20"/>
      <c r="G201" s="20">
        <f>COUNTIFS(Tabel1[L10],C201,Tabel1[Total
Daily],"&gt;"&amp;Tabel1[[#This Row],[Total
Daily]])</f>
        <v>8</v>
      </c>
      <c r="H201" s="7">
        <f>--(G201&lt;=3)</f>
        <v>0</v>
      </c>
    </row>
    <row r="202" spans="1:8" x14ac:dyDescent="0.25">
      <c r="A202" s="16" t="s">
        <v>512</v>
      </c>
      <c r="B202" s="17" t="s">
        <v>147</v>
      </c>
      <c r="C202" s="17">
        <v>46</v>
      </c>
      <c r="D202" s="17">
        <v>44.49</v>
      </c>
      <c r="E202" s="17">
        <f>SUM([1]!Tableau1[[#This Row],[Total
Daily]]-[1]!Tableau1[[#This Row],[L10]])</f>
        <v>-5.86</v>
      </c>
      <c r="F202" s="20"/>
      <c r="G202" s="20">
        <f>COUNTIFS(Tabel1[L10],C202,Tabel1[Total
Daily],"&gt;"&amp;Tabel1[[#This Row],[Total
Daily]])</f>
        <v>7</v>
      </c>
      <c r="H202" s="7">
        <f>--(G202&lt;=3)</f>
        <v>0</v>
      </c>
    </row>
    <row r="203" spans="1:8" x14ac:dyDescent="0.25">
      <c r="A203" s="16" t="s">
        <v>512</v>
      </c>
      <c r="B203" s="17" t="s">
        <v>237</v>
      </c>
      <c r="C203" s="17">
        <v>44</v>
      </c>
      <c r="D203" s="17">
        <v>44.36</v>
      </c>
      <c r="E203" s="17">
        <f>SUM([1]!Tableau1[[#This Row],[Total
Daily]]-[1]!Tableau1[[#This Row],[L10]])</f>
        <v>5.8500000000000014</v>
      </c>
      <c r="F203" s="20"/>
      <c r="G203" s="20">
        <f>COUNTIFS(Tabel1[L10],C203,Tabel1[Total
Daily],"&gt;"&amp;Tabel1[[#This Row],[Total
Daily]])</f>
        <v>5</v>
      </c>
      <c r="H203" s="7">
        <f>--(G203&lt;=3)</f>
        <v>0</v>
      </c>
    </row>
    <row r="204" spans="1:8" x14ac:dyDescent="0.25">
      <c r="A204" s="16" t="s">
        <v>512</v>
      </c>
      <c r="B204" s="17" t="s">
        <v>124</v>
      </c>
      <c r="C204" s="17">
        <v>46</v>
      </c>
      <c r="D204" s="17">
        <v>44.33</v>
      </c>
      <c r="E204" s="17">
        <f>SUM([1]!Tableau1[[#This Row],[Total
Daily]]-[1]!Tableau1[[#This Row],[L10]])</f>
        <v>-2.67</v>
      </c>
      <c r="F204" s="20"/>
      <c r="G204" s="20">
        <f>COUNTIFS(Tabel1[L10],C204,Tabel1[Total
Daily],"&gt;"&amp;Tabel1[[#This Row],[Total
Daily]])</f>
        <v>8</v>
      </c>
      <c r="H204" s="7">
        <f>--(G204&lt;=3)</f>
        <v>0</v>
      </c>
    </row>
    <row r="205" spans="1:8" x14ac:dyDescent="0.25">
      <c r="A205" s="16" t="s">
        <v>512</v>
      </c>
      <c r="B205" s="17" t="s">
        <v>139</v>
      </c>
      <c r="C205" s="17">
        <v>45</v>
      </c>
      <c r="D205" s="17">
        <v>44.27</v>
      </c>
      <c r="E205" s="17">
        <f>SUM([1]!Tableau1[[#This Row],[Total
Daily]]-[1]!Tableau1[[#This Row],[L10]])</f>
        <v>-1.0399999999999991</v>
      </c>
      <c r="F205" s="20"/>
      <c r="G205" s="20">
        <f>COUNTIFS(Tabel1[L10],C205,Tabel1[Total
Daily],"&gt;"&amp;Tabel1[[#This Row],[Total
Daily]])</f>
        <v>9</v>
      </c>
      <c r="H205" s="7">
        <f>--(G205&lt;=3)</f>
        <v>0</v>
      </c>
    </row>
    <row r="206" spans="1:8" x14ac:dyDescent="0.25">
      <c r="A206" s="16" t="s">
        <v>512</v>
      </c>
      <c r="B206" s="17" t="s">
        <v>313</v>
      </c>
      <c r="C206" s="17">
        <v>44</v>
      </c>
      <c r="D206" s="17">
        <v>43.26</v>
      </c>
      <c r="E206" s="17">
        <f>SUM([1]!Tableau1[[#This Row],[Total
Daily]]-[1]!Tableau1[[#This Row],[L10]])</f>
        <v>-5.8000000000000007</v>
      </c>
      <c r="F206" s="20"/>
      <c r="G206" s="20">
        <f>COUNTIFS(Tabel1[L10],C206,Tabel1[Total
Daily],"&gt;"&amp;Tabel1[[#This Row],[Total
Daily]])</f>
        <v>6</v>
      </c>
      <c r="H206" s="7">
        <f>--(G206&lt;=3)</f>
        <v>0</v>
      </c>
    </row>
    <row r="207" spans="1:8" x14ac:dyDescent="0.25">
      <c r="A207" s="16" t="s">
        <v>512</v>
      </c>
      <c r="B207" s="17" t="s">
        <v>153</v>
      </c>
      <c r="C207" s="17">
        <v>43</v>
      </c>
      <c r="D207" s="17">
        <v>43.25</v>
      </c>
      <c r="E207" s="17">
        <f>SUM([1]!Tableau1[[#This Row],[Total
Daily]]-[1]!Tableau1[[#This Row],[L10]])</f>
        <v>5.4699999999999989</v>
      </c>
      <c r="F207" s="20"/>
      <c r="G207" s="20">
        <f>COUNTIFS(Tabel1[L10],C207,Tabel1[Total
Daily],"&gt;"&amp;Tabel1[[#This Row],[Total
Daily]])</f>
        <v>6</v>
      </c>
      <c r="H207" s="7">
        <f>--(G207&lt;=3)</f>
        <v>0</v>
      </c>
    </row>
    <row r="208" spans="1:8" x14ac:dyDescent="0.25">
      <c r="A208" s="16" t="s">
        <v>512</v>
      </c>
      <c r="B208" s="17" t="s">
        <v>215</v>
      </c>
      <c r="C208" s="17">
        <v>47</v>
      </c>
      <c r="D208" s="17">
        <v>43.05</v>
      </c>
      <c r="E208" s="17">
        <f>SUM([1]!Tableau1[[#This Row],[Total
Daily]]-[1]!Tableau1[[#This Row],[L10]])</f>
        <v>-3.8200000000000003</v>
      </c>
      <c r="F208" s="20"/>
      <c r="G208" s="20">
        <f>COUNTIFS(Tabel1[L10],C208,Tabel1[Total
Daily],"&gt;"&amp;Tabel1[[#This Row],[Total
Daily]])</f>
        <v>11</v>
      </c>
      <c r="H208" s="7">
        <f>--(G208&lt;=3)</f>
        <v>0</v>
      </c>
    </row>
    <row r="209" spans="1:8" x14ac:dyDescent="0.25">
      <c r="A209" s="16" t="s">
        <v>512</v>
      </c>
      <c r="B209" s="17" t="s">
        <v>245</v>
      </c>
      <c r="C209" s="17">
        <v>46</v>
      </c>
      <c r="D209" s="17">
        <v>43</v>
      </c>
      <c r="E209" s="17">
        <f>SUM([1]!Tableau1[[#This Row],[Total
Daily]]-[1]!Tableau1[[#This Row],[L10]])</f>
        <v>2.6799999999999997</v>
      </c>
      <c r="F209" s="20"/>
      <c r="G209" s="20">
        <f>COUNTIFS(Tabel1[L10],C209,Tabel1[Total
Daily],"&gt;"&amp;Tabel1[[#This Row],[Total
Daily]])</f>
        <v>9</v>
      </c>
      <c r="H209" s="7">
        <f>--(G209&lt;=3)</f>
        <v>0</v>
      </c>
    </row>
    <row r="210" spans="1:8" x14ac:dyDescent="0.25">
      <c r="A210" s="16" t="s">
        <v>512</v>
      </c>
      <c r="B210" s="17" t="s">
        <v>338</v>
      </c>
      <c r="C210" s="17">
        <v>46</v>
      </c>
      <c r="D210" s="17">
        <v>42.94</v>
      </c>
      <c r="E210" s="17">
        <f>SUM([1]!Tableau1[[#This Row],[Total
Daily]]-[1]!Tableau1[[#This Row],[L10]])</f>
        <v>3.8499999999999996</v>
      </c>
      <c r="F210" s="20"/>
      <c r="G210" s="20">
        <f>COUNTIFS(Tabel1[L10],C210,Tabel1[Total
Daily],"&gt;"&amp;Tabel1[[#This Row],[Total
Daily]])</f>
        <v>10</v>
      </c>
      <c r="H210" s="7">
        <f>--(G210&lt;=3)</f>
        <v>0</v>
      </c>
    </row>
    <row r="211" spans="1:8" x14ac:dyDescent="0.25">
      <c r="A211" s="16" t="s">
        <v>512</v>
      </c>
      <c r="B211" s="17" t="s">
        <v>453</v>
      </c>
      <c r="C211" s="17">
        <v>45</v>
      </c>
      <c r="D211" s="17">
        <v>42.9</v>
      </c>
      <c r="E211" s="17">
        <f>SUM([1]!Tableau1[[#This Row],[Total
Daily]]-[1]!Tableau1[[#This Row],[L10]])</f>
        <v>5.4600000000000009</v>
      </c>
      <c r="F211" s="20"/>
      <c r="G211" s="20">
        <f>COUNTIFS(Tabel1[L10],C211,Tabel1[Total
Daily],"&gt;"&amp;Tabel1[[#This Row],[Total
Daily]])</f>
        <v>10</v>
      </c>
      <c r="H211" s="7">
        <f>--(G211&lt;=3)</f>
        <v>0</v>
      </c>
    </row>
    <row r="212" spans="1:8" x14ac:dyDescent="0.25">
      <c r="A212" s="16" t="s">
        <v>512</v>
      </c>
      <c r="B212" s="17" t="s">
        <v>158</v>
      </c>
      <c r="C212" s="17">
        <v>46</v>
      </c>
      <c r="D212" s="17">
        <v>42.85</v>
      </c>
      <c r="E212" s="17">
        <f>SUM([1]!Tableau1[[#This Row],[Total
Daily]]-[1]!Tableau1[[#This Row],[L10]])</f>
        <v>2.6900000000000013</v>
      </c>
      <c r="F212" s="20"/>
      <c r="G212" s="20">
        <f>COUNTIFS(Tabel1[L10],C212,Tabel1[Total
Daily],"&gt;"&amp;Tabel1[[#This Row],[Total
Daily]])</f>
        <v>11</v>
      </c>
      <c r="H212" s="7">
        <f>--(G212&lt;=3)</f>
        <v>0</v>
      </c>
    </row>
    <row r="213" spans="1:8" x14ac:dyDescent="0.25">
      <c r="A213" s="16" t="s">
        <v>512</v>
      </c>
      <c r="B213" s="17" t="s">
        <v>274</v>
      </c>
      <c r="C213" s="17">
        <v>44</v>
      </c>
      <c r="D213" s="17">
        <v>42.8</v>
      </c>
      <c r="E213" s="17">
        <f>SUM([1]!Tableau1[[#This Row],[Total
Daily]]-[1]!Tableau1[[#This Row],[L10]])</f>
        <v>6.629999999999999</v>
      </c>
      <c r="F213" s="20"/>
      <c r="G213" s="20">
        <f>COUNTIFS(Tabel1[L10],C213,Tabel1[Total
Daily],"&gt;"&amp;Tabel1[[#This Row],[Total
Daily]])</f>
        <v>7</v>
      </c>
      <c r="H213" s="7">
        <f>--(G213&lt;=3)</f>
        <v>0</v>
      </c>
    </row>
    <row r="214" spans="1:8" x14ac:dyDescent="0.25">
      <c r="A214" s="16" t="s">
        <v>512</v>
      </c>
      <c r="B214" s="17" t="s">
        <v>325</v>
      </c>
      <c r="C214" s="17">
        <v>44</v>
      </c>
      <c r="D214" s="17">
        <v>42.73</v>
      </c>
      <c r="E214" s="17">
        <f>SUM([1]!Tableau1[[#This Row],[Total
Daily]]-[1]!Tableau1[[#This Row],[L10]])</f>
        <v>-3.7700000000000031</v>
      </c>
      <c r="F214" s="20"/>
      <c r="G214" s="20">
        <f>COUNTIFS(Tabel1[L10],C214,Tabel1[Total
Daily],"&gt;"&amp;Tabel1[[#This Row],[Total
Daily]])</f>
        <v>8</v>
      </c>
      <c r="H214" s="7">
        <f>--(G214&lt;=3)</f>
        <v>0</v>
      </c>
    </row>
    <row r="215" spans="1:8" x14ac:dyDescent="0.25">
      <c r="A215" s="16" t="s">
        <v>512</v>
      </c>
      <c r="B215" s="17" t="s">
        <v>234</v>
      </c>
      <c r="C215" s="17">
        <v>43</v>
      </c>
      <c r="D215" s="17">
        <v>42.62</v>
      </c>
      <c r="E215" s="17">
        <f>SUM([1]!Tableau1[[#This Row],[Total
Daily]]-[1]!Tableau1[[#This Row],[L10]])</f>
        <v>-0.85000000000000142</v>
      </c>
      <c r="F215" s="20"/>
      <c r="G215" s="20">
        <f>COUNTIFS(Tabel1[L10],C215,Tabel1[Total
Daily],"&gt;"&amp;Tabel1[[#This Row],[Total
Daily]])</f>
        <v>7</v>
      </c>
      <c r="H215" s="7">
        <f>--(G215&lt;=3)</f>
        <v>0</v>
      </c>
    </row>
    <row r="216" spans="1:8" x14ac:dyDescent="0.25">
      <c r="A216" s="16" t="s">
        <v>512</v>
      </c>
      <c r="B216" s="17" t="s">
        <v>30</v>
      </c>
      <c r="C216" s="17">
        <v>44</v>
      </c>
      <c r="D216" s="17">
        <v>42.57</v>
      </c>
      <c r="E216" s="17">
        <f>SUM([1]!Tableau1[[#This Row],[Total
Daily]]-[1]!Tableau1[[#This Row],[L10]])</f>
        <v>-9.9999999999999645E-2</v>
      </c>
      <c r="F216" s="20"/>
      <c r="G216" s="20">
        <f>COUNTIFS(Tabel1[L10],C216,Tabel1[Total
Daily],"&gt;"&amp;Tabel1[[#This Row],[Total
Daily]])</f>
        <v>9</v>
      </c>
      <c r="H216" s="7">
        <f>--(G216&lt;=3)</f>
        <v>0</v>
      </c>
    </row>
    <row r="217" spans="1:8" x14ac:dyDescent="0.25">
      <c r="A217" s="16" t="s">
        <v>512</v>
      </c>
      <c r="B217" s="17" t="s">
        <v>280</v>
      </c>
      <c r="C217" s="17">
        <v>45</v>
      </c>
      <c r="D217" s="17">
        <v>42.03</v>
      </c>
      <c r="E217" s="17">
        <f>SUM([1]!Tableau1[[#This Row],[Total
Daily]]-[1]!Tableau1[[#This Row],[L10]])</f>
        <v>-4.32</v>
      </c>
      <c r="F217" s="20"/>
      <c r="G217" s="20">
        <f>COUNTIFS(Tabel1[L10],C217,Tabel1[Total
Daily],"&gt;"&amp;Tabel1[[#This Row],[Total
Daily]])</f>
        <v>11</v>
      </c>
      <c r="H217" s="7">
        <f>--(G217&lt;=3)</f>
        <v>0</v>
      </c>
    </row>
    <row r="218" spans="1:8" x14ac:dyDescent="0.25">
      <c r="A218" s="16" t="s">
        <v>512</v>
      </c>
      <c r="B218" s="17" t="s">
        <v>471</v>
      </c>
      <c r="C218" s="17">
        <v>38</v>
      </c>
      <c r="D218" s="17">
        <v>41.98</v>
      </c>
      <c r="E218" s="17">
        <f>SUM([1]!Tableau1[[#This Row],[Total
Daily]]-[1]!Tableau1[[#This Row],[L10]])</f>
        <v>-0.12000000000000011</v>
      </c>
      <c r="F218" s="20"/>
      <c r="G218" s="20">
        <f>COUNTIFS(Tabel1[L10],C218,Tabel1[Total
Daily],"&gt;"&amp;Tabel1[[#This Row],[Total
Daily]])</f>
        <v>4</v>
      </c>
      <c r="H218" s="7">
        <f>--(G218&lt;=3)</f>
        <v>0</v>
      </c>
    </row>
    <row r="219" spans="1:8" x14ac:dyDescent="0.25">
      <c r="A219" s="16" t="s">
        <v>512</v>
      </c>
      <c r="B219" s="17" t="s">
        <v>155</v>
      </c>
      <c r="C219" s="17">
        <v>43</v>
      </c>
      <c r="D219" s="17">
        <v>41.93</v>
      </c>
      <c r="E219" s="17">
        <f>SUM([1]!Tableau1[[#This Row],[Total
Daily]]-[1]!Tableau1[[#This Row],[L10]])</f>
        <v>4.3699999999999974</v>
      </c>
      <c r="F219" s="20"/>
      <c r="G219" s="20">
        <f>COUNTIFS(Tabel1[L10],C219,Tabel1[Total
Daily],"&gt;"&amp;Tabel1[[#This Row],[Total
Daily]])</f>
        <v>8</v>
      </c>
      <c r="H219" s="7">
        <f>--(G219&lt;=3)</f>
        <v>0</v>
      </c>
    </row>
    <row r="220" spans="1:8" x14ac:dyDescent="0.25">
      <c r="A220" s="16" t="s">
        <v>512</v>
      </c>
      <c r="B220" s="17" t="s">
        <v>94</v>
      </c>
      <c r="C220" s="17">
        <v>42</v>
      </c>
      <c r="D220" s="17">
        <v>41.73</v>
      </c>
      <c r="E220" s="17">
        <f>SUM([1]!Tableau1[[#This Row],[Total
Daily]]-[1]!Tableau1[[#This Row],[L10]])</f>
        <v>-1.3200000000000003</v>
      </c>
      <c r="F220" s="20"/>
      <c r="G220" s="20">
        <f>COUNTIFS(Tabel1[L10],C220,Tabel1[Total
Daily],"&gt;"&amp;Tabel1[[#This Row],[Total
Daily]])</f>
        <v>4</v>
      </c>
      <c r="H220" s="7">
        <f>--(G220&lt;=3)</f>
        <v>0</v>
      </c>
    </row>
    <row r="221" spans="1:8" x14ac:dyDescent="0.25">
      <c r="A221" s="16" t="s">
        <v>512</v>
      </c>
      <c r="B221" s="17" t="s">
        <v>252</v>
      </c>
      <c r="C221" s="17">
        <v>41</v>
      </c>
      <c r="D221" s="17">
        <v>41.69</v>
      </c>
      <c r="E221" s="17">
        <f>SUM([1]!Tableau1[[#This Row],[Total
Daily]]-[1]!Tableau1[[#This Row],[L10]])</f>
        <v>-4.0599999999999996</v>
      </c>
      <c r="F221" s="20"/>
      <c r="G221" s="20">
        <f>COUNTIFS(Tabel1[L10],C221,Tabel1[Total
Daily],"&gt;"&amp;Tabel1[[#This Row],[Total
Daily]])</f>
        <v>5</v>
      </c>
      <c r="H221" s="7">
        <f>--(G221&lt;=3)</f>
        <v>0</v>
      </c>
    </row>
    <row r="222" spans="1:8" x14ac:dyDescent="0.25">
      <c r="A222" s="16" t="s">
        <v>512</v>
      </c>
      <c r="B222" s="17" t="s">
        <v>7</v>
      </c>
      <c r="C222" s="17">
        <v>43</v>
      </c>
      <c r="D222" s="17">
        <v>41.57</v>
      </c>
      <c r="E222" s="17">
        <f>SUM([1]!Tableau1[[#This Row],[Total
Daily]]-[1]!Tableau1[[#This Row],[L10]])</f>
        <v>5.8599999999999994</v>
      </c>
      <c r="F222" s="20"/>
      <c r="G222" s="20">
        <f>COUNTIFS(Tabel1[L10],C222,Tabel1[Total
Daily],"&gt;"&amp;Tabel1[[#This Row],[Total
Daily]])</f>
        <v>9</v>
      </c>
      <c r="H222" s="7">
        <f>--(G222&lt;=3)</f>
        <v>0</v>
      </c>
    </row>
    <row r="223" spans="1:8" x14ac:dyDescent="0.25">
      <c r="A223" s="16" t="s">
        <v>512</v>
      </c>
      <c r="B223" s="17" t="s">
        <v>209</v>
      </c>
      <c r="C223" s="17">
        <v>45</v>
      </c>
      <c r="D223" s="17">
        <v>41.57</v>
      </c>
      <c r="E223" s="17">
        <f>SUM([1]!Tableau1[[#This Row],[Total
Daily]]-[1]!Tableau1[[#This Row],[L10]])</f>
        <v>4.57</v>
      </c>
      <c r="F223" s="20"/>
      <c r="G223" s="20">
        <f>COUNTIFS(Tabel1[L10],C223,Tabel1[Total
Daily],"&gt;"&amp;Tabel1[[#This Row],[Total
Daily]])</f>
        <v>12</v>
      </c>
      <c r="H223" s="7">
        <f>--(G223&lt;=3)</f>
        <v>0</v>
      </c>
    </row>
    <row r="224" spans="1:8" x14ac:dyDescent="0.25">
      <c r="A224" s="16" t="s">
        <v>512</v>
      </c>
      <c r="B224" s="17" t="s">
        <v>511</v>
      </c>
      <c r="C224" s="17">
        <v>43</v>
      </c>
      <c r="D224" s="17">
        <v>41.36</v>
      </c>
      <c r="E224" s="17">
        <f>SUM([1]!Tableau1[[#This Row],[Total
Daily]]-[1]!Tableau1[[#This Row],[L10]])</f>
        <v>-3.8099999999999987</v>
      </c>
      <c r="F224" s="20"/>
      <c r="G224" s="20">
        <f>COUNTIFS(Tabel1[L10],C224,Tabel1[Total
Daily],"&gt;"&amp;Tabel1[[#This Row],[Total
Daily]])</f>
        <v>10</v>
      </c>
      <c r="H224" s="7">
        <f>--(G224&lt;=3)</f>
        <v>0</v>
      </c>
    </row>
    <row r="225" spans="1:8" x14ac:dyDescent="0.25">
      <c r="A225" s="16" t="s">
        <v>512</v>
      </c>
      <c r="B225" s="17" t="s">
        <v>31</v>
      </c>
      <c r="C225" s="17">
        <v>38</v>
      </c>
      <c r="D225" s="17">
        <v>41.26</v>
      </c>
      <c r="E225" s="17">
        <f>SUM([1]!Tableau1[[#This Row],[Total
Daily]]-[1]!Tableau1[[#This Row],[L10]])</f>
        <v>-2.629999999999999</v>
      </c>
      <c r="F225" s="20"/>
      <c r="G225" s="20">
        <f>COUNTIFS(Tabel1[L10],C225,Tabel1[Total
Daily],"&gt;"&amp;Tabel1[[#This Row],[Total
Daily]])</f>
        <v>5</v>
      </c>
      <c r="H225" s="7">
        <f>--(G225&lt;=3)</f>
        <v>0</v>
      </c>
    </row>
    <row r="226" spans="1:8" x14ac:dyDescent="0.25">
      <c r="A226" s="16" t="s">
        <v>512</v>
      </c>
      <c r="B226" s="17" t="s">
        <v>35</v>
      </c>
      <c r="C226" s="17">
        <v>44</v>
      </c>
      <c r="D226" s="17">
        <v>41.2</v>
      </c>
      <c r="E226" s="17">
        <f>SUM([1]!Tableau1[[#This Row],[Total
Daily]]-[1]!Tableau1[[#This Row],[L10]])</f>
        <v>-6.230000000000004</v>
      </c>
      <c r="F226" s="20"/>
      <c r="G226" s="20">
        <f>COUNTIFS(Tabel1[L10],C226,Tabel1[Total
Daily],"&gt;"&amp;Tabel1[[#This Row],[Total
Daily]])</f>
        <v>10</v>
      </c>
      <c r="H226" s="7">
        <f>--(G226&lt;=3)</f>
        <v>0</v>
      </c>
    </row>
    <row r="227" spans="1:8" x14ac:dyDescent="0.25">
      <c r="A227" s="16" t="s">
        <v>512</v>
      </c>
      <c r="B227" s="17" t="s">
        <v>350</v>
      </c>
      <c r="C227" s="17">
        <v>41</v>
      </c>
      <c r="D227" s="17">
        <v>41.15</v>
      </c>
      <c r="E227" s="17">
        <f>SUM([1]!Tableau1[[#This Row],[Total
Daily]]-[1]!Tableau1[[#This Row],[L10]])</f>
        <v>-3.1300000000000026</v>
      </c>
      <c r="F227" s="20"/>
      <c r="G227" s="20">
        <f>COUNTIFS(Tabel1[L10],C227,Tabel1[Total
Daily],"&gt;"&amp;Tabel1[[#This Row],[Total
Daily]])</f>
        <v>6</v>
      </c>
      <c r="H227" s="7">
        <f>--(G227&lt;=3)</f>
        <v>0</v>
      </c>
    </row>
    <row r="228" spans="1:8" x14ac:dyDescent="0.25">
      <c r="A228" s="16" t="s">
        <v>512</v>
      </c>
      <c r="B228" s="17" t="s">
        <v>5</v>
      </c>
      <c r="C228" s="17">
        <v>40</v>
      </c>
      <c r="D228" s="17">
        <v>41.09</v>
      </c>
      <c r="E228" s="17">
        <f>SUM([1]!Tableau1[[#This Row],[Total
Daily]]-[1]!Tableau1[[#This Row],[L10]])</f>
        <v>6.3699999999999974</v>
      </c>
      <c r="F228" s="20"/>
      <c r="G228" s="20">
        <f>COUNTIFS(Tabel1[L10],C228,Tabel1[Total
Daily],"&gt;"&amp;Tabel1[[#This Row],[Total
Daily]])</f>
        <v>4</v>
      </c>
      <c r="H228" s="7">
        <f>--(G228&lt;=3)</f>
        <v>0</v>
      </c>
    </row>
    <row r="229" spans="1:8" x14ac:dyDescent="0.25">
      <c r="A229" s="16" t="s">
        <v>512</v>
      </c>
      <c r="B229" s="17" t="s">
        <v>327</v>
      </c>
      <c r="C229" s="17">
        <v>44</v>
      </c>
      <c r="D229" s="17">
        <v>41.02</v>
      </c>
      <c r="E229" s="17">
        <f>SUM([1]!Tableau1[[#This Row],[Total
Daily]]-[1]!Tableau1[[#This Row],[L10]])</f>
        <v>-4.759999999999998</v>
      </c>
      <c r="F229" s="20"/>
      <c r="G229" s="20">
        <f>COUNTIFS(Tabel1[L10],C229,Tabel1[Total
Daily],"&gt;"&amp;Tabel1[[#This Row],[Total
Daily]])</f>
        <v>11</v>
      </c>
      <c r="H229" s="7">
        <f>--(G229&lt;=3)</f>
        <v>0</v>
      </c>
    </row>
    <row r="230" spans="1:8" x14ac:dyDescent="0.25">
      <c r="A230" s="16" t="s">
        <v>512</v>
      </c>
      <c r="B230" s="17" t="s">
        <v>335</v>
      </c>
      <c r="C230" s="17">
        <v>42</v>
      </c>
      <c r="D230" s="17">
        <v>40.85</v>
      </c>
      <c r="E230" s="17">
        <f>SUM([1]!Tableau1[[#This Row],[Total
Daily]]-[1]!Tableau1[[#This Row],[L10]])</f>
        <v>1.1499999999999986</v>
      </c>
      <c r="F230" s="20"/>
      <c r="G230" s="20">
        <f>COUNTIFS(Tabel1[L10],C230,Tabel1[Total
Daily],"&gt;"&amp;Tabel1[[#This Row],[Total
Daily]])</f>
        <v>5</v>
      </c>
      <c r="H230" s="7">
        <f>--(G230&lt;=3)</f>
        <v>0</v>
      </c>
    </row>
    <row r="231" spans="1:8" x14ac:dyDescent="0.25">
      <c r="A231" s="16" t="s">
        <v>512</v>
      </c>
      <c r="B231" s="17" t="s">
        <v>307</v>
      </c>
      <c r="C231" s="17">
        <v>46</v>
      </c>
      <c r="D231" s="17">
        <v>40.76</v>
      </c>
      <c r="E231" s="17">
        <f>SUM([1]!Tableau1[[#This Row],[Total
Daily]]-[1]!Tableau1[[#This Row],[L10]])</f>
        <v>-4.82</v>
      </c>
      <c r="F231" s="20"/>
      <c r="G231" s="20">
        <f>COUNTIFS(Tabel1[L10],C231,Tabel1[Total
Daily],"&gt;"&amp;Tabel1[[#This Row],[Total
Daily]])</f>
        <v>12</v>
      </c>
      <c r="H231" s="7">
        <f>--(G231&lt;=3)</f>
        <v>0</v>
      </c>
    </row>
    <row r="232" spans="1:8" x14ac:dyDescent="0.25">
      <c r="A232" s="16" t="s">
        <v>512</v>
      </c>
      <c r="B232" s="17" t="s">
        <v>490</v>
      </c>
      <c r="C232" s="17">
        <v>45</v>
      </c>
      <c r="D232" s="17">
        <v>40.57</v>
      </c>
      <c r="E232" s="17">
        <f>SUM([1]!Tableau1[[#This Row],[Total
Daily]]-[1]!Tableau1[[#This Row],[L10]])</f>
        <v>-0.82999999999999829</v>
      </c>
      <c r="F232" s="20"/>
      <c r="G232" s="20">
        <f>COUNTIFS(Tabel1[L10],C232,Tabel1[Total
Daily],"&gt;"&amp;Tabel1[[#This Row],[Total
Daily]])</f>
        <v>13</v>
      </c>
      <c r="H232" s="7">
        <f>--(G232&lt;=3)</f>
        <v>0</v>
      </c>
    </row>
    <row r="233" spans="1:8" x14ac:dyDescent="0.25">
      <c r="A233" s="16" t="s">
        <v>512</v>
      </c>
      <c r="B233" s="17" t="s">
        <v>492</v>
      </c>
      <c r="C233" s="17">
        <v>46</v>
      </c>
      <c r="D233" s="17">
        <v>40.57</v>
      </c>
      <c r="E233" s="17">
        <f>SUM([1]!Tableau1[[#This Row],[Total
Daily]]-[1]!Tableau1[[#This Row],[L10]])</f>
        <v>6.0399999999999991</v>
      </c>
      <c r="F233" s="20"/>
      <c r="G233" s="20">
        <f>COUNTIFS(Tabel1[L10],C233,Tabel1[Total
Daily],"&gt;"&amp;Tabel1[[#This Row],[Total
Daily]])</f>
        <v>13</v>
      </c>
      <c r="H233" s="7">
        <f>--(G233&lt;=3)</f>
        <v>0</v>
      </c>
    </row>
    <row r="234" spans="1:8" x14ac:dyDescent="0.25">
      <c r="A234" s="16" t="s">
        <v>512</v>
      </c>
      <c r="B234" s="17" t="s">
        <v>420</v>
      </c>
      <c r="C234" s="17">
        <v>43</v>
      </c>
      <c r="D234" s="17">
        <v>40.28</v>
      </c>
      <c r="E234" s="17">
        <f>SUM([1]!Tableau1[[#This Row],[Total
Daily]]-[1]!Tableau1[[#This Row],[L10]])</f>
        <v>-3.59</v>
      </c>
      <c r="F234" s="20"/>
      <c r="G234" s="20">
        <f>COUNTIFS(Tabel1[L10],C234,Tabel1[Total
Daily],"&gt;"&amp;Tabel1[[#This Row],[Total
Daily]])</f>
        <v>11</v>
      </c>
      <c r="H234" s="7">
        <f>--(G234&lt;=3)</f>
        <v>0</v>
      </c>
    </row>
    <row r="235" spans="1:8" x14ac:dyDescent="0.25">
      <c r="A235" s="16" t="s">
        <v>512</v>
      </c>
      <c r="B235" s="17" t="s">
        <v>258</v>
      </c>
      <c r="C235" s="17">
        <v>40</v>
      </c>
      <c r="D235" s="17">
        <v>40.270000000000003</v>
      </c>
      <c r="E235" s="17">
        <f>SUM([1]!Tableau1[[#This Row],[Total
Daily]]-[1]!Tableau1[[#This Row],[L10]])</f>
        <v>5.4600000000000009</v>
      </c>
      <c r="F235" s="20"/>
      <c r="G235" s="20">
        <f>COUNTIFS(Tabel1[L10],C235,Tabel1[Total
Daily],"&gt;"&amp;Tabel1[[#This Row],[Total
Daily]])</f>
        <v>5</v>
      </c>
      <c r="H235" s="7">
        <f>--(G235&lt;=3)</f>
        <v>0</v>
      </c>
    </row>
    <row r="236" spans="1:8" x14ac:dyDescent="0.25">
      <c r="A236" s="16" t="s">
        <v>512</v>
      </c>
      <c r="B236" s="17" t="s">
        <v>444</v>
      </c>
      <c r="C236" s="17">
        <v>38</v>
      </c>
      <c r="D236" s="17">
        <v>40.21</v>
      </c>
      <c r="E236" s="17">
        <f>SUM([1]!Tableau1[[#This Row],[Total
Daily]]-[1]!Tableau1[[#This Row],[L10]])</f>
        <v>0.36999999999999922</v>
      </c>
      <c r="F236" s="20"/>
      <c r="G236" s="20">
        <f>COUNTIFS(Tabel1[L10],C236,Tabel1[Total
Daily],"&gt;"&amp;Tabel1[[#This Row],[Total
Daily]])</f>
        <v>6</v>
      </c>
      <c r="H236" s="7">
        <f>--(G236&lt;=3)</f>
        <v>0</v>
      </c>
    </row>
    <row r="237" spans="1:8" x14ac:dyDescent="0.25">
      <c r="A237" s="16" t="s">
        <v>512</v>
      </c>
      <c r="B237" s="17" t="s">
        <v>419</v>
      </c>
      <c r="C237" s="17">
        <v>39</v>
      </c>
      <c r="D237" s="17">
        <v>40.049999999999997</v>
      </c>
      <c r="E237" s="17">
        <f>SUM([1]!Tableau1[[#This Row],[Total
Daily]]-[1]!Tableau1[[#This Row],[L10]])</f>
        <v>-3.7199999999999989</v>
      </c>
      <c r="F237" s="20"/>
      <c r="G237" s="20">
        <f>COUNTIFS(Tabel1[L10],C237,Tabel1[Total
Daily],"&gt;"&amp;Tabel1[[#This Row],[Total
Daily]])</f>
        <v>4</v>
      </c>
      <c r="H237" s="7">
        <f>--(G237&lt;=3)</f>
        <v>0</v>
      </c>
    </row>
    <row r="238" spans="1:8" x14ac:dyDescent="0.25">
      <c r="A238" s="16" t="s">
        <v>512</v>
      </c>
      <c r="B238" s="17" t="s">
        <v>473</v>
      </c>
      <c r="C238" s="17">
        <v>45</v>
      </c>
      <c r="D238" s="17">
        <v>40.049999999999997</v>
      </c>
      <c r="E238" s="17">
        <f>SUM([1]!Tableau1[[#This Row],[Total
Daily]]-[1]!Tableau1[[#This Row],[L10]])</f>
        <v>-3.509999999999998</v>
      </c>
      <c r="F238" s="20"/>
      <c r="G238" s="20">
        <f>COUNTIFS(Tabel1[L10],C238,Tabel1[Total
Daily],"&gt;"&amp;Tabel1[[#This Row],[Total
Daily]])</f>
        <v>14</v>
      </c>
      <c r="H238" s="7">
        <f>--(G238&lt;=3)</f>
        <v>0</v>
      </c>
    </row>
    <row r="239" spans="1:8" x14ac:dyDescent="0.25">
      <c r="A239" s="16" t="s">
        <v>512</v>
      </c>
      <c r="B239" s="17" t="s">
        <v>2</v>
      </c>
      <c r="C239" s="17">
        <v>37</v>
      </c>
      <c r="D239" s="17">
        <v>39.909999999999997</v>
      </c>
      <c r="E239" s="17">
        <f>SUM([1]!Tableau1[[#This Row],[Total
Daily]]-[1]!Tableau1[[#This Row],[L10]])</f>
        <v>4.9600000000000009</v>
      </c>
      <c r="F239" s="20"/>
      <c r="G239" s="20">
        <f>COUNTIFS(Tabel1[L10],C239,Tabel1[Total
Daily],"&gt;"&amp;Tabel1[[#This Row],[Total
Daily]])</f>
        <v>4</v>
      </c>
      <c r="H239" s="7">
        <f>--(G239&lt;=3)</f>
        <v>0</v>
      </c>
    </row>
    <row r="240" spans="1:8" x14ac:dyDescent="0.25">
      <c r="A240" s="16" t="s">
        <v>512</v>
      </c>
      <c r="B240" s="17" t="s">
        <v>97</v>
      </c>
      <c r="C240" s="17">
        <v>46</v>
      </c>
      <c r="D240" s="17">
        <v>39.769999999999996</v>
      </c>
      <c r="E240" s="17">
        <f>SUM([1]!Tableau1[[#This Row],[Total
Daily]]-[1]!Tableau1[[#This Row],[L10]])</f>
        <v>-2.2699999999999996</v>
      </c>
      <c r="F240" s="20"/>
      <c r="G240" s="20">
        <f>COUNTIFS(Tabel1[L10],C240,Tabel1[Total
Daily],"&gt;"&amp;Tabel1[[#This Row],[Total
Daily]])</f>
        <v>14</v>
      </c>
      <c r="H240" s="7">
        <f>--(G240&lt;=3)</f>
        <v>0</v>
      </c>
    </row>
    <row r="241" spans="1:8" x14ac:dyDescent="0.25">
      <c r="A241" s="16" t="s">
        <v>512</v>
      </c>
      <c r="B241" s="17" t="s">
        <v>160</v>
      </c>
      <c r="C241" s="17">
        <v>39</v>
      </c>
      <c r="D241" s="17">
        <v>39.76</v>
      </c>
      <c r="E241" s="17">
        <f>SUM([1]!Tableau1[[#This Row],[Total
Daily]]-[1]!Tableau1[[#This Row],[L10]])</f>
        <v>0.64000000000000057</v>
      </c>
      <c r="F241" s="20"/>
      <c r="G241" s="20">
        <f>COUNTIFS(Tabel1[L10],C241,Tabel1[Total
Daily],"&gt;"&amp;Tabel1[[#This Row],[Total
Daily]])</f>
        <v>5</v>
      </c>
      <c r="H241" s="7">
        <f>--(G241&lt;=3)</f>
        <v>0</v>
      </c>
    </row>
    <row r="242" spans="1:8" x14ac:dyDescent="0.25">
      <c r="A242" s="16" t="s">
        <v>512</v>
      </c>
      <c r="B242" s="17" t="s">
        <v>290</v>
      </c>
      <c r="C242" s="17">
        <v>42</v>
      </c>
      <c r="D242" s="17">
        <v>39.39</v>
      </c>
      <c r="E242" s="17">
        <f>SUM([1]!Tableau1[[#This Row],[Total
Daily]]-[1]!Tableau1[[#This Row],[L10]])</f>
        <v>3.740000000000002</v>
      </c>
      <c r="F242" s="20"/>
      <c r="G242" s="20">
        <f>COUNTIFS(Tabel1[L10],C242,Tabel1[Total
Daily],"&gt;"&amp;Tabel1[[#This Row],[Total
Daily]])</f>
        <v>6</v>
      </c>
      <c r="H242" s="7">
        <f>--(G242&lt;=3)</f>
        <v>0</v>
      </c>
    </row>
    <row r="243" spans="1:8" x14ac:dyDescent="0.25">
      <c r="A243" s="16" t="s">
        <v>512</v>
      </c>
      <c r="B243" s="17" t="s">
        <v>425</v>
      </c>
      <c r="C243" s="17">
        <v>45</v>
      </c>
      <c r="D243" s="17">
        <v>39.380000000000003</v>
      </c>
      <c r="E243" s="17">
        <f>SUM([1]!Tableau1[[#This Row],[Total
Daily]]-[1]!Tableau1[[#This Row],[L10]])</f>
        <v>2.34</v>
      </c>
      <c r="F243" s="20"/>
      <c r="G243" s="20">
        <f>COUNTIFS(Tabel1[L10],C243,Tabel1[Total
Daily],"&gt;"&amp;Tabel1[[#This Row],[Total
Daily]])</f>
        <v>15</v>
      </c>
      <c r="H243" s="7">
        <f>--(G243&lt;=3)</f>
        <v>0</v>
      </c>
    </row>
    <row r="244" spans="1:8" x14ac:dyDescent="0.25">
      <c r="A244" s="16" t="s">
        <v>512</v>
      </c>
      <c r="B244" s="17" t="s">
        <v>100</v>
      </c>
      <c r="C244" s="17">
        <v>44</v>
      </c>
      <c r="D244" s="17">
        <v>39.24</v>
      </c>
      <c r="E244" s="17">
        <f>SUM([1]!Tableau1[[#This Row],[Total
Daily]]-[1]!Tableau1[[#This Row],[L10]])</f>
        <v>6.32</v>
      </c>
      <c r="F244" s="20"/>
      <c r="G244" s="20">
        <f>COUNTIFS(Tabel1[L10],C244,Tabel1[Total
Daily],"&gt;"&amp;Tabel1[[#This Row],[Total
Daily]])</f>
        <v>12</v>
      </c>
      <c r="H244" s="7">
        <f>--(G244&lt;=3)</f>
        <v>0</v>
      </c>
    </row>
    <row r="245" spans="1:8" x14ac:dyDescent="0.25">
      <c r="A245" s="16" t="s">
        <v>512</v>
      </c>
      <c r="B245" s="17" t="s">
        <v>79</v>
      </c>
      <c r="C245" s="17">
        <v>43</v>
      </c>
      <c r="D245" s="17">
        <v>39.229999999999997</v>
      </c>
      <c r="E245" s="17">
        <f>SUM([1]!Tableau1[[#This Row],[Total
Daily]]-[1]!Tableau1[[#This Row],[L10]])</f>
        <v>1.5100000000000016</v>
      </c>
      <c r="F245" s="20"/>
      <c r="G245" s="20">
        <f>COUNTIFS(Tabel1[L10],C245,Tabel1[Total
Daily],"&gt;"&amp;Tabel1[[#This Row],[Total
Daily]])</f>
        <v>12</v>
      </c>
      <c r="H245" s="7">
        <f>--(G245&lt;=3)</f>
        <v>0</v>
      </c>
    </row>
    <row r="246" spans="1:8" x14ac:dyDescent="0.25">
      <c r="A246" s="16" t="s">
        <v>512</v>
      </c>
      <c r="B246" s="17" t="s">
        <v>368</v>
      </c>
      <c r="C246" s="17">
        <v>37</v>
      </c>
      <c r="D246" s="17">
        <v>39.159999999999997</v>
      </c>
      <c r="E246" s="17">
        <f>SUM([1]!Tableau1[[#This Row],[Total
Daily]]-[1]!Tableau1[[#This Row],[L10]])</f>
        <v>2.1000000000000014</v>
      </c>
      <c r="F246" s="20"/>
      <c r="G246" s="20">
        <f>COUNTIFS(Tabel1[L10],C246,Tabel1[Total
Daily],"&gt;"&amp;Tabel1[[#This Row],[Total
Daily]])</f>
        <v>5</v>
      </c>
      <c r="H246" s="7">
        <f>--(G246&lt;=3)</f>
        <v>0</v>
      </c>
    </row>
    <row r="247" spans="1:8" x14ac:dyDescent="0.25">
      <c r="A247" s="16" t="s">
        <v>512</v>
      </c>
      <c r="B247" s="17" t="s">
        <v>378</v>
      </c>
      <c r="C247" s="17">
        <v>40</v>
      </c>
      <c r="D247" s="17">
        <v>39.15</v>
      </c>
      <c r="E247" s="17">
        <f>SUM([1]!Tableau1[[#This Row],[Total
Daily]]-[1]!Tableau1[[#This Row],[L10]])</f>
        <v>-1.6700000000000017</v>
      </c>
      <c r="F247" s="20"/>
      <c r="G247" s="20">
        <f>COUNTIFS(Tabel1[L10],C247,Tabel1[Total
Daily],"&gt;"&amp;Tabel1[[#This Row],[Total
Daily]])</f>
        <v>6</v>
      </c>
      <c r="H247" s="7">
        <f>--(G247&lt;=3)</f>
        <v>0</v>
      </c>
    </row>
    <row r="248" spans="1:8" x14ac:dyDescent="0.25">
      <c r="A248" s="16" t="s">
        <v>512</v>
      </c>
      <c r="B248" s="17" t="s">
        <v>302</v>
      </c>
      <c r="C248" s="17">
        <v>42</v>
      </c>
      <c r="D248" s="17">
        <v>39.15</v>
      </c>
      <c r="E248" s="17">
        <f>SUM([1]!Tableau1[[#This Row],[Total
Daily]]-[1]!Tableau1[[#This Row],[L10]])</f>
        <v>5.98</v>
      </c>
      <c r="F248" s="20"/>
      <c r="G248" s="20">
        <f>COUNTIFS(Tabel1[L10],C248,Tabel1[Total
Daily],"&gt;"&amp;Tabel1[[#This Row],[Total
Daily]])</f>
        <v>7</v>
      </c>
      <c r="H248" s="7">
        <f>--(G248&lt;=3)</f>
        <v>0</v>
      </c>
    </row>
    <row r="249" spans="1:8" x14ac:dyDescent="0.25">
      <c r="A249" s="16" t="s">
        <v>512</v>
      </c>
      <c r="B249" s="17" t="s">
        <v>358</v>
      </c>
      <c r="C249" s="17">
        <v>42</v>
      </c>
      <c r="D249" s="17">
        <v>39.07</v>
      </c>
      <c r="E249" s="17">
        <f>SUM([1]!Tableau1[[#This Row],[Total
Daily]]-[1]!Tableau1[[#This Row],[L10]])</f>
        <v>1.7299999999999969</v>
      </c>
      <c r="F249" s="20"/>
      <c r="G249" s="20">
        <f>COUNTIFS(Tabel1[L10],C249,Tabel1[Total
Daily],"&gt;"&amp;Tabel1[[#This Row],[Total
Daily]])</f>
        <v>8</v>
      </c>
      <c r="H249" s="7">
        <f>--(G249&lt;=3)</f>
        <v>0</v>
      </c>
    </row>
    <row r="250" spans="1:8" x14ac:dyDescent="0.25">
      <c r="A250" s="16" t="s">
        <v>512</v>
      </c>
      <c r="B250" s="17" t="s">
        <v>421</v>
      </c>
      <c r="C250" s="17">
        <v>42</v>
      </c>
      <c r="D250" s="17">
        <v>38.97</v>
      </c>
      <c r="E250" s="17">
        <f>SUM([1]!Tableau1[[#This Row],[Total
Daily]]-[1]!Tableau1[[#This Row],[L10]])</f>
        <v>1.0700000000000003</v>
      </c>
      <c r="F250" s="20"/>
      <c r="G250" s="20">
        <f>COUNTIFS(Tabel1[L10],C250,Tabel1[Total
Daily],"&gt;"&amp;Tabel1[[#This Row],[Total
Daily]])</f>
        <v>9</v>
      </c>
      <c r="H250" s="7">
        <f>--(G250&lt;=3)</f>
        <v>0</v>
      </c>
    </row>
    <row r="251" spans="1:8" x14ac:dyDescent="0.25">
      <c r="A251" s="16" t="s">
        <v>512</v>
      </c>
      <c r="B251" s="17" t="s">
        <v>277</v>
      </c>
      <c r="C251" s="17">
        <v>43</v>
      </c>
      <c r="D251" s="17">
        <v>38.92</v>
      </c>
      <c r="E251" s="17">
        <f>SUM([1]!Tableau1[[#This Row],[Total
Daily]]-[1]!Tableau1[[#This Row],[L10]])</f>
        <v>-6.0399999999999991</v>
      </c>
      <c r="F251" s="20"/>
      <c r="G251" s="20">
        <f>COUNTIFS(Tabel1[L10],C251,Tabel1[Total
Daily],"&gt;"&amp;Tabel1[[#This Row],[Total
Daily]])</f>
        <v>13</v>
      </c>
      <c r="H251" s="7">
        <f>--(G251&lt;=3)</f>
        <v>0</v>
      </c>
    </row>
    <row r="252" spans="1:8" x14ac:dyDescent="0.25">
      <c r="A252" s="16" t="s">
        <v>512</v>
      </c>
      <c r="B252" s="17" t="s">
        <v>29</v>
      </c>
      <c r="C252" s="17">
        <v>43</v>
      </c>
      <c r="D252" s="17">
        <v>38.840000000000003</v>
      </c>
      <c r="E252" s="17">
        <f>SUM([1]!Tableau1[[#This Row],[Total
Daily]]-[1]!Tableau1[[#This Row],[L10]])</f>
        <v>4.5199999999999996</v>
      </c>
      <c r="F252" s="20"/>
      <c r="G252" s="20">
        <f>COUNTIFS(Tabel1[L10],C252,Tabel1[Total
Daily],"&gt;"&amp;Tabel1[[#This Row],[Total
Daily]])</f>
        <v>14</v>
      </c>
      <c r="H252" s="7">
        <f>--(G252&lt;=3)</f>
        <v>0</v>
      </c>
    </row>
    <row r="253" spans="1:8" x14ac:dyDescent="0.25">
      <c r="A253" s="16" t="s">
        <v>512</v>
      </c>
      <c r="B253" s="17" t="s">
        <v>365</v>
      </c>
      <c r="C253" s="17">
        <v>42</v>
      </c>
      <c r="D253" s="17">
        <v>37.99</v>
      </c>
      <c r="E253" s="17">
        <f>SUM([1]!Tableau1[[#This Row],[Total
Daily]]-[1]!Tableau1[[#This Row],[L10]])</f>
        <v>4.3599999999999994</v>
      </c>
      <c r="F253" s="20"/>
      <c r="G253" s="20">
        <f>COUNTIFS(Tabel1[L10],C253,Tabel1[Total
Daily],"&gt;"&amp;Tabel1[[#This Row],[Total
Daily]])</f>
        <v>10</v>
      </c>
      <c r="H253" s="7">
        <f>--(G253&lt;=3)</f>
        <v>0</v>
      </c>
    </row>
    <row r="254" spans="1:8" x14ac:dyDescent="0.25">
      <c r="A254" s="16" t="s">
        <v>512</v>
      </c>
      <c r="B254" s="17" t="s">
        <v>39</v>
      </c>
      <c r="C254" s="17">
        <v>42</v>
      </c>
      <c r="D254" s="17">
        <v>37.909999999999997</v>
      </c>
      <c r="E254" s="17">
        <f>SUM([1]!Tableau1[[#This Row],[Total
Daily]]-[1]!Tableau1[[#This Row],[L10]])</f>
        <v>1.6600000000000001</v>
      </c>
      <c r="F254" s="20"/>
      <c r="G254" s="20">
        <f>COUNTIFS(Tabel1[L10],C254,Tabel1[Total
Daily],"&gt;"&amp;Tabel1[[#This Row],[Total
Daily]])</f>
        <v>11</v>
      </c>
      <c r="H254" s="7">
        <f>--(G254&lt;=3)</f>
        <v>0</v>
      </c>
    </row>
    <row r="255" spans="1:8" x14ac:dyDescent="0.25">
      <c r="A255" s="16" t="s">
        <v>512</v>
      </c>
      <c r="B255" s="17" t="s">
        <v>150</v>
      </c>
      <c r="C255" s="17">
        <v>42</v>
      </c>
      <c r="D255" s="17">
        <v>37.67</v>
      </c>
      <c r="E255" s="17">
        <f>SUM([1]!Tableau1[[#This Row],[Total
Daily]]-[1]!Tableau1[[#This Row],[L10]])</f>
        <v>3.370000000000001</v>
      </c>
      <c r="F255" s="20"/>
      <c r="G255" s="20">
        <f>COUNTIFS(Tabel1[L10],C255,Tabel1[Total
Daily],"&gt;"&amp;Tabel1[[#This Row],[Total
Daily]])</f>
        <v>12</v>
      </c>
      <c r="H255" s="7">
        <f>--(G255&lt;=3)</f>
        <v>0</v>
      </c>
    </row>
    <row r="256" spans="1:8" x14ac:dyDescent="0.25">
      <c r="A256" s="16" t="s">
        <v>512</v>
      </c>
      <c r="B256" s="17" t="s">
        <v>253</v>
      </c>
      <c r="C256" s="17">
        <v>37</v>
      </c>
      <c r="D256" s="17">
        <v>37.549999999999997</v>
      </c>
      <c r="E256" s="17">
        <f>SUM([1]!Tableau1[[#This Row],[Total
Daily]]-[1]!Tableau1[[#This Row],[L10]])</f>
        <v>-4.8099999999999987</v>
      </c>
      <c r="F256" s="20"/>
      <c r="G256" s="20">
        <f>COUNTIFS(Tabel1[L10],C256,Tabel1[Total
Daily],"&gt;"&amp;Tabel1[[#This Row],[Total
Daily]])</f>
        <v>6</v>
      </c>
      <c r="H256" s="7">
        <f>--(G256&lt;=3)</f>
        <v>0</v>
      </c>
    </row>
    <row r="257" spans="1:8" x14ac:dyDescent="0.25">
      <c r="A257" s="16" t="s">
        <v>512</v>
      </c>
      <c r="B257" s="17" t="s">
        <v>217</v>
      </c>
      <c r="C257" s="17">
        <v>40</v>
      </c>
      <c r="D257" s="17">
        <v>37.54</v>
      </c>
      <c r="E257" s="17">
        <f>SUM([1]!Tableau1[[#This Row],[Total
Daily]]-[1]!Tableau1[[#This Row],[L10]])</f>
        <v>-4.370000000000001</v>
      </c>
      <c r="F257" s="20"/>
      <c r="G257" s="20">
        <f>COUNTIFS(Tabel1[L10],C257,Tabel1[Total
Daily],"&gt;"&amp;Tabel1[[#This Row],[Total
Daily]])</f>
        <v>7</v>
      </c>
      <c r="H257" s="7">
        <f>--(G257&lt;=3)</f>
        <v>0</v>
      </c>
    </row>
    <row r="258" spans="1:8" x14ac:dyDescent="0.25">
      <c r="A258" s="16" t="s">
        <v>512</v>
      </c>
      <c r="B258" s="17" t="s">
        <v>214</v>
      </c>
      <c r="C258" s="17">
        <v>37</v>
      </c>
      <c r="D258" s="17">
        <v>37.46</v>
      </c>
      <c r="E258" s="17">
        <f>SUM([1]!Tableau1[[#This Row],[Total
Daily]]-[1]!Tableau1[[#This Row],[L10]])</f>
        <v>-4.1400000000000006</v>
      </c>
      <c r="F258" s="20"/>
      <c r="G258" s="20">
        <f>COUNTIFS(Tabel1[L10],C258,Tabel1[Total
Daily],"&gt;"&amp;Tabel1[[#This Row],[Total
Daily]])</f>
        <v>7</v>
      </c>
      <c r="H258" s="7">
        <f>--(G258&lt;=3)</f>
        <v>0</v>
      </c>
    </row>
    <row r="259" spans="1:8" x14ac:dyDescent="0.25">
      <c r="A259" s="16" t="s">
        <v>512</v>
      </c>
      <c r="B259" s="17" t="s">
        <v>448</v>
      </c>
      <c r="C259" s="17">
        <v>36</v>
      </c>
      <c r="D259" s="17">
        <v>37.380000000000003</v>
      </c>
      <c r="E259" s="17">
        <f>SUM([1]!Tableau1[[#This Row],[Total
Daily]]-[1]!Tableau1[[#This Row],[L10]])</f>
        <v>5.8099999999999987</v>
      </c>
      <c r="F259" s="20"/>
      <c r="G259" s="20">
        <f>COUNTIFS(Tabel1[L10],C259,Tabel1[Total
Daily],"&gt;"&amp;Tabel1[[#This Row],[Total
Daily]])</f>
        <v>4</v>
      </c>
      <c r="H259" s="7">
        <f>--(G259&lt;=3)</f>
        <v>0</v>
      </c>
    </row>
    <row r="260" spans="1:8" x14ac:dyDescent="0.25">
      <c r="A260" s="16" t="s">
        <v>512</v>
      </c>
      <c r="B260" s="17" t="s">
        <v>372</v>
      </c>
      <c r="C260" s="17">
        <v>37</v>
      </c>
      <c r="D260" s="17">
        <v>37.04</v>
      </c>
      <c r="E260" s="17">
        <f>SUM([1]!Tableau1[[#This Row],[Total
Daily]]-[1]!Tableau1[[#This Row],[L10]])</f>
        <v>5.1400000000000006</v>
      </c>
      <c r="F260" s="20"/>
      <c r="G260" s="20">
        <f>COUNTIFS(Tabel1[L10],C260,Tabel1[Total
Daily],"&gt;"&amp;Tabel1[[#This Row],[Total
Daily]])</f>
        <v>8</v>
      </c>
      <c r="H260" s="7">
        <f>--(G260&lt;=3)</f>
        <v>0</v>
      </c>
    </row>
    <row r="261" spans="1:8" x14ac:dyDescent="0.25">
      <c r="A261" s="16" t="s">
        <v>512</v>
      </c>
      <c r="B261" s="17" t="s">
        <v>232</v>
      </c>
      <c r="C261" s="17">
        <v>41</v>
      </c>
      <c r="D261" s="17">
        <v>36.840000000000003</v>
      </c>
      <c r="E261" s="17">
        <f>SUM([1]!Tableau1[[#This Row],[Total
Daily]]-[1]!Tableau1[[#This Row],[L10]])</f>
        <v>0.94999999999999929</v>
      </c>
      <c r="F261" s="20"/>
      <c r="G261" s="20">
        <f>COUNTIFS(Tabel1[L10],C261,Tabel1[Total
Daily],"&gt;"&amp;Tabel1[[#This Row],[Total
Daily]])</f>
        <v>7</v>
      </c>
      <c r="H261" s="7">
        <f>--(G261&lt;=3)</f>
        <v>0</v>
      </c>
    </row>
    <row r="262" spans="1:8" x14ac:dyDescent="0.25">
      <c r="A262" s="16" t="s">
        <v>512</v>
      </c>
      <c r="B262" s="17" t="s">
        <v>219</v>
      </c>
      <c r="C262" s="17">
        <v>43</v>
      </c>
      <c r="D262" s="17">
        <v>36.769999999999996</v>
      </c>
      <c r="E262" s="17">
        <f>SUM([1]!Tableau1[[#This Row],[Total
Daily]]-[1]!Tableau1[[#This Row],[L10]])</f>
        <v>1.5200000000000031</v>
      </c>
      <c r="F262" s="20"/>
      <c r="G262" s="20">
        <f>COUNTIFS(Tabel1[L10],C262,Tabel1[Total
Daily],"&gt;"&amp;Tabel1[[#This Row],[Total
Daily]])</f>
        <v>15</v>
      </c>
      <c r="H262" s="7">
        <f>--(G262&lt;=3)</f>
        <v>0</v>
      </c>
    </row>
    <row r="263" spans="1:8" x14ac:dyDescent="0.25">
      <c r="A263" s="16" t="s">
        <v>512</v>
      </c>
      <c r="B263" s="17" t="s">
        <v>186</v>
      </c>
      <c r="C263" s="17">
        <v>41</v>
      </c>
      <c r="D263" s="17">
        <v>36.700000000000003</v>
      </c>
      <c r="E263" s="17">
        <f>SUM([1]!Tableau1[[#This Row],[Total
Daily]]-[1]!Tableau1[[#This Row],[L10]])</f>
        <v>4.1000000000000014</v>
      </c>
      <c r="F263" s="20"/>
      <c r="G263" s="20">
        <f>COUNTIFS(Tabel1[L10],C263,Tabel1[Total
Daily],"&gt;"&amp;Tabel1[[#This Row],[Total
Daily]])</f>
        <v>8</v>
      </c>
      <c r="H263" s="7">
        <f>--(G263&lt;=3)</f>
        <v>0</v>
      </c>
    </row>
    <row r="264" spans="1:8" x14ac:dyDescent="0.25">
      <c r="A264" s="16" t="s">
        <v>512</v>
      </c>
      <c r="B264" s="17" t="s">
        <v>371</v>
      </c>
      <c r="C264" s="17">
        <v>36</v>
      </c>
      <c r="D264" s="17">
        <v>36.53</v>
      </c>
      <c r="E264" s="17">
        <f>SUM([1]!Tableau1[[#This Row],[Total
Daily]]-[1]!Tableau1[[#This Row],[L10]])</f>
        <v>-0.62999999999999901</v>
      </c>
      <c r="F264" s="20"/>
      <c r="G264" s="20">
        <f>COUNTIFS(Tabel1[L10],C264,Tabel1[Total
Daily],"&gt;"&amp;Tabel1[[#This Row],[Total
Daily]])</f>
        <v>5</v>
      </c>
      <c r="H264" s="7">
        <f>--(G264&lt;=3)</f>
        <v>0</v>
      </c>
    </row>
    <row r="265" spans="1:8" x14ac:dyDescent="0.25">
      <c r="A265" s="16" t="s">
        <v>512</v>
      </c>
      <c r="B265" s="17" t="s">
        <v>429</v>
      </c>
      <c r="C265" s="17">
        <v>36</v>
      </c>
      <c r="D265" s="17">
        <v>36.380000000000003</v>
      </c>
      <c r="E265" s="17">
        <f>SUM([1]!Tableau1[[#This Row],[Total
Daily]]-[1]!Tableau1[[#This Row],[L10]])</f>
        <v>-4.3299999999999983</v>
      </c>
      <c r="F265" s="20"/>
      <c r="G265" s="20">
        <f>COUNTIFS(Tabel1[L10],C265,Tabel1[Total
Daily],"&gt;"&amp;Tabel1[[#This Row],[Total
Daily]])</f>
        <v>6</v>
      </c>
      <c r="H265" s="7">
        <f>--(G265&lt;=3)</f>
        <v>0</v>
      </c>
    </row>
    <row r="266" spans="1:8" x14ac:dyDescent="0.25">
      <c r="A266" s="16" t="s">
        <v>512</v>
      </c>
      <c r="B266" s="17" t="s">
        <v>101</v>
      </c>
      <c r="C266" s="17">
        <v>37</v>
      </c>
      <c r="D266" s="17">
        <v>36.090000000000003</v>
      </c>
      <c r="E266" s="17">
        <f>SUM([1]!Tableau1[[#This Row],[Total
Daily]]-[1]!Tableau1[[#This Row],[L10]])</f>
        <v>3.8699999999999974</v>
      </c>
      <c r="F266" s="20"/>
      <c r="G266" s="20">
        <f>COUNTIFS(Tabel1[L10],C266,Tabel1[Total
Daily],"&gt;"&amp;Tabel1[[#This Row],[Total
Daily]])</f>
        <v>9</v>
      </c>
      <c r="H266" s="7">
        <f>--(G266&lt;=3)</f>
        <v>0</v>
      </c>
    </row>
    <row r="267" spans="1:8" x14ac:dyDescent="0.25">
      <c r="A267" s="16" t="s">
        <v>512</v>
      </c>
      <c r="B267" s="17" t="s">
        <v>456</v>
      </c>
      <c r="C267" s="17">
        <v>40</v>
      </c>
      <c r="D267" s="17">
        <v>36.07</v>
      </c>
      <c r="E267" s="17">
        <f>SUM([1]!Tableau1[[#This Row],[Total
Daily]]-[1]!Tableau1[[#This Row],[L10]])</f>
        <v>1.509999999999998</v>
      </c>
      <c r="F267" s="20"/>
      <c r="G267" s="20">
        <f>COUNTIFS(Tabel1[L10],C267,Tabel1[Total
Daily],"&gt;"&amp;Tabel1[[#This Row],[Total
Daily]])</f>
        <v>8</v>
      </c>
      <c r="H267" s="7">
        <f>--(G267&lt;=3)</f>
        <v>0</v>
      </c>
    </row>
    <row r="268" spans="1:8" x14ac:dyDescent="0.25">
      <c r="A268" s="16" t="s">
        <v>512</v>
      </c>
      <c r="B268" s="17" t="s">
        <v>98</v>
      </c>
      <c r="C268" s="17">
        <v>39</v>
      </c>
      <c r="D268" s="17">
        <v>35.869999999999997</v>
      </c>
      <c r="E268" s="17">
        <f>SUM([1]!Tableau1[[#This Row],[Total
Daily]]-[1]!Tableau1[[#This Row],[L10]])</f>
        <v>0.25</v>
      </c>
      <c r="F268" s="20"/>
      <c r="G268" s="20">
        <f>COUNTIFS(Tabel1[L10],C268,Tabel1[Total
Daily],"&gt;"&amp;Tabel1[[#This Row],[Total
Daily]])</f>
        <v>6</v>
      </c>
      <c r="H268" s="7">
        <f>--(G268&lt;=3)</f>
        <v>0</v>
      </c>
    </row>
    <row r="269" spans="1:8" x14ac:dyDescent="0.25">
      <c r="A269" s="16" t="s">
        <v>512</v>
      </c>
      <c r="B269" s="17" t="s">
        <v>457</v>
      </c>
      <c r="C269" s="17">
        <v>39</v>
      </c>
      <c r="D269" s="17">
        <v>35.82</v>
      </c>
      <c r="E269" s="17">
        <f>SUM([1]!Tableau1[[#This Row],[Total
Daily]]-[1]!Tableau1[[#This Row],[L10]])</f>
        <v>-0.42000000000000171</v>
      </c>
      <c r="F269" s="20"/>
      <c r="G269" s="20">
        <f>COUNTIFS(Tabel1[L10],C269,Tabel1[Total
Daily],"&gt;"&amp;Tabel1[[#This Row],[Total
Daily]])</f>
        <v>7</v>
      </c>
      <c r="H269" s="7">
        <f>--(G269&lt;=3)</f>
        <v>0</v>
      </c>
    </row>
    <row r="270" spans="1:8" x14ac:dyDescent="0.25">
      <c r="A270" s="16" t="s">
        <v>512</v>
      </c>
      <c r="B270" s="17" t="s">
        <v>240</v>
      </c>
      <c r="C270" s="17">
        <v>36</v>
      </c>
      <c r="D270" s="17">
        <v>35.75</v>
      </c>
      <c r="E270" s="17">
        <f>SUM([1]!Tableau1[[#This Row],[Total
Daily]]-[1]!Tableau1[[#This Row],[L10]])</f>
        <v>-1.0700000000000003</v>
      </c>
      <c r="F270" s="20"/>
      <c r="G270" s="20">
        <f>COUNTIFS(Tabel1[L10],C270,Tabel1[Total
Daily],"&gt;"&amp;Tabel1[[#This Row],[Total
Daily]])</f>
        <v>7</v>
      </c>
      <c r="H270" s="7">
        <f>--(G270&lt;=3)</f>
        <v>0</v>
      </c>
    </row>
    <row r="271" spans="1:8" x14ac:dyDescent="0.25">
      <c r="A271" s="16" t="s">
        <v>512</v>
      </c>
      <c r="B271" s="17" t="s">
        <v>40</v>
      </c>
      <c r="C271" s="17">
        <v>42</v>
      </c>
      <c r="D271" s="17">
        <v>35.729999999999997</v>
      </c>
      <c r="E271" s="17">
        <f>SUM([1]!Tableau1[[#This Row],[Total
Daily]]-[1]!Tableau1[[#This Row],[L10]])</f>
        <v>-0.55000000000000071</v>
      </c>
      <c r="F271" s="20"/>
      <c r="G271" s="20">
        <f>COUNTIFS(Tabel1[L10],C271,Tabel1[Total
Daily],"&gt;"&amp;Tabel1[[#This Row],[Total
Daily]])</f>
        <v>13</v>
      </c>
      <c r="H271" s="7">
        <f>--(G271&lt;=3)</f>
        <v>0</v>
      </c>
    </row>
    <row r="272" spans="1:8" x14ac:dyDescent="0.25">
      <c r="A272" s="16" t="s">
        <v>512</v>
      </c>
      <c r="B272" s="17" t="s">
        <v>212</v>
      </c>
      <c r="C272" s="17">
        <v>41</v>
      </c>
      <c r="D272" s="17">
        <v>35.71</v>
      </c>
      <c r="E272" s="17">
        <f>SUM([1]!Tableau1[[#This Row],[Total
Daily]]-[1]!Tableau1[[#This Row],[L10]])</f>
        <v>2.4600000000000009</v>
      </c>
      <c r="F272" s="20"/>
      <c r="G272" s="20">
        <f>COUNTIFS(Tabel1[L10],C272,Tabel1[Total
Daily],"&gt;"&amp;Tabel1[[#This Row],[Total
Daily]])</f>
        <v>9</v>
      </c>
      <c r="H272" s="7">
        <f>--(G272&lt;=3)</f>
        <v>0</v>
      </c>
    </row>
    <row r="273" spans="1:8" x14ac:dyDescent="0.25">
      <c r="A273" s="16" t="s">
        <v>512</v>
      </c>
      <c r="B273" s="17" t="s">
        <v>486</v>
      </c>
      <c r="C273" s="17">
        <v>35</v>
      </c>
      <c r="D273" s="17">
        <v>35.54</v>
      </c>
      <c r="E273" s="17">
        <f>SUM([1]!Tableau1[[#This Row],[Total
Daily]]-[1]!Tableau1[[#This Row],[L10]])</f>
        <v>-2.91</v>
      </c>
      <c r="F273" s="20"/>
      <c r="G273" s="20">
        <f>COUNTIFS(Tabel1[L10],C273,Tabel1[Total
Daily],"&gt;"&amp;Tabel1[[#This Row],[Total
Daily]])</f>
        <v>4</v>
      </c>
      <c r="H273" s="7">
        <f>--(G273&lt;=3)</f>
        <v>0</v>
      </c>
    </row>
    <row r="274" spans="1:8" x14ac:dyDescent="0.25">
      <c r="A274" s="16" t="s">
        <v>512</v>
      </c>
      <c r="B274" s="17" t="s">
        <v>459</v>
      </c>
      <c r="C274" s="17">
        <v>36</v>
      </c>
      <c r="D274" s="17">
        <v>35.47</v>
      </c>
      <c r="E274" s="17">
        <f>SUM([1]!Tableau1[[#This Row],[Total
Daily]]-[1]!Tableau1[[#This Row],[L10]])</f>
        <v>-6.07</v>
      </c>
      <c r="F274" s="20"/>
      <c r="G274" s="20">
        <f>COUNTIFS(Tabel1[L10],C274,Tabel1[Total
Daily],"&gt;"&amp;Tabel1[[#This Row],[Total
Daily]])</f>
        <v>8</v>
      </c>
      <c r="H274" s="7">
        <f>--(G274&lt;=3)</f>
        <v>0</v>
      </c>
    </row>
    <row r="275" spans="1:8" x14ac:dyDescent="0.25">
      <c r="A275" s="16" t="s">
        <v>512</v>
      </c>
      <c r="B275" s="17" t="s">
        <v>363</v>
      </c>
      <c r="C275" s="17">
        <v>41</v>
      </c>
      <c r="D275" s="17">
        <v>35.450000000000003</v>
      </c>
      <c r="E275" s="17">
        <f>SUM([1]!Tableau1[[#This Row],[Total
Daily]]-[1]!Tableau1[[#This Row],[L10]])</f>
        <v>4.2100000000000009</v>
      </c>
      <c r="F275" s="20"/>
      <c r="G275" s="20">
        <f>COUNTIFS(Tabel1[L10],C275,Tabel1[Total
Daily],"&gt;"&amp;Tabel1[[#This Row],[Total
Daily]])</f>
        <v>10</v>
      </c>
      <c r="H275" s="7">
        <f>--(G275&lt;=3)</f>
        <v>0</v>
      </c>
    </row>
    <row r="276" spans="1:8" x14ac:dyDescent="0.25">
      <c r="A276" s="16" t="s">
        <v>512</v>
      </c>
      <c r="B276" s="17" t="s">
        <v>141</v>
      </c>
      <c r="C276" s="17">
        <v>37</v>
      </c>
      <c r="D276" s="17">
        <v>35.31</v>
      </c>
      <c r="E276" s="17">
        <f>SUM([1]!Tableau1[[#This Row],[Total
Daily]]-[1]!Tableau1[[#This Row],[L10]])</f>
        <v>7.9999999999998295E-2</v>
      </c>
      <c r="F276" s="20"/>
      <c r="G276" s="20">
        <f>COUNTIFS(Tabel1[L10],C276,Tabel1[Total
Daily],"&gt;"&amp;Tabel1[[#This Row],[Total
Daily]])</f>
        <v>10</v>
      </c>
      <c r="H276" s="7">
        <f>--(G276&lt;=3)</f>
        <v>0</v>
      </c>
    </row>
    <row r="277" spans="1:8" x14ac:dyDescent="0.25">
      <c r="A277" s="16" t="s">
        <v>512</v>
      </c>
      <c r="B277" s="17" t="s">
        <v>424</v>
      </c>
      <c r="C277" s="17">
        <v>38</v>
      </c>
      <c r="D277" s="17">
        <v>35.25</v>
      </c>
      <c r="E277" s="17">
        <f>SUM([1]!Tableau1[[#This Row],[Total
Daily]]-[1]!Tableau1[[#This Row],[L10]])</f>
        <v>0.39999999999999858</v>
      </c>
      <c r="F277" s="20"/>
      <c r="G277" s="20">
        <f>COUNTIFS(Tabel1[L10],C277,Tabel1[Total
Daily],"&gt;"&amp;Tabel1[[#This Row],[Total
Daily]])</f>
        <v>7</v>
      </c>
      <c r="H277" s="7">
        <f>--(G277&lt;=3)</f>
        <v>0</v>
      </c>
    </row>
    <row r="278" spans="1:8" x14ac:dyDescent="0.25">
      <c r="A278" s="16" t="s">
        <v>512</v>
      </c>
      <c r="B278" s="17" t="s">
        <v>164</v>
      </c>
      <c r="C278" s="17">
        <v>39</v>
      </c>
      <c r="D278" s="17">
        <v>35</v>
      </c>
      <c r="E278" s="17">
        <f>SUM([1]!Tableau1[[#This Row],[Total
Daily]]-[1]!Tableau1[[#This Row],[L10]])</f>
        <v>4.759999999999998</v>
      </c>
      <c r="F278" s="20"/>
      <c r="G278" s="20">
        <f>COUNTIFS(Tabel1[L10],C278,Tabel1[Total
Daily],"&gt;"&amp;Tabel1[[#This Row],[Total
Daily]])</f>
        <v>8</v>
      </c>
      <c r="H278" s="7">
        <f>--(G278&lt;=3)</f>
        <v>0</v>
      </c>
    </row>
    <row r="279" spans="1:8" x14ac:dyDescent="0.25">
      <c r="A279" s="16" t="s">
        <v>512</v>
      </c>
      <c r="B279" s="17" t="s">
        <v>411</v>
      </c>
      <c r="C279" s="17">
        <v>39</v>
      </c>
      <c r="D279" s="17">
        <v>34.980000000000004</v>
      </c>
      <c r="E279" s="17">
        <f>SUM([1]!Tableau1[[#This Row],[Total
Daily]]-[1]!Tableau1[[#This Row],[L10]])</f>
        <v>-0.64999999999999858</v>
      </c>
      <c r="F279" s="20"/>
      <c r="G279" s="20">
        <f>COUNTIFS(Tabel1[L10],C279,Tabel1[Total
Daily],"&gt;"&amp;Tabel1[[#This Row],[Total
Daily]])</f>
        <v>9</v>
      </c>
      <c r="H279" s="7">
        <f>--(G279&lt;=3)</f>
        <v>0</v>
      </c>
    </row>
    <row r="280" spans="1:8" x14ac:dyDescent="0.25">
      <c r="A280" s="16" t="s">
        <v>512</v>
      </c>
      <c r="B280" s="17" t="s">
        <v>484</v>
      </c>
      <c r="C280" s="17">
        <v>39</v>
      </c>
      <c r="D280" s="17">
        <v>34.93</v>
      </c>
      <c r="E280" s="17">
        <f>SUM([1]!Tableau1[[#This Row],[Total
Daily]]-[1]!Tableau1[[#This Row],[L10]])</f>
        <v>-4.870000000000001</v>
      </c>
      <c r="F280" s="20"/>
      <c r="G280" s="20">
        <f>COUNTIFS(Tabel1[L10],C280,Tabel1[Total
Daily],"&gt;"&amp;Tabel1[[#This Row],[Total
Daily]])</f>
        <v>10</v>
      </c>
      <c r="H280" s="7">
        <f>--(G280&lt;=3)</f>
        <v>0</v>
      </c>
    </row>
    <row r="281" spans="1:8" x14ac:dyDescent="0.25">
      <c r="A281" s="16" t="s">
        <v>512</v>
      </c>
      <c r="B281" s="17" t="s">
        <v>323</v>
      </c>
      <c r="C281" s="17">
        <v>35</v>
      </c>
      <c r="D281" s="17">
        <v>34.86</v>
      </c>
      <c r="E281" s="17">
        <f>SUM([1]!Tableau1[[#This Row],[Total
Daily]]-[1]!Tableau1[[#This Row],[L10]])</f>
        <v>6.3900000000000006</v>
      </c>
      <c r="F281" s="20"/>
      <c r="G281" s="20">
        <f>COUNTIFS(Tabel1[L10],C281,Tabel1[Total
Daily],"&gt;"&amp;Tabel1[[#This Row],[Total
Daily]])</f>
        <v>5</v>
      </c>
      <c r="H281" s="7">
        <f>--(G281&lt;=3)</f>
        <v>0</v>
      </c>
    </row>
    <row r="282" spans="1:8" x14ac:dyDescent="0.25">
      <c r="A282" s="16" t="s">
        <v>512</v>
      </c>
      <c r="B282" s="17" t="s">
        <v>391</v>
      </c>
      <c r="C282" s="17">
        <v>40</v>
      </c>
      <c r="D282" s="17">
        <v>34.67</v>
      </c>
      <c r="E282" s="17">
        <f>SUM([1]!Tableau1[[#This Row],[Total
Daily]]-[1]!Tableau1[[#This Row],[L10]])</f>
        <v>1.2800000000000011</v>
      </c>
      <c r="F282" s="20"/>
      <c r="G282" s="20">
        <f>COUNTIFS(Tabel1[L10],C282,Tabel1[Total
Daily],"&gt;"&amp;Tabel1[[#This Row],[Total
Daily]])</f>
        <v>9</v>
      </c>
      <c r="H282" s="7">
        <f>--(G282&lt;=3)</f>
        <v>0</v>
      </c>
    </row>
    <row r="283" spans="1:8" x14ac:dyDescent="0.25">
      <c r="A283" s="16" t="s">
        <v>512</v>
      </c>
      <c r="B283" s="17" t="s">
        <v>304</v>
      </c>
      <c r="C283" s="17">
        <v>36</v>
      </c>
      <c r="D283" s="17">
        <v>34.409999999999997</v>
      </c>
      <c r="E283" s="17">
        <f>SUM([1]!Tableau1[[#This Row],[Total
Daily]]-[1]!Tableau1[[#This Row],[L10]])</f>
        <v>-0.87999999999999989</v>
      </c>
      <c r="F283" s="20"/>
      <c r="G283" s="20">
        <f>COUNTIFS(Tabel1[L10],C283,Tabel1[Total
Daily],"&gt;"&amp;Tabel1[[#This Row],[Total
Daily]])</f>
        <v>9</v>
      </c>
      <c r="H283" s="7">
        <f>--(G283&lt;=3)</f>
        <v>0</v>
      </c>
    </row>
    <row r="284" spans="1:8" x14ac:dyDescent="0.25">
      <c r="A284" s="16" t="s">
        <v>512</v>
      </c>
      <c r="B284" s="17" t="s">
        <v>356</v>
      </c>
      <c r="C284" s="17">
        <v>35</v>
      </c>
      <c r="D284" s="17">
        <v>34.4</v>
      </c>
      <c r="E284" s="17">
        <f>SUM([1]!Tableau1[[#This Row],[Total
Daily]]-[1]!Tableau1[[#This Row],[L10]])</f>
        <v>3.09</v>
      </c>
      <c r="F284" s="20"/>
      <c r="G284" s="20">
        <f>COUNTIFS(Tabel1[L10],C284,Tabel1[Total
Daily],"&gt;"&amp;Tabel1[[#This Row],[Total
Daily]])</f>
        <v>6</v>
      </c>
      <c r="H284" s="7">
        <f>--(G284&lt;=3)</f>
        <v>0</v>
      </c>
    </row>
    <row r="285" spans="1:8" x14ac:dyDescent="0.25">
      <c r="A285" s="16" t="s">
        <v>512</v>
      </c>
      <c r="B285" s="17" t="s">
        <v>165</v>
      </c>
      <c r="C285" s="17">
        <v>34</v>
      </c>
      <c r="D285" s="17">
        <v>34.08</v>
      </c>
      <c r="E285" s="17">
        <f>SUM([1]!Tableau1[[#This Row],[Total
Daily]]-[1]!Tableau1[[#This Row],[L10]])</f>
        <v>5.5300000000000011</v>
      </c>
      <c r="F285" s="20"/>
      <c r="G285" s="20">
        <f>COUNTIFS(Tabel1[L10],C285,Tabel1[Total
Daily],"&gt;"&amp;Tabel1[[#This Row],[Total
Daily]])</f>
        <v>4</v>
      </c>
      <c r="H285" s="7">
        <f>--(G285&lt;=3)</f>
        <v>0</v>
      </c>
    </row>
    <row r="286" spans="1:8" x14ac:dyDescent="0.25">
      <c r="A286" s="16" t="s">
        <v>512</v>
      </c>
      <c r="B286" s="17" t="s">
        <v>503</v>
      </c>
      <c r="C286" s="17">
        <v>36</v>
      </c>
      <c r="D286" s="17">
        <v>33.89</v>
      </c>
      <c r="E286" s="17">
        <f>SUM([1]!Tableau1[[#This Row],[Total
Daily]]-[1]!Tableau1[[#This Row],[L10]])</f>
        <v>1.8400000000000034</v>
      </c>
      <c r="F286" s="20"/>
      <c r="G286" s="20">
        <f>COUNTIFS(Tabel1[L10],C286,Tabel1[Total
Daily],"&gt;"&amp;Tabel1[[#This Row],[Total
Daily]])</f>
        <v>10</v>
      </c>
      <c r="H286" s="7">
        <f>--(G286&lt;=3)</f>
        <v>0</v>
      </c>
    </row>
    <row r="287" spans="1:8" x14ac:dyDescent="0.25">
      <c r="A287" s="16" t="s">
        <v>512</v>
      </c>
      <c r="B287" s="17" t="s">
        <v>289</v>
      </c>
      <c r="C287" s="17">
        <v>38</v>
      </c>
      <c r="D287" s="17">
        <v>33.769999999999996</v>
      </c>
      <c r="E287" s="17">
        <f>SUM([1]!Tableau1[[#This Row],[Total
Daily]]-[1]!Tableau1[[#This Row],[L10]])</f>
        <v>6.18</v>
      </c>
      <c r="F287" s="20"/>
      <c r="G287" s="20">
        <f>COUNTIFS(Tabel1[L10],C287,Tabel1[Total
Daily],"&gt;"&amp;Tabel1[[#This Row],[Total
Daily]])</f>
        <v>8</v>
      </c>
      <c r="H287" s="7">
        <f>--(G287&lt;=3)</f>
        <v>0</v>
      </c>
    </row>
    <row r="288" spans="1:8" x14ac:dyDescent="0.25">
      <c r="A288" s="16" t="s">
        <v>512</v>
      </c>
      <c r="B288" s="17" t="s">
        <v>408</v>
      </c>
      <c r="C288" s="17">
        <v>35</v>
      </c>
      <c r="D288" s="17">
        <v>33.26</v>
      </c>
      <c r="E288" s="17">
        <f>SUM([1]!Tableau1[[#This Row],[Total
Daily]]-[1]!Tableau1[[#This Row],[L10]])</f>
        <v>-1.7599999999999998</v>
      </c>
      <c r="F288" s="20"/>
      <c r="G288" s="20">
        <f>COUNTIFS(Tabel1[L10],C288,Tabel1[Total
Daily],"&gt;"&amp;Tabel1[[#This Row],[Total
Daily]])</f>
        <v>7</v>
      </c>
      <c r="H288" s="7">
        <f>--(G288&lt;=3)</f>
        <v>0</v>
      </c>
    </row>
    <row r="289" spans="1:8" x14ac:dyDescent="0.25">
      <c r="A289" s="16" t="s">
        <v>512</v>
      </c>
      <c r="B289" s="17" t="s">
        <v>162</v>
      </c>
      <c r="C289" s="17">
        <v>29</v>
      </c>
      <c r="D289" s="17">
        <v>33.21</v>
      </c>
      <c r="E289" s="17">
        <f>SUM([1]!Tableau1[[#This Row],[Total
Daily]]-[1]!Tableau1[[#This Row],[L10]])</f>
        <v>-4.2999999999999972</v>
      </c>
      <c r="F289" s="20"/>
      <c r="G289" s="20">
        <f>COUNTIFS(Tabel1[L10],C289,Tabel1[Total
Daily],"&gt;"&amp;Tabel1[[#This Row],[Total
Daily]])</f>
        <v>4</v>
      </c>
      <c r="H289" s="7">
        <f>--(G289&lt;=3)</f>
        <v>0</v>
      </c>
    </row>
    <row r="290" spans="1:8" x14ac:dyDescent="0.25">
      <c r="A290" s="16" t="s">
        <v>512</v>
      </c>
      <c r="B290" s="17" t="s">
        <v>105</v>
      </c>
      <c r="C290" s="17">
        <v>34</v>
      </c>
      <c r="D290" s="17">
        <v>33.17</v>
      </c>
      <c r="E290" s="17">
        <f>SUM([1]!Tableau1[[#This Row],[Total
Daily]]-[1]!Tableau1[[#This Row],[L10]])</f>
        <v>-3.8999999999999986</v>
      </c>
      <c r="F290" s="20"/>
      <c r="G290" s="20">
        <f>COUNTIFS(Tabel1[L10],C290,Tabel1[Total
Daily],"&gt;"&amp;Tabel1[[#This Row],[Total
Daily]])</f>
        <v>5</v>
      </c>
      <c r="H290" s="7">
        <f>--(G290&lt;=3)</f>
        <v>0</v>
      </c>
    </row>
    <row r="291" spans="1:8" x14ac:dyDescent="0.25">
      <c r="A291" s="16" t="s">
        <v>512</v>
      </c>
      <c r="B291" s="17" t="s">
        <v>187</v>
      </c>
      <c r="C291" s="17">
        <v>37</v>
      </c>
      <c r="D291" s="17">
        <v>33.1</v>
      </c>
      <c r="E291" s="17">
        <f>SUM([1]!Tableau1[[#This Row],[Total
Daily]]-[1]!Tableau1[[#This Row],[L10]])</f>
        <v>-0.55999999999999872</v>
      </c>
      <c r="F291" s="20"/>
      <c r="G291" s="20">
        <f>COUNTIFS(Tabel1[L10],C291,Tabel1[Total
Daily],"&gt;"&amp;Tabel1[[#This Row],[Total
Daily]])</f>
        <v>11</v>
      </c>
      <c r="H291" s="7">
        <f>--(G291&lt;=3)</f>
        <v>0</v>
      </c>
    </row>
    <row r="292" spans="1:8" x14ac:dyDescent="0.25">
      <c r="A292" s="16" t="s">
        <v>512</v>
      </c>
      <c r="B292" s="17" t="s">
        <v>161</v>
      </c>
      <c r="C292" s="17">
        <v>39</v>
      </c>
      <c r="D292" s="17">
        <v>32.93</v>
      </c>
      <c r="E292" s="17">
        <f>SUM([1]!Tableau1[[#This Row],[Total
Daily]]-[1]!Tableau1[[#This Row],[L10]])</f>
        <v>-6.129999999999999</v>
      </c>
      <c r="F292" s="20"/>
      <c r="G292" s="20">
        <f>COUNTIFS(Tabel1[L10],C292,Tabel1[Total
Daily],"&gt;"&amp;Tabel1[[#This Row],[Total
Daily]])</f>
        <v>11</v>
      </c>
      <c r="H292" s="7">
        <f>--(G292&lt;=3)</f>
        <v>0</v>
      </c>
    </row>
    <row r="293" spans="1:8" x14ac:dyDescent="0.25">
      <c r="A293" s="16" t="s">
        <v>512</v>
      </c>
      <c r="B293" s="17" t="s">
        <v>86</v>
      </c>
      <c r="C293" s="17">
        <v>37</v>
      </c>
      <c r="D293" s="17">
        <v>32.68</v>
      </c>
      <c r="E293" s="17">
        <f>SUM([1]!Tableau1[[#This Row],[Total
Daily]]-[1]!Tableau1[[#This Row],[L10]])</f>
        <v>-0.38000000000000078</v>
      </c>
      <c r="F293" s="20"/>
      <c r="G293" s="20">
        <f>COUNTIFS(Tabel1[L10],C293,Tabel1[Total
Daily],"&gt;"&amp;Tabel1[[#This Row],[Total
Daily]])</f>
        <v>12</v>
      </c>
      <c r="H293" s="7">
        <f>--(G293&lt;=3)</f>
        <v>0</v>
      </c>
    </row>
    <row r="294" spans="1:8" x14ac:dyDescent="0.25">
      <c r="A294" s="16" t="s">
        <v>512</v>
      </c>
      <c r="B294" s="17" t="s">
        <v>332</v>
      </c>
      <c r="C294" s="17">
        <v>37</v>
      </c>
      <c r="D294" s="17">
        <v>32.47</v>
      </c>
      <c r="E294" s="17">
        <f>SUM([1]!Tableau1[[#This Row],[Total
Daily]]-[1]!Tableau1[[#This Row],[L10]])</f>
        <v>6.5399999999999991</v>
      </c>
      <c r="F294" s="20"/>
      <c r="G294" s="20">
        <f>COUNTIFS(Tabel1[L10],C294,Tabel1[Total
Daily],"&gt;"&amp;Tabel1[[#This Row],[Total
Daily]])</f>
        <v>13</v>
      </c>
      <c r="H294" s="7">
        <f>--(G294&lt;=3)</f>
        <v>0</v>
      </c>
    </row>
    <row r="295" spans="1:8" x14ac:dyDescent="0.25">
      <c r="A295" s="16" t="s">
        <v>512</v>
      </c>
      <c r="B295" s="17" t="s">
        <v>478</v>
      </c>
      <c r="C295" s="17">
        <v>32</v>
      </c>
      <c r="D295" s="17">
        <v>32.4</v>
      </c>
      <c r="E295" s="17">
        <f>SUM([1]!Tableau1[[#This Row],[Total
Daily]]-[1]!Tableau1[[#This Row],[L10]])</f>
        <v>-2.3000000000000007</v>
      </c>
      <c r="F295" s="20"/>
      <c r="G295" s="20">
        <f>COUNTIFS(Tabel1[L10],C295,Tabel1[Total
Daily],"&gt;"&amp;Tabel1[[#This Row],[Total
Daily]])</f>
        <v>4</v>
      </c>
      <c r="H295" s="7">
        <f>--(G295&lt;=3)</f>
        <v>0</v>
      </c>
    </row>
    <row r="296" spans="1:8" x14ac:dyDescent="0.25">
      <c r="A296" s="16" t="s">
        <v>512</v>
      </c>
      <c r="B296" s="17" t="s">
        <v>291</v>
      </c>
      <c r="C296" s="17">
        <v>34</v>
      </c>
      <c r="D296" s="17">
        <v>31.84</v>
      </c>
      <c r="E296" s="17">
        <f>SUM([1]!Tableau1[[#This Row],[Total
Daily]]-[1]!Tableau1[[#This Row],[L10]])</f>
        <v>-3.129999999999999</v>
      </c>
      <c r="F296" s="20"/>
      <c r="G296" s="20">
        <f>COUNTIFS(Tabel1[L10],C296,Tabel1[Total
Daily],"&gt;"&amp;Tabel1[[#This Row],[Total
Daily]])</f>
        <v>6</v>
      </c>
      <c r="H296" s="7">
        <f>--(G296&lt;=3)</f>
        <v>0</v>
      </c>
    </row>
    <row r="297" spans="1:8" x14ac:dyDescent="0.25">
      <c r="A297" s="16" t="s">
        <v>512</v>
      </c>
      <c r="B297" s="17" t="s">
        <v>19</v>
      </c>
      <c r="C297" s="17">
        <v>26</v>
      </c>
      <c r="D297" s="17">
        <v>31.61</v>
      </c>
      <c r="E297" s="19">
        <f>SUM([1]!Tableau1[[#This Row],[Total
Daily]]-[1]!Tableau1[[#This Row],[L10]])</f>
        <v>6.8500000000000014</v>
      </c>
      <c r="F297" s="20"/>
      <c r="G297" s="20">
        <f>COUNTIFS(Tabel1[L10],C297,Tabel1[Total
Daily],"&gt;"&amp;Tabel1[[#This Row],[Total
Daily]])</f>
        <v>4</v>
      </c>
      <c r="H297" s="7">
        <f>--(G297&lt;=3)</f>
        <v>0</v>
      </c>
    </row>
    <row r="298" spans="1:8" x14ac:dyDescent="0.25">
      <c r="A298" s="16" t="s">
        <v>512</v>
      </c>
      <c r="B298" s="17" t="s">
        <v>112</v>
      </c>
      <c r="C298" s="17">
        <v>35</v>
      </c>
      <c r="D298" s="17">
        <v>31.490000000000002</v>
      </c>
      <c r="E298" s="17">
        <f>SUM([1]!Tableau1[[#This Row],[Total
Daily]]-[1]!Tableau1[[#This Row],[L10]])</f>
        <v>-5.42</v>
      </c>
      <c r="F298" s="20"/>
      <c r="G298" s="20">
        <f>COUNTIFS(Tabel1[L10],C298,Tabel1[Total
Daily],"&gt;"&amp;Tabel1[[#This Row],[Total
Daily]])</f>
        <v>8</v>
      </c>
      <c r="H298" s="7">
        <f>--(G298&lt;=3)</f>
        <v>0</v>
      </c>
    </row>
    <row r="299" spans="1:8" x14ac:dyDescent="0.25">
      <c r="A299" s="16" t="s">
        <v>512</v>
      </c>
      <c r="B299" s="17" t="s">
        <v>156</v>
      </c>
      <c r="C299" s="17">
        <v>32</v>
      </c>
      <c r="D299" s="17">
        <v>31.45</v>
      </c>
      <c r="E299" s="17">
        <f>SUM([1]!Tableau1[[#This Row],[Total
Daily]]-[1]!Tableau1[[#This Row],[L10]])</f>
        <v>-3.4299999999999997</v>
      </c>
      <c r="F299" s="20"/>
      <c r="G299" s="20">
        <f>COUNTIFS(Tabel1[L10],C299,Tabel1[Total
Daily],"&gt;"&amp;Tabel1[[#This Row],[Total
Daily]])</f>
        <v>5</v>
      </c>
      <c r="H299" s="7">
        <f>--(G299&lt;=3)</f>
        <v>0</v>
      </c>
    </row>
    <row r="300" spans="1:8" x14ac:dyDescent="0.25">
      <c r="A300" s="16" t="s">
        <v>512</v>
      </c>
      <c r="B300" s="17" t="s">
        <v>251</v>
      </c>
      <c r="C300" s="17">
        <v>29</v>
      </c>
      <c r="D300" s="17">
        <v>31.43</v>
      </c>
      <c r="E300" s="17">
        <f>SUM([1]!Tableau1[[#This Row],[Total
Daily]]-[1]!Tableau1[[#This Row],[L10]])</f>
        <v>3.5799999999999983</v>
      </c>
      <c r="F300" s="20"/>
      <c r="G300" s="20">
        <f>COUNTIFS(Tabel1[L10],C300,Tabel1[Total
Daily],"&gt;"&amp;Tabel1[[#This Row],[Total
Daily]])</f>
        <v>5</v>
      </c>
      <c r="H300" s="7">
        <f>--(G300&lt;=3)</f>
        <v>0</v>
      </c>
    </row>
    <row r="301" spans="1:8" x14ac:dyDescent="0.25">
      <c r="A301" s="16" t="s">
        <v>512</v>
      </c>
      <c r="B301" s="17" t="s">
        <v>55</v>
      </c>
      <c r="C301" s="17">
        <v>37</v>
      </c>
      <c r="D301" s="17">
        <v>31.39</v>
      </c>
      <c r="E301" s="17">
        <f>SUM([1]!Tableau1[[#This Row],[Total
Daily]]-[1]!Tableau1[[#This Row],[L10]])</f>
        <v>-4.5500000000000007</v>
      </c>
      <c r="F301" s="20"/>
      <c r="G301" s="20">
        <f>COUNTIFS(Tabel1[L10],C301,Tabel1[Total
Daily],"&gt;"&amp;Tabel1[[#This Row],[Total
Daily]])</f>
        <v>14</v>
      </c>
      <c r="H301" s="7">
        <f>--(G301&lt;=3)</f>
        <v>0</v>
      </c>
    </row>
    <row r="302" spans="1:8" x14ac:dyDescent="0.25">
      <c r="A302" s="16" t="s">
        <v>512</v>
      </c>
      <c r="B302" s="17" t="s">
        <v>320</v>
      </c>
      <c r="C302" s="17">
        <v>29</v>
      </c>
      <c r="D302" s="17">
        <v>31.38</v>
      </c>
      <c r="E302" s="17">
        <f>SUM([1]!Tableau1[[#This Row],[Total
Daily]]-[1]!Tableau1[[#This Row],[L10]])</f>
        <v>0.46000000000000085</v>
      </c>
      <c r="F302" s="20"/>
      <c r="G302" s="20">
        <f>COUNTIFS(Tabel1[L10],C302,Tabel1[Total
Daily],"&gt;"&amp;Tabel1[[#This Row],[Total
Daily]])</f>
        <v>6</v>
      </c>
      <c r="H302" s="7">
        <f>--(G302&lt;=3)</f>
        <v>0</v>
      </c>
    </row>
    <row r="303" spans="1:8" x14ac:dyDescent="0.25">
      <c r="A303" s="16" t="s">
        <v>512</v>
      </c>
      <c r="B303" s="17" t="s">
        <v>326</v>
      </c>
      <c r="C303" s="17">
        <v>27</v>
      </c>
      <c r="D303" s="17">
        <v>31.22</v>
      </c>
      <c r="E303" s="17">
        <f>SUM([1]!Tableau1[[#This Row],[Total
Daily]]-[1]!Tableau1[[#This Row],[L10]])</f>
        <v>-3.9500000000000028</v>
      </c>
      <c r="F303" s="20"/>
      <c r="G303" s="20">
        <f>COUNTIFS(Tabel1[L10],C303,Tabel1[Total
Daily],"&gt;"&amp;Tabel1[[#This Row],[Total
Daily]])</f>
        <v>4</v>
      </c>
      <c r="H303" s="7">
        <f>--(G303&lt;=3)</f>
        <v>0</v>
      </c>
    </row>
    <row r="304" spans="1:8" x14ac:dyDescent="0.25">
      <c r="A304" s="16" t="s">
        <v>512</v>
      </c>
      <c r="B304" s="17" t="s">
        <v>380</v>
      </c>
      <c r="C304" s="17">
        <v>36</v>
      </c>
      <c r="D304" s="17">
        <v>31.08</v>
      </c>
      <c r="E304" s="17">
        <f>SUM([1]!Tableau1[[#This Row],[Total
Daily]]-[1]!Tableau1[[#This Row],[L10]])</f>
        <v>-2.4600000000000009</v>
      </c>
      <c r="F304" s="20"/>
      <c r="G304" s="20">
        <f>COUNTIFS(Tabel1[L10],C304,Tabel1[Total
Daily],"&gt;"&amp;Tabel1[[#This Row],[Total
Daily]])</f>
        <v>11</v>
      </c>
      <c r="H304" s="7">
        <f>--(G304&lt;=3)</f>
        <v>0</v>
      </c>
    </row>
    <row r="305" spans="1:8" x14ac:dyDescent="0.25">
      <c r="A305" s="16" t="s">
        <v>512</v>
      </c>
      <c r="B305" s="17" t="s">
        <v>103</v>
      </c>
      <c r="C305" s="17">
        <v>36</v>
      </c>
      <c r="D305" s="17">
        <v>31.04</v>
      </c>
      <c r="E305" s="17">
        <f>SUM([1]!Tableau1[[#This Row],[Total
Daily]]-[1]!Tableau1[[#This Row],[L10]])</f>
        <v>-0.78000000000000114</v>
      </c>
      <c r="F305" s="20"/>
      <c r="G305" s="20">
        <f>COUNTIFS(Tabel1[L10],C305,Tabel1[Total
Daily],"&gt;"&amp;Tabel1[[#This Row],[Total
Daily]])</f>
        <v>12</v>
      </c>
      <c r="H305" s="7">
        <f>--(G305&lt;=3)</f>
        <v>0</v>
      </c>
    </row>
    <row r="306" spans="1:8" x14ac:dyDescent="0.25">
      <c r="A306" s="16" t="s">
        <v>512</v>
      </c>
      <c r="B306" s="17" t="s">
        <v>481</v>
      </c>
      <c r="C306" s="17">
        <v>31</v>
      </c>
      <c r="D306" s="17">
        <v>30.99</v>
      </c>
      <c r="E306" s="17">
        <f>SUM([1]!Tableau1[[#This Row],[Total
Daily]]-[1]!Tableau1[[#This Row],[L10]])</f>
        <v>-6.230000000000004</v>
      </c>
      <c r="F306" s="20"/>
      <c r="G306" s="20">
        <f>COUNTIFS(Tabel1[L10],C306,Tabel1[Total
Daily],"&gt;"&amp;Tabel1[[#This Row],[Total
Daily]])</f>
        <v>4</v>
      </c>
      <c r="H306" s="7">
        <f>--(G306&lt;=3)</f>
        <v>0</v>
      </c>
    </row>
    <row r="307" spans="1:8" x14ac:dyDescent="0.25">
      <c r="A307" s="16" t="s">
        <v>512</v>
      </c>
      <c r="B307" s="17" t="s">
        <v>257</v>
      </c>
      <c r="C307" s="17">
        <v>34</v>
      </c>
      <c r="D307" s="17">
        <v>30.92</v>
      </c>
      <c r="E307" s="17">
        <f>SUM([1]!Tableau1[[#This Row],[Total
Daily]]-[1]!Tableau1[[#This Row],[L10]])</f>
        <v>-2.1800000000000002</v>
      </c>
      <c r="F307" s="20"/>
      <c r="G307" s="20">
        <f>COUNTIFS(Tabel1[L10],C307,Tabel1[Total
Daily],"&gt;"&amp;Tabel1[[#This Row],[Total
Daily]])</f>
        <v>7</v>
      </c>
      <c r="H307" s="7">
        <f>--(G307&lt;=3)</f>
        <v>0</v>
      </c>
    </row>
    <row r="308" spans="1:8" x14ac:dyDescent="0.25">
      <c r="A308" s="16" t="s">
        <v>512</v>
      </c>
      <c r="B308" s="17" t="s">
        <v>345</v>
      </c>
      <c r="C308" s="17">
        <v>34</v>
      </c>
      <c r="D308" s="17">
        <v>30.85</v>
      </c>
      <c r="E308" s="17">
        <f>SUM([1]!Tableau1[[#This Row],[Total
Daily]]-[1]!Tableau1[[#This Row],[L10]])</f>
        <v>0.92000000000000171</v>
      </c>
      <c r="F308" s="20"/>
      <c r="G308" s="20">
        <f>COUNTIFS(Tabel1[L10],C308,Tabel1[Total
Daily],"&gt;"&amp;Tabel1[[#This Row],[Total
Daily]])</f>
        <v>8</v>
      </c>
      <c r="H308" s="7">
        <f>--(G308&lt;=3)</f>
        <v>0</v>
      </c>
    </row>
    <row r="309" spans="1:8" x14ac:dyDescent="0.25">
      <c r="A309" s="16" t="s">
        <v>512</v>
      </c>
      <c r="B309" s="17" t="s">
        <v>303</v>
      </c>
      <c r="C309" s="17">
        <v>34</v>
      </c>
      <c r="D309" s="17">
        <v>30.84</v>
      </c>
      <c r="E309" s="17">
        <f>SUM([1]!Tableau1[[#This Row],[Total
Daily]]-[1]!Tableau1[[#This Row],[L10]])</f>
        <v>6.7199999999999989</v>
      </c>
      <c r="F309" s="20"/>
      <c r="G309" s="20">
        <f>COUNTIFS(Tabel1[L10],C309,Tabel1[Total
Daily],"&gt;"&amp;Tabel1[[#This Row],[Total
Daily]])</f>
        <v>9</v>
      </c>
      <c r="H309" s="7">
        <f>--(G309&lt;=3)</f>
        <v>0</v>
      </c>
    </row>
    <row r="310" spans="1:8" x14ac:dyDescent="0.25">
      <c r="A310" s="16" t="s">
        <v>512</v>
      </c>
      <c r="B310" s="17" t="s">
        <v>131</v>
      </c>
      <c r="C310" s="17">
        <v>35</v>
      </c>
      <c r="D310" s="17">
        <v>30.82</v>
      </c>
      <c r="E310" s="17">
        <f>SUM([1]!Tableau1[[#This Row],[Total
Daily]]-[1]!Tableau1[[#This Row],[L10]])</f>
        <v>-5.89</v>
      </c>
      <c r="F310" s="20"/>
      <c r="G310" s="20">
        <f>COUNTIFS(Tabel1[L10],C310,Tabel1[Total
Daily],"&gt;"&amp;Tabel1[[#This Row],[Total
Daily]])</f>
        <v>9</v>
      </c>
      <c r="H310" s="7">
        <f>--(G310&lt;=3)</f>
        <v>0</v>
      </c>
    </row>
    <row r="311" spans="1:8" x14ac:dyDescent="0.25">
      <c r="A311" s="16" t="s">
        <v>512</v>
      </c>
      <c r="B311" s="17" t="s">
        <v>388</v>
      </c>
      <c r="C311" s="17">
        <v>37</v>
      </c>
      <c r="D311" s="17">
        <v>30.82</v>
      </c>
      <c r="E311" s="17">
        <f>SUM([1]!Tableau1[[#This Row],[Total
Daily]]-[1]!Tableau1[[#This Row],[L10]])</f>
        <v>5.75</v>
      </c>
      <c r="F311" s="20"/>
      <c r="G311" s="20">
        <f>COUNTIFS(Tabel1[L10],C311,Tabel1[Total
Daily],"&gt;"&amp;Tabel1[[#This Row],[Total
Daily]])</f>
        <v>15</v>
      </c>
      <c r="H311" s="7">
        <f>--(G311&lt;=3)</f>
        <v>0</v>
      </c>
    </row>
    <row r="312" spans="1:8" x14ac:dyDescent="0.25">
      <c r="A312" s="16" t="s">
        <v>512</v>
      </c>
      <c r="B312" s="17" t="s">
        <v>466</v>
      </c>
      <c r="C312" s="17">
        <v>29</v>
      </c>
      <c r="D312" s="17">
        <v>30.81</v>
      </c>
      <c r="E312" s="17">
        <f>SUM([1]!Tableau1[[#This Row],[Total
Daily]]-[1]!Tableau1[[#This Row],[L10]])</f>
        <v>5.759999999999998</v>
      </c>
      <c r="F312" s="20"/>
      <c r="G312" s="20">
        <f>COUNTIFS(Tabel1[L10],C312,Tabel1[Total
Daily],"&gt;"&amp;Tabel1[[#This Row],[Total
Daily]])</f>
        <v>7</v>
      </c>
      <c r="H312" s="7">
        <f>--(G312&lt;=3)</f>
        <v>0</v>
      </c>
    </row>
    <row r="313" spans="1:8" x14ac:dyDescent="0.25">
      <c r="A313" s="16" t="s">
        <v>512</v>
      </c>
      <c r="B313" s="17" t="s">
        <v>121</v>
      </c>
      <c r="C313" s="17">
        <v>29</v>
      </c>
      <c r="D313" s="17">
        <v>30.51</v>
      </c>
      <c r="E313" s="17">
        <f>SUM([1]!Tableau1[[#This Row],[Total
Daily]]-[1]!Tableau1[[#This Row],[L10]])</f>
        <v>0.41000000000000014</v>
      </c>
      <c r="F313" s="20"/>
      <c r="G313" s="20">
        <f>COUNTIFS(Tabel1[L10],C313,Tabel1[Total
Daily],"&gt;"&amp;Tabel1[[#This Row],[Total
Daily]])</f>
        <v>8</v>
      </c>
      <c r="H313" s="7">
        <f>--(G313&lt;=3)</f>
        <v>0</v>
      </c>
    </row>
    <row r="314" spans="1:8" x14ac:dyDescent="0.25">
      <c r="A314" s="16" t="s">
        <v>512</v>
      </c>
      <c r="B314" s="17" t="s">
        <v>69</v>
      </c>
      <c r="C314" s="17">
        <v>26</v>
      </c>
      <c r="D314" s="17">
        <v>30.46</v>
      </c>
      <c r="E314" s="17">
        <f>SUM([1]!Tableau1[[#This Row],[Total
Daily]]-[1]!Tableau1[[#This Row],[L10]])</f>
        <v>-4.59</v>
      </c>
      <c r="F314" s="20"/>
      <c r="G314" s="20">
        <f>COUNTIFS(Tabel1[L10],C314,Tabel1[Total
Daily],"&gt;"&amp;Tabel1[[#This Row],[Total
Daily]])</f>
        <v>5</v>
      </c>
      <c r="H314" s="7">
        <f>--(G314&lt;=3)</f>
        <v>0</v>
      </c>
    </row>
    <row r="315" spans="1:8" x14ac:dyDescent="0.25">
      <c r="A315" s="16" t="s">
        <v>512</v>
      </c>
      <c r="B315" s="17" t="s">
        <v>475</v>
      </c>
      <c r="C315" s="17">
        <v>28</v>
      </c>
      <c r="D315" s="17">
        <v>29.82</v>
      </c>
      <c r="E315" s="17">
        <f>SUM([1]!Tableau1[[#This Row],[Total
Daily]]-[1]!Tableau1[[#This Row],[L10]])</f>
        <v>-4.1599999999999966</v>
      </c>
      <c r="F315" s="20"/>
      <c r="G315" s="20">
        <f>COUNTIFS(Tabel1[L10],C315,Tabel1[Total
Daily],"&gt;"&amp;Tabel1[[#This Row],[Total
Daily]])</f>
        <v>4</v>
      </c>
      <c r="H315" s="7">
        <f>--(G315&lt;=3)</f>
        <v>0</v>
      </c>
    </row>
    <row r="316" spans="1:8" x14ac:dyDescent="0.25">
      <c r="A316" s="16" t="s">
        <v>512</v>
      </c>
      <c r="B316" s="17" t="s">
        <v>135</v>
      </c>
      <c r="C316" s="17">
        <v>26</v>
      </c>
      <c r="D316" s="17">
        <v>29.37</v>
      </c>
      <c r="E316" s="17">
        <f>SUM([1]!Tableau1[[#This Row],[Total
Daily]]-[1]!Tableau1[[#This Row],[L10]])</f>
        <v>-0.38000000000000256</v>
      </c>
      <c r="F316" s="20"/>
      <c r="G316" s="20">
        <f>COUNTIFS(Tabel1[L10],C316,Tabel1[Total
Daily],"&gt;"&amp;Tabel1[[#This Row],[Total
Daily]])</f>
        <v>6</v>
      </c>
      <c r="H316" s="7">
        <f>--(G316&lt;=3)</f>
        <v>0</v>
      </c>
    </row>
    <row r="317" spans="1:8" x14ac:dyDescent="0.25">
      <c r="A317" s="16" t="s">
        <v>512</v>
      </c>
      <c r="B317" s="17" t="s">
        <v>417</v>
      </c>
      <c r="C317" s="17">
        <v>31</v>
      </c>
      <c r="D317" s="17">
        <v>29.23</v>
      </c>
      <c r="E317" s="17">
        <f>SUM([1]!Tableau1[[#This Row],[Total
Daily]]-[1]!Tableau1[[#This Row],[L10]])</f>
        <v>2.2899999999999991</v>
      </c>
      <c r="F317" s="20"/>
      <c r="G317" s="20">
        <f>COUNTIFS(Tabel1[L10],C317,Tabel1[Total
Daily],"&gt;"&amp;Tabel1[[#This Row],[Total
Daily]])</f>
        <v>5</v>
      </c>
      <c r="H317" s="7">
        <f>--(G317&lt;=3)</f>
        <v>0</v>
      </c>
    </row>
    <row r="318" spans="1:8" x14ac:dyDescent="0.25">
      <c r="A318" s="16" t="s">
        <v>512</v>
      </c>
      <c r="B318" s="17" t="s">
        <v>315</v>
      </c>
      <c r="C318" s="17">
        <v>30</v>
      </c>
      <c r="D318" s="17">
        <v>29.16</v>
      </c>
      <c r="E318" s="17">
        <f>SUM([1]!Tableau1[[#This Row],[Total
Daily]]-[1]!Tableau1[[#This Row],[L10]])</f>
        <v>-3.09</v>
      </c>
      <c r="F318" s="20"/>
      <c r="G318" s="20">
        <f>COUNTIFS(Tabel1[L10],C318,Tabel1[Total
Daily],"&gt;"&amp;Tabel1[[#This Row],[Total
Daily]])</f>
        <v>4</v>
      </c>
      <c r="H318" s="7">
        <f>--(G318&lt;=3)</f>
        <v>0</v>
      </c>
    </row>
    <row r="319" spans="1:8" x14ac:dyDescent="0.25">
      <c r="A319" s="16" t="s">
        <v>512</v>
      </c>
      <c r="B319" s="17" t="s">
        <v>174</v>
      </c>
      <c r="C319" s="17">
        <v>26</v>
      </c>
      <c r="D319" s="17">
        <v>29.09</v>
      </c>
      <c r="E319" s="17">
        <f>SUM([1]!Tableau1[[#This Row],[Total
Daily]]-[1]!Tableau1[[#This Row],[L10]])</f>
        <v>0.59000000000000341</v>
      </c>
      <c r="F319" s="20"/>
      <c r="G319" s="20">
        <f>COUNTIFS(Tabel1[L10],C319,Tabel1[Total
Daily],"&gt;"&amp;Tabel1[[#This Row],[Total
Daily]])</f>
        <v>7</v>
      </c>
      <c r="H319" s="7">
        <f>--(G319&lt;=3)</f>
        <v>0</v>
      </c>
    </row>
    <row r="320" spans="1:8" x14ac:dyDescent="0.25">
      <c r="A320" s="16" t="s">
        <v>512</v>
      </c>
      <c r="B320" s="17" t="s">
        <v>413</v>
      </c>
      <c r="C320" s="17">
        <v>26</v>
      </c>
      <c r="D320" s="17">
        <v>29.02</v>
      </c>
      <c r="E320" s="17">
        <f>SUM([1]!Tableau1[[#This Row],[Total
Daily]]-[1]!Tableau1[[#This Row],[L10]])</f>
        <v>-0.25</v>
      </c>
      <c r="F320" s="20"/>
      <c r="G320" s="20">
        <f>COUNTIFS(Tabel1[L10],C320,Tabel1[Total
Daily],"&gt;"&amp;Tabel1[[#This Row],[Total
Daily]])</f>
        <v>8</v>
      </c>
      <c r="H320" s="7">
        <f>--(G320&lt;=3)</f>
        <v>0</v>
      </c>
    </row>
    <row r="321" spans="1:8" x14ac:dyDescent="0.25">
      <c r="A321" s="16" t="s">
        <v>512</v>
      </c>
      <c r="B321" s="17" t="s">
        <v>68</v>
      </c>
      <c r="C321" s="17">
        <v>30</v>
      </c>
      <c r="D321" s="17">
        <v>28.96</v>
      </c>
      <c r="E321" s="17">
        <f>SUM([1]!Tableau1[[#This Row],[Total
Daily]]-[1]!Tableau1[[#This Row],[L10]])</f>
        <v>-1.9100000000000001</v>
      </c>
      <c r="F321" s="20"/>
      <c r="G321" s="20">
        <f>COUNTIFS(Tabel1[L10],C321,Tabel1[Total
Daily],"&gt;"&amp;Tabel1[[#This Row],[Total
Daily]])</f>
        <v>5</v>
      </c>
      <c r="H321" s="7">
        <f>--(G321&lt;=3)</f>
        <v>0</v>
      </c>
    </row>
    <row r="322" spans="1:8" x14ac:dyDescent="0.25">
      <c r="A322" s="16" t="s">
        <v>512</v>
      </c>
      <c r="B322" s="17" t="s">
        <v>138</v>
      </c>
      <c r="C322" s="17">
        <v>33</v>
      </c>
      <c r="D322" s="17">
        <v>28.86</v>
      </c>
      <c r="E322" s="17">
        <f>SUM([1]!Tableau1[[#This Row],[Total
Daily]]-[1]!Tableau1[[#This Row],[L10]])</f>
        <v>5.8299999999999983</v>
      </c>
      <c r="F322" s="20"/>
      <c r="G322" s="20">
        <f>COUNTIFS(Tabel1[L10],C322,Tabel1[Total
Daily],"&gt;"&amp;Tabel1[[#This Row],[Total
Daily]])</f>
        <v>4</v>
      </c>
      <c r="H322" s="7">
        <f>--(G322&lt;=3)</f>
        <v>0</v>
      </c>
    </row>
    <row r="323" spans="1:8" x14ac:dyDescent="0.25">
      <c r="A323" s="16" t="s">
        <v>512</v>
      </c>
      <c r="B323" s="17" t="s">
        <v>384</v>
      </c>
      <c r="C323" s="17">
        <v>33</v>
      </c>
      <c r="D323" s="17">
        <v>28.83</v>
      </c>
      <c r="E323" s="17">
        <f>SUM([1]!Tableau1[[#This Row],[Total
Daily]]-[1]!Tableau1[[#This Row],[L10]])</f>
        <v>-3.8000000000000007</v>
      </c>
      <c r="F323" s="20"/>
      <c r="G323" s="20">
        <f>COUNTIFS(Tabel1[L10],C323,Tabel1[Total
Daily],"&gt;"&amp;Tabel1[[#This Row],[Total
Daily]])</f>
        <v>5</v>
      </c>
      <c r="H323" s="7">
        <f>--(G323&lt;=3)</f>
        <v>0</v>
      </c>
    </row>
    <row r="324" spans="1:8" x14ac:dyDescent="0.25">
      <c r="A324" s="16" t="s">
        <v>512</v>
      </c>
      <c r="B324" s="17" t="s">
        <v>281</v>
      </c>
      <c r="C324" s="17">
        <v>32</v>
      </c>
      <c r="D324" s="17">
        <v>28.69</v>
      </c>
      <c r="E324" s="17">
        <f>SUM([1]!Tableau1[[#This Row],[Total
Daily]]-[1]!Tableau1[[#This Row],[L10]])</f>
        <v>-3</v>
      </c>
      <c r="F324" s="20"/>
      <c r="G324" s="20">
        <f>COUNTIFS(Tabel1[L10],C324,Tabel1[Total
Daily],"&gt;"&amp;Tabel1[[#This Row],[Total
Daily]])</f>
        <v>6</v>
      </c>
      <c r="H324" s="7">
        <f>--(G324&lt;=3)</f>
        <v>0</v>
      </c>
    </row>
    <row r="325" spans="1:8" x14ac:dyDescent="0.25">
      <c r="A325" s="16" t="s">
        <v>512</v>
      </c>
      <c r="B325" s="17" t="s">
        <v>406</v>
      </c>
      <c r="C325" s="17">
        <v>31</v>
      </c>
      <c r="D325" s="17">
        <v>28.62</v>
      </c>
      <c r="E325" s="17">
        <f>SUM([1]!Tableau1[[#This Row],[Total
Daily]]-[1]!Tableau1[[#This Row],[L10]])</f>
        <v>0.82999999999999829</v>
      </c>
      <c r="F325" s="20"/>
      <c r="G325" s="20">
        <f>COUNTIFS(Tabel1[L10],C325,Tabel1[Total
Daily],"&gt;"&amp;Tabel1[[#This Row],[Total
Daily]])</f>
        <v>6</v>
      </c>
      <c r="H325" s="7">
        <f>--(G325&lt;=3)</f>
        <v>0</v>
      </c>
    </row>
    <row r="326" spans="1:8" x14ac:dyDescent="0.25">
      <c r="A326" s="16" t="s">
        <v>512</v>
      </c>
      <c r="B326" s="17" t="s">
        <v>148</v>
      </c>
      <c r="C326" s="17">
        <v>24</v>
      </c>
      <c r="D326" s="17">
        <v>28.1</v>
      </c>
      <c r="E326" s="17">
        <f>SUM([1]!Tableau1[[#This Row],[Total
Daily]]-[1]!Tableau1[[#This Row],[L10]])</f>
        <v>2.4299999999999997</v>
      </c>
      <c r="F326" s="20"/>
      <c r="G326" s="20">
        <f>COUNTIFS(Tabel1[L10],C326,Tabel1[Total
Daily],"&gt;"&amp;Tabel1[[#This Row],[Total
Daily]])</f>
        <v>4</v>
      </c>
      <c r="H326" s="7">
        <f>--(G326&lt;=3)</f>
        <v>0</v>
      </c>
    </row>
    <row r="327" spans="1:8" x14ac:dyDescent="0.25">
      <c r="A327" s="16" t="s">
        <v>512</v>
      </c>
      <c r="B327" s="17" t="s">
        <v>343</v>
      </c>
      <c r="C327" s="17">
        <v>31</v>
      </c>
      <c r="D327" s="17">
        <v>27.72</v>
      </c>
      <c r="E327" s="17">
        <f>SUM([1]!Tableau1[[#This Row],[Total
Daily]]-[1]!Tableau1[[#This Row],[L10]])</f>
        <v>0.68999999999999773</v>
      </c>
      <c r="F327" s="20"/>
      <c r="G327" s="20">
        <f>COUNTIFS(Tabel1[L10],C327,Tabel1[Total
Daily],"&gt;"&amp;Tabel1[[#This Row],[Total
Daily]])</f>
        <v>7</v>
      </c>
      <c r="H327" s="7">
        <f>--(G327&lt;=3)</f>
        <v>0</v>
      </c>
    </row>
    <row r="328" spans="1:8" x14ac:dyDescent="0.25">
      <c r="A328" s="16" t="s">
        <v>512</v>
      </c>
      <c r="B328" s="17" t="s">
        <v>42</v>
      </c>
      <c r="C328" s="17">
        <v>27</v>
      </c>
      <c r="D328" s="17">
        <v>27.55</v>
      </c>
      <c r="E328" s="17">
        <f>SUM([1]!Tableau1[[#This Row],[Total
Daily]]-[1]!Tableau1[[#This Row],[L10]])</f>
        <v>0.57999999999999829</v>
      </c>
      <c r="F328" s="20"/>
      <c r="G328" s="20">
        <f>COUNTIFS(Tabel1[L10],C328,Tabel1[Total
Daily],"&gt;"&amp;Tabel1[[#This Row],[Total
Daily]])</f>
        <v>5</v>
      </c>
      <c r="H328" s="7">
        <f>--(G328&lt;=3)</f>
        <v>0</v>
      </c>
    </row>
    <row r="329" spans="1:8" x14ac:dyDescent="0.25">
      <c r="A329" s="16" t="s">
        <v>512</v>
      </c>
      <c r="B329" s="17" t="s">
        <v>435</v>
      </c>
      <c r="C329" s="17">
        <v>26</v>
      </c>
      <c r="D329" s="17">
        <v>27.39</v>
      </c>
      <c r="E329" s="17">
        <f>SUM([1]!Tableau1[[#This Row],[Total
Daily]]-[1]!Tableau1[[#This Row],[L10]])</f>
        <v>0.27000000000000313</v>
      </c>
      <c r="F329" s="20"/>
      <c r="G329" s="20">
        <f>COUNTIFS(Tabel1[L10],C329,Tabel1[Total
Daily],"&gt;"&amp;Tabel1[[#This Row],[Total
Daily]])</f>
        <v>9</v>
      </c>
      <c r="H329" s="7">
        <f>--(G329&lt;=3)</f>
        <v>0</v>
      </c>
    </row>
    <row r="330" spans="1:8" x14ac:dyDescent="0.25">
      <c r="A330" s="16" t="s">
        <v>512</v>
      </c>
      <c r="B330" s="17" t="s">
        <v>330</v>
      </c>
      <c r="C330" s="17">
        <v>33</v>
      </c>
      <c r="D330" s="17">
        <v>27.38</v>
      </c>
      <c r="E330" s="17">
        <f>SUM([1]!Tableau1[[#This Row],[Total
Daily]]-[1]!Tableau1[[#This Row],[L10]])</f>
        <v>-0.92999999999999972</v>
      </c>
      <c r="F330" s="20"/>
      <c r="G330" s="20">
        <f>COUNTIFS(Tabel1[L10],C330,Tabel1[Total
Daily],"&gt;"&amp;Tabel1[[#This Row],[Total
Daily]])</f>
        <v>6</v>
      </c>
      <c r="H330" s="7">
        <f>--(G330&lt;=3)</f>
        <v>0</v>
      </c>
    </row>
    <row r="331" spans="1:8" x14ac:dyDescent="0.25">
      <c r="A331" s="16" t="s">
        <v>512</v>
      </c>
      <c r="B331" s="17" t="s">
        <v>168</v>
      </c>
      <c r="C331" s="17">
        <v>28</v>
      </c>
      <c r="D331" s="17">
        <v>27.35</v>
      </c>
      <c r="E331" s="17">
        <f>SUM([1]!Tableau1[[#This Row],[Total
Daily]]-[1]!Tableau1[[#This Row],[L10]])</f>
        <v>-0.66000000000000014</v>
      </c>
      <c r="F331" s="20"/>
      <c r="G331" s="20">
        <f>COUNTIFS(Tabel1[L10],C331,Tabel1[Total
Daily],"&gt;"&amp;Tabel1[[#This Row],[Total
Daily]])</f>
        <v>5</v>
      </c>
      <c r="H331" s="7">
        <f>--(G331&lt;=3)</f>
        <v>0</v>
      </c>
    </row>
    <row r="332" spans="1:8" x14ac:dyDescent="0.25">
      <c r="A332" s="16" t="s">
        <v>512</v>
      </c>
      <c r="B332" s="17" t="s">
        <v>182</v>
      </c>
      <c r="C332" s="17">
        <v>31</v>
      </c>
      <c r="D332" s="17">
        <v>26.7</v>
      </c>
      <c r="E332" s="17">
        <f>SUM([1]!Tableau1[[#This Row],[Total
Daily]]-[1]!Tableau1[[#This Row],[L10]])</f>
        <v>0.53000000000000114</v>
      </c>
      <c r="F332" s="20"/>
      <c r="G332" s="20">
        <f>COUNTIFS(Tabel1[L10],C332,Tabel1[Total
Daily],"&gt;"&amp;Tabel1[[#This Row],[Total
Daily]])</f>
        <v>8</v>
      </c>
      <c r="H332" s="7">
        <f>--(G332&lt;=3)</f>
        <v>0</v>
      </c>
    </row>
    <row r="333" spans="1:8" x14ac:dyDescent="0.25">
      <c r="A333" s="16" t="s">
        <v>512</v>
      </c>
      <c r="B333" s="17" t="s">
        <v>441</v>
      </c>
      <c r="C333" s="17">
        <v>30</v>
      </c>
      <c r="D333" s="17">
        <v>26.63</v>
      </c>
      <c r="E333" s="17">
        <f>SUM([1]!Tableau1[[#This Row],[Total
Daily]]-[1]!Tableau1[[#This Row],[L10]])</f>
        <v>3.7300000000000004</v>
      </c>
      <c r="F333" s="20"/>
      <c r="G333" s="20">
        <f>COUNTIFS(Tabel1[L10],C333,Tabel1[Total
Daily],"&gt;"&amp;Tabel1[[#This Row],[Total
Daily]])</f>
        <v>6</v>
      </c>
      <c r="H333" s="7">
        <f>--(G333&lt;=3)</f>
        <v>0</v>
      </c>
    </row>
    <row r="334" spans="1:8" x14ac:dyDescent="0.25">
      <c r="A334" s="16" t="s">
        <v>512</v>
      </c>
      <c r="B334" s="17" t="s">
        <v>489</v>
      </c>
      <c r="C334" s="17">
        <v>27</v>
      </c>
      <c r="D334" s="17">
        <v>26.62</v>
      </c>
      <c r="E334" s="17">
        <f>SUM([1]!Tableau1[[#This Row],[Total
Daily]]-[1]!Tableau1[[#This Row],[L10]])</f>
        <v>0.89999999999999858</v>
      </c>
      <c r="F334" s="20"/>
      <c r="G334" s="20">
        <f>COUNTIFS(Tabel1[L10],C334,Tabel1[Total
Daily],"&gt;"&amp;Tabel1[[#This Row],[Total
Daily]])</f>
        <v>6</v>
      </c>
      <c r="H334" s="7">
        <f>--(G334&lt;=3)</f>
        <v>0</v>
      </c>
    </row>
    <row r="335" spans="1:8" x14ac:dyDescent="0.25">
      <c r="A335" s="16" t="s">
        <v>512</v>
      </c>
      <c r="B335" s="17" t="s">
        <v>263</v>
      </c>
      <c r="C335" s="17">
        <v>26</v>
      </c>
      <c r="D335" s="17">
        <v>26.53</v>
      </c>
      <c r="E335" s="17">
        <f>SUM([1]!Tableau1[[#This Row],[Total
Daily]]-[1]!Tableau1[[#This Row],[L10]])</f>
        <v>5.0300000000000011</v>
      </c>
      <c r="F335" s="20"/>
      <c r="G335" s="20">
        <f>COUNTIFS(Tabel1[L10],C335,Tabel1[Total
Daily],"&gt;"&amp;Tabel1[[#This Row],[Total
Daily]])</f>
        <v>10</v>
      </c>
      <c r="H335" s="7">
        <f>--(G335&lt;=3)</f>
        <v>0</v>
      </c>
    </row>
    <row r="336" spans="1:8" x14ac:dyDescent="0.25">
      <c r="A336" s="16" t="s">
        <v>512</v>
      </c>
      <c r="B336" s="17" t="s">
        <v>21</v>
      </c>
      <c r="C336" s="17">
        <v>21</v>
      </c>
      <c r="D336" s="17">
        <v>26.5</v>
      </c>
      <c r="E336" s="19">
        <f>SUM([1]!Tableau1[[#This Row],[Total
Daily]]-[1]!Tableau1[[#This Row],[L10]])</f>
        <v>3.58</v>
      </c>
      <c r="F336" s="20"/>
      <c r="G336" s="20">
        <f>COUNTIFS(Tabel1[L10],C336,Tabel1[Total
Daily],"&gt;"&amp;Tabel1[[#This Row],[Total
Daily]])</f>
        <v>4</v>
      </c>
      <c r="H336" s="7">
        <f>--(G336&lt;=3)</f>
        <v>0</v>
      </c>
    </row>
    <row r="337" spans="1:8" x14ac:dyDescent="0.25">
      <c r="A337" s="16" t="s">
        <v>512</v>
      </c>
      <c r="B337" s="17" t="s">
        <v>119</v>
      </c>
      <c r="C337" s="17">
        <v>24</v>
      </c>
      <c r="D337" s="17">
        <v>26.48</v>
      </c>
      <c r="E337" s="17">
        <f>SUM([1]!Tableau1[[#This Row],[Total
Daily]]-[1]!Tableau1[[#This Row],[L10]])</f>
        <v>-5.98</v>
      </c>
      <c r="F337" s="20"/>
      <c r="G337" s="20">
        <f>COUNTIFS(Tabel1[L10],C337,Tabel1[Total
Daily],"&gt;"&amp;Tabel1[[#This Row],[Total
Daily]])</f>
        <v>5</v>
      </c>
      <c r="H337" s="7">
        <f>--(G337&lt;=3)</f>
        <v>0</v>
      </c>
    </row>
    <row r="338" spans="1:8" x14ac:dyDescent="0.25">
      <c r="A338" s="16" t="s">
        <v>512</v>
      </c>
      <c r="B338" s="17" t="s">
        <v>324</v>
      </c>
      <c r="C338" s="17">
        <v>29</v>
      </c>
      <c r="D338" s="17">
        <v>26.47</v>
      </c>
      <c r="E338" s="17">
        <f>SUM([1]!Tableau1[[#This Row],[Total
Daily]]-[1]!Tableau1[[#This Row],[L10]])</f>
        <v>3.2299999999999969</v>
      </c>
      <c r="F338" s="20"/>
      <c r="G338" s="20">
        <f>COUNTIFS(Tabel1[L10],C338,Tabel1[Total
Daily],"&gt;"&amp;Tabel1[[#This Row],[Total
Daily]])</f>
        <v>9</v>
      </c>
      <c r="H338" s="7">
        <f>--(G338&lt;=3)</f>
        <v>0</v>
      </c>
    </row>
    <row r="339" spans="1:8" x14ac:dyDescent="0.25">
      <c r="A339" s="16" t="s">
        <v>512</v>
      </c>
      <c r="B339" s="17" t="s">
        <v>111</v>
      </c>
      <c r="C339" s="17">
        <v>30</v>
      </c>
      <c r="D339" s="17">
        <v>26.28</v>
      </c>
      <c r="E339" s="17">
        <f>SUM([1]!Tableau1[[#This Row],[Total
Daily]]-[1]!Tableau1[[#This Row],[L10]])</f>
        <v>6.2899999999999991</v>
      </c>
      <c r="F339" s="20"/>
      <c r="G339" s="20">
        <f>COUNTIFS(Tabel1[L10],C339,Tabel1[Total
Daily],"&gt;"&amp;Tabel1[[#This Row],[Total
Daily]])</f>
        <v>7</v>
      </c>
      <c r="H339" s="7">
        <f>--(G339&lt;=3)</f>
        <v>0</v>
      </c>
    </row>
    <row r="340" spans="1:8" x14ac:dyDescent="0.25">
      <c r="A340" s="16" t="s">
        <v>512</v>
      </c>
      <c r="B340" s="17" t="s">
        <v>244</v>
      </c>
      <c r="C340" s="17">
        <v>30</v>
      </c>
      <c r="D340" s="17">
        <v>26.2</v>
      </c>
      <c r="E340" s="17">
        <f>SUM([1]!Tableau1[[#This Row],[Total
Daily]]-[1]!Tableau1[[#This Row],[L10]])</f>
        <v>4.1000000000000014</v>
      </c>
      <c r="F340" s="20"/>
      <c r="G340" s="20">
        <f>COUNTIFS(Tabel1[L10],C340,Tabel1[Total
Daily],"&gt;"&amp;Tabel1[[#This Row],[Total
Daily]])</f>
        <v>8</v>
      </c>
      <c r="H340" s="7">
        <f>--(G340&lt;=3)</f>
        <v>0</v>
      </c>
    </row>
    <row r="341" spans="1:8" x14ac:dyDescent="0.25">
      <c r="A341" s="16" t="s">
        <v>512</v>
      </c>
      <c r="B341" s="17" t="s">
        <v>482</v>
      </c>
      <c r="C341" s="17">
        <v>27</v>
      </c>
      <c r="D341" s="17">
        <v>26.18</v>
      </c>
      <c r="E341" s="17">
        <f>SUM([1]!Tableau1[[#This Row],[Total
Daily]]-[1]!Tableau1[[#This Row],[L10]])</f>
        <v>-1.2000000000000028</v>
      </c>
      <c r="F341" s="20"/>
      <c r="G341" s="20">
        <f>COUNTIFS(Tabel1[L10],C341,Tabel1[Total
Daily],"&gt;"&amp;Tabel1[[#This Row],[Total
Daily]])</f>
        <v>7</v>
      </c>
      <c r="H341" s="7">
        <f>--(G341&lt;=3)</f>
        <v>0</v>
      </c>
    </row>
    <row r="342" spans="1:8" x14ac:dyDescent="0.25">
      <c r="A342" s="16" t="s">
        <v>512</v>
      </c>
      <c r="B342" s="17" t="s">
        <v>43</v>
      </c>
      <c r="C342" s="17">
        <v>26</v>
      </c>
      <c r="D342" s="17">
        <v>26.12</v>
      </c>
      <c r="E342" s="17">
        <f>SUM([1]!Tableau1[[#This Row],[Total
Daily]]-[1]!Tableau1[[#This Row],[L10]])</f>
        <v>-0.79</v>
      </c>
      <c r="F342" s="20"/>
      <c r="G342" s="20">
        <f>COUNTIFS(Tabel1[L10],C342,Tabel1[Total
Daily],"&gt;"&amp;Tabel1[[#This Row],[Total
Daily]])</f>
        <v>11</v>
      </c>
      <c r="H342" s="7">
        <f>--(G342&lt;=3)</f>
        <v>0</v>
      </c>
    </row>
    <row r="343" spans="1:8" x14ac:dyDescent="0.25">
      <c r="A343" s="16" t="s">
        <v>512</v>
      </c>
      <c r="B343" s="17" t="s">
        <v>412</v>
      </c>
      <c r="C343" s="17">
        <v>29</v>
      </c>
      <c r="D343" s="17">
        <v>26.1</v>
      </c>
      <c r="E343" s="17">
        <f>SUM([1]!Tableau1[[#This Row],[Total
Daily]]-[1]!Tableau1[[#This Row],[L10]])</f>
        <v>-4.0799999999999983</v>
      </c>
      <c r="F343" s="20"/>
      <c r="G343" s="20">
        <f>COUNTIFS(Tabel1[L10],C343,Tabel1[Total
Daily],"&gt;"&amp;Tabel1[[#This Row],[Total
Daily]])</f>
        <v>10</v>
      </c>
      <c r="H343" s="7">
        <f>--(G343&lt;=3)</f>
        <v>0</v>
      </c>
    </row>
    <row r="344" spans="1:8" x14ac:dyDescent="0.25">
      <c r="A344" s="16" t="s">
        <v>512</v>
      </c>
      <c r="B344" s="17" t="s">
        <v>261</v>
      </c>
      <c r="C344" s="17">
        <v>32</v>
      </c>
      <c r="D344" s="17">
        <v>26.1</v>
      </c>
      <c r="E344" s="17">
        <f>SUM([1]!Tableau1[[#This Row],[Total
Daily]]-[1]!Tableau1[[#This Row],[L10]])</f>
        <v>3.4099999999999966</v>
      </c>
      <c r="F344" s="20"/>
      <c r="G344" s="20">
        <f>COUNTIFS(Tabel1[L10],C344,Tabel1[Total
Daily],"&gt;"&amp;Tabel1[[#This Row],[Total
Daily]])</f>
        <v>7</v>
      </c>
      <c r="H344" s="7">
        <f>--(G344&lt;=3)</f>
        <v>0</v>
      </c>
    </row>
    <row r="345" spans="1:8" x14ac:dyDescent="0.25">
      <c r="A345" s="16" t="s">
        <v>512</v>
      </c>
      <c r="B345" s="17" t="s">
        <v>80</v>
      </c>
      <c r="C345" s="17">
        <v>26</v>
      </c>
      <c r="D345" s="17">
        <v>25.85</v>
      </c>
      <c r="E345" s="17">
        <f>SUM([1]!Tableau1[[#This Row],[Total
Daily]]-[1]!Tableau1[[#This Row],[L10]])</f>
        <v>3.0799999999999983</v>
      </c>
      <c r="F345" s="20"/>
      <c r="G345" s="20">
        <f>COUNTIFS(Tabel1[L10],C345,Tabel1[Total
Daily],"&gt;"&amp;Tabel1[[#This Row],[Total
Daily]])</f>
        <v>12</v>
      </c>
      <c r="H345" s="7">
        <f>--(G345&lt;=3)</f>
        <v>0</v>
      </c>
    </row>
    <row r="346" spans="1:8" x14ac:dyDescent="0.25">
      <c r="A346" s="16" t="s">
        <v>512</v>
      </c>
      <c r="B346" s="17" t="s">
        <v>423</v>
      </c>
      <c r="C346" s="17">
        <v>27</v>
      </c>
      <c r="D346" s="17">
        <v>25.76</v>
      </c>
      <c r="E346" s="17">
        <f>SUM([1]!Tableau1[[#This Row],[Total
Daily]]-[1]!Tableau1[[#This Row],[L10]])</f>
        <v>-2.9699999999999989</v>
      </c>
      <c r="F346" s="20"/>
      <c r="G346" s="20">
        <f>COUNTIFS(Tabel1[L10],C346,Tabel1[Total
Daily],"&gt;"&amp;Tabel1[[#This Row],[Total
Daily]])</f>
        <v>8</v>
      </c>
      <c r="H346" s="7">
        <f>--(G346&lt;=3)</f>
        <v>0</v>
      </c>
    </row>
    <row r="347" spans="1:8" x14ac:dyDescent="0.25">
      <c r="A347" s="16" t="s">
        <v>512</v>
      </c>
      <c r="B347" s="17" t="s">
        <v>133</v>
      </c>
      <c r="C347" s="17">
        <v>24</v>
      </c>
      <c r="D347" s="17">
        <v>25.66</v>
      </c>
      <c r="E347" s="17">
        <f>SUM([1]!Tableau1[[#This Row],[Total
Daily]]-[1]!Tableau1[[#This Row],[L10]])</f>
        <v>2.5700000000000003</v>
      </c>
      <c r="F347" s="20"/>
      <c r="G347" s="20">
        <f>COUNTIFS(Tabel1[L10],C347,Tabel1[Total
Daily],"&gt;"&amp;Tabel1[[#This Row],[Total
Daily]])</f>
        <v>6</v>
      </c>
      <c r="H347" s="7">
        <f>--(G347&lt;=3)</f>
        <v>0</v>
      </c>
    </row>
    <row r="348" spans="1:8" x14ac:dyDescent="0.25">
      <c r="A348" s="16" t="s">
        <v>512</v>
      </c>
      <c r="B348" s="17" t="s">
        <v>477</v>
      </c>
      <c r="C348" s="17">
        <v>25</v>
      </c>
      <c r="D348" s="17">
        <v>25.49</v>
      </c>
      <c r="E348" s="17">
        <f>SUM([1]!Tableau1[[#This Row],[Total
Daily]]-[1]!Tableau1[[#This Row],[L10]])</f>
        <v>-0.46999999999999886</v>
      </c>
      <c r="F348" s="20"/>
      <c r="G348" s="20">
        <f>COUNTIFS(Tabel1[L10],C348,Tabel1[Total
Daily],"&gt;"&amp;Tabel1[[#This Row],[Total
Daily]])</f>
        <v>4</v>
      </c>
      <c r="H348" s="7">
        <f>--(G348&lt;=3)</f>
        <v>0</v>
      </c>
    </row>
    <row r="349" spans="1:8" x14ac:dyDescent="0.25">
      <c r="A349" s="16" t="s">
        <v>512</v>
      </c>
      <c r="B349" s="17" t="s">
        <v>336</v>
      </c>
      <c r="C349" s="17">
        <v>29</v>
      </c>
      <c r="D349" s="17">
        <v>25.47</v>
      </c>
      <c r="E349" s="17">
        <f>SUM([1]!Tableau1[[#This Row],[Total
Daily]]-[1]!Tableau1[[#This Row],[L10]])</f>
        <v>-4.7800000000000011</v>
      </c>
      <c r="F349" s="20"/>
      <c r="G349" s="20">
        <f>COUNTIFS(Tabel1[L10],C349,Tabel1[Total
Daily],"&gt;"&amp;Tabel1[[#This Row],[Total
Daily]])</f>
        <v>11</v>
      </c>
      <c r="H349" s="7">
        <f>--(G349&lt;=3)</f>
        <v>0</v>
      </c>
    </row>
    <row r="350" spans="1:8" x14ac:dyDescent="0.25">
      <c r="A350" s="16" t="s">
        <v>512</v>
      </c>
      <c r="B350" s="17" t="s">
        <v>260</v>
      </c>
      <c r="C350" s="17">
        <v>26</v>
      </c>
      <c r="D350" s="17">
        <v>25.34</v>
      </c>
      <c r="E350" s="17">
        <f>SUM([1]!Tableau1[[#This Row],[Total
Daily]]-[1]!Tableau1[[#This Row],[L10]])</f>
        <v>-3.9299999999999997</v>
      </c>
      <c r="F350" s="20"/>
      <c r="G350" s="20">
        <f>COUNTIFS(Tabel1[L10],C350,Tabel1[Total
Daily],"&gt;"&amp;Tabel1[[#This Row],[Total
Daily]])</f>
        <v>13</v>
      </c>
      <c r="H350" s="7">
        <f>--(G350&lt;=3)</f>
        <v>0</v>
      </c>
    </row>
    <row r="351" spans="1:8" x14ac:dyDescent="0.25">
      <c r="A351" s="16" t="s">
        <v>512</v>
      </c>
      <c r="B351" s="17" t="s">
        <v>427</v>
      </c>
      <c r="C351" s="17">
        <v>27</v>
      </c>
      <c r="D351" s="17">
        <v>25.33</v>
      </c>
      <c r="E351" s="17">
        <f>SUM([1]!Tableau1[[#This Row],[Total
Daily]]-[1]!Tableau1[[#This Row],[L10]])</f>
        <v>4.7999999999999972</v>
      </c>
      <c r="F351" s="20"/>
      <c r="G351" s="20">
        <f>COUNTIFS(Tabel1[L10],C351,Tabel1[Total
Daily],"&gt;"&amp;Tabel1[[#This Row],[Total
Daily]])</f>
        <v>9</v>
      </c>
      <c r="H351" s="7">
        <f>--(G351&lt;=3)</f>
        <v>0</v>
      </c>
    </row>
    <row r="352" spans="1:8" x14ac:dyDescent="0.25">
      <c r="A352" s="16" t="s">
        <v>512</v>
      </c>
      <c r="B352" s="17" t="s">
        <v>340</v>
      </c>
      <c r="C352" s="17">
        <v>28</v>
      </c>
      <c r="D352" s="17">
        <v>25.14</v>
      </c>
      <c r="E352" s="17">
        <f>SUM([1]!Tableau1[[#This Row],[Total
Daily]]-[1]!Tableau1[[#This Row],[L10]])</f>
        <v>-4.230000000000004</v>
      </c>
      <c r="F352" s="20"/>
      <c r="G352" s="20">
        <f>COUNTIFS(Tabel1[L10],C352,Tabel1[Total
Daily],"&gt;"&amp;Tabel1[[#This Row],[Total
Daily]])</f>
        <v>6</v>
      </c>
      <c r="H352" s="7">
        <f>--(G352&lt;=3)</f>
        <v>0</v>
      </c>
    </row>
    <row r="353" spans="1:8" x14ac:dyDescent="0.25">
      <c r="A353" s="16" t="s">
        <v>512</v>
      </c>
      <c r="B353" s="17" t="s">
        <v>387</v>
      </c>
      <c r="C353" s="17">
        <v>30</v>
      </c>
      <c r="D353" s="17">
        <v>25.02</v>
      </c>
      <c r="E353" s="17">
        <f>SUM([1]!Tableau1[[#This Row],[Total
Daily]]-[1]!Tableau1[[#This Row],[L10]])</f>
        <v>-2.6099999999999994</v>
      </c>
      <c r="F353" s="20"/>
      <c r="G353" s="20">
        <f>COUNTIFS(Tabel1[L10],C353,Tabel1[Total
Daily],"&gt;"&amp;Tabel1[[#This Row],[Total
Daily]])</f>
        <v>9</v>
      </c>
      <c r="H353" s="7">
        <f>--(G353&lt;=3)</f>
        <v>0</v>
      </c>
    </row>
    <row r="354" spans="1:8" x14ac:dyDescent="0.25">
      <c r="A354" s="16" t="s">
        <v>512</v>
      </c>
      <c r="B354" s="17" t="s">
        <v>461</v>
      </c>
      <c r="C354" s="17">
        <v>28</v>
      </c>
      <c r="D354" s="17">
        <v>24.68</v>
      </c>
      <c r="E354" s="17">
        <f>SUM([1]!Tableau1[[#This Row],[Total
Daily]]-[1]!Tableau1[[#This Row],[L10]])</f>
        <v>0.96999999999999886</v>
      </c>
      <c r="F354" s="20"/>
      <c r="G354" s="20">
        <f>COUNTIFS(Tabel1[L10],C354,Tabel1[Total
Daily],"&gt;"&amp;Tabel1[[#This Row],[Total
Daily]])</f>
        <v>7</v>
      </c>
      <c r="H354" s="7">
        <f>--(G354&lt;=3)</f>
        <v>0</v>
      </c>
    </row>
    <row r="355" spans="1:8" x14ac:dyDescent="0.25">
      <c r="A355" s="16" t="s">
        <v>512</v>
      </c>
      <c r="B355" s="17" t="s">
        <v>497</v>
      </c>
      <c r="C355" s="17">
        <v>29</v>
      </c>
      <c r="D355" s="17">
        <v>24.44</v>
      </c>
      <c r="E355" s="17">
        <f>SUM([1]!Tableau1[[#This Row],[Total
Daily]]-[1]!Tableau1[[#This Row],[L10]])</f>
        <v>4.0500000000000007</v>
      </c>
      <c r="F355" s="20"/>
      <c r="G355" s="20">
        <f>COUNTIFS(Tabel1[L10],C355,Tabel1[Total
Daily],"&gt;"&amp;Tabel1[[#This Row],[Total
Daily]])</f>
        <v>12</v>
      </c>
      <c r="H355" s="7">
        <f>--(G355&lt;=3)</f>
        <v>0</v>
      </c>
    </row>
    <row r="356" spans="1:8" x14ac:dyDescent="0.25">
      <c r="A356" s="16" t="s">
        <v>512</v>
      </c>
      <c r="B356" s="17" t="s">
        <v>85</v>
      </c>
      <c r="C356" s="17">
        <v>25</v>
      </c>
      <c r="D356" s="17">
        <v>23.96</v>
      </c>
      <c r="E356" s="17">
        <f>SUM([1]!Tableau1[[#This Row],[Total
Daily]]-[1]!Tableau1[[#This Row],[L10]])</f>
        <v>-2.61</v>
      </c>
      <c r="F356" s="20"/>
      <c r="G356" s="20">
        <f>COUNTIFS(Tabel1[L10],C356,Tabel1[Total
Daily],"&gt;"&amp;Tabel1[[#This Row],[Total
Daily]])</f>
        <v>5</v>
      </c>
      <c r="H356" s="7">
        <f>--(G356&lt;=3)</f>
        <v>0</v>
      </c>
    </row>
    <row r="357" spans="1:8" x14ac:dyDescent="0.25">
      <c r="A357" s="16" t="s">
        <v>512</v>
      </c>
      <c r="B357" s="17" t="s">
        <v>480</v>
      </c>
      <c r="C357" s="17">
        <v>23</v>
      </c>
      <c r="D357" s="17">
        <v>23.88</v>
      </c>
      <c r="E357" s="17">
        <f>SUM([1]!Tableau1[[#This Row],[Total
Daily]]-[1]!Tableau1[[#This Row],[L10]])</f>
        <v>0.87000000000000099</v>
      </c>
      <c r="F357" s="20"/>
      <c r="G357" s="20">
        <f>COUNTIFS(Tabel1[L10],C357,Tabel1[Total
Daily],"&gt;"&amp;Tabel1[[#This Row],[Total
Daily]])</f>
        <v>4</v>
      </c>
      <c r="H357" s="7">
        <f>--(G357&lt;=3)</f>
        <v>0</v>
      </c>
    </row>
    <row r="358" spans="1:8" x14ac:dyDescent="0.25">
      <c r="A358" s="16" t="s">
        <v>512</v>
      </c>
      <c r="B358" s="17" t="s">
        <v>170</v>
      </c>
      <c r="C358" s="17">
        <v>28</v>
      </c>
      <c r="D358" s="17">
        <v>23.759999999999998</v>
      </c>
      <c r="E358" s="17">
        <f>SUM([1]!Tableau1[[#This Row],[Total
Daily]]-[1]!Tableau1[[#This Row],[L10]])</f>
        <v>-2.9600000000000009</v>
      </c>
      <c r="F358" s="20"/>
      <c r="G358" s="20">
        <f>COUNTIFS(Tabel1[L10],C358,Tabel1[Total
Daily],"&gt;"&amp;Tabel1[[#This Row],[Total
Daily]])</f>
        <v>8</v>
      </c>
      <c r="H358" s="7">
        <f>--(G358&lt;=3)</f>
        <v>0</v>
      </c>
    </row>
    <row r="359" spans="1:8" x14ac:dyDescent="0.25">
      <c r="A359" s="16" t="s">
        <v>512</v>
      </c>
      <c r="B359" s="17" t="s">
        <v>114</v>
      </c>
      <c r="C359" s="17">
        <v>26</v>
      </c>
      <c r="D359" s="17">
        <v>23.73</v>
      </c>
      <c r="E359" s="17">
        <f>SUM([1]!Tableau1[[#This Row],[Total
Daily]]-[1]!Tableau1[[#This Row],[L10]])</f>
        <v>-0.89999999999999858</v>
      </c>
      <c r="F359" s="20"/>
      <c r="G359" s="20">
        <f>COUNTIFS(Tabel1[L10],C359,Tabel1[Total
Daily],"&gt;"&amp;Tabel1[[#This Row],[Total
Daily]])</f>
        <v>14</v>
      </c>
      <c r="H359" s="7">
        <f>--(G359&lt;=3)</f>
        <v>0</v>
      </c>
    </row>
    <row r="360" spans="1:8" x14ac:dyDescent="0.25">
      <c r="A360" s="16" t="s">
        <v>512</v>
      </c>
      <c r="B360" s="17" t="s">
        <v>77</v>
      </c>
      <c r="C360" s="17">
        <v>21</v>
      </c>
      <c r="D360" s="17">
        <v>23.69</v>
      </c>
      <c r="E360" s="17">
        <f>SUM([1]!Tableau1[[#This Row],[Total
Daily]]-[1]!Tableau1[[#This Row],[L10]])</f>
        <v>-2.8500000000000014</v>
      </c>
      <c r="F360" s="20"/>
      <c r="G360" s="20">
        <f>COUNTIFS(Tabel1[L10],C360,Tabel1[Total
Daily],"&gt;"&amp;Tabel1[[#This Row],[Total
Daily]])</f>
        <v>5</v>
      </c>
      <c r="H360" s="7">
        <f>--(G360&lt;=3)</f>
        <v>0</v>
      </c>
    </row>
    <row r="361" spans="1:8" x14ac:dyDescent="0.25">
      <c r="A361" s="16" t="s">
        <v>512</v>
      </c>
      <c r="B361" s="17" t="s">
        <v>367</v>
      </c>
      <c r="C361" s="17">
        <v>24</v>
      </c>
      <c r="D361" s="17">
        <v>23.66</v>
      </c>
      <c r="E361" s="17">
        <f>SUM([1]!Tableau1[[#This Row],[Total
Daily]]-[1]!Tableau1[[#This Row],[L10]])</f>
        <v>-3.16</v>
      </c>
      <c r="F361" s="20"/>
      <c r="G361" s="20">
        <f>COUNTIFS(Tabel1[L10],C361,Tabel1[Total
Daily],"&gt;"&amp;Tabel1[[#This Row],[Total
Daily]])</f>
        <v>7</v>
      </c>
      <c r="H361" s="7">
        <f>--(G361&lt;=3)</f>
        <v>0</v>
      </c>
    </row>
    <row r="362" spans="1:8" x14ac:dyDescent="0.25">
      <c r="A362" s="16" t="s">
        <v>512</v>
      </c>
      <c r="B362" s="17" t="s">
        <v>3</v>
      </c>
      <c r="C362" s="17">
        <v>21</v>
      </c>
      <c r="D362" s="17">
        <v>23.48</v>
      </c>
      <c r="E362" s="17">
        <f>SUM([1]!Tableau1[[#This Row],[Total
Daily]]-[1]!Tableau1[[#This Row],[L10]])</f>
        <v>-2.78</v>
      </c>
      <c r="F362" s="20"/>
      <c r="G362" s="20">
        <f>COUNTIFS(Tabel1[L10],C362,Tabel1[Total
Daily],"&gt;"&amp;Tabel1[[#This Row],[Total
Daily]])</f>
        <v>6</v>
      </c>
      <c r="H362" s="7">
        <f>--(G362&lt;=3)</f>
        <v>0</v>
      </c>
    </row>
    <row r="363" spans="1:8" x14ac:dyDescent="0.25">
      <c r="A363" s="16" t="s">
        <v>512</v>
      </c>
      <c r="B363" s="17" t="s">
        <v>504</v>
      </c>
      <c r="C363" s="17">
        <v>23</v>
      </c>
      <c r="D363" s="17">
        <v>23.3</v>
      </c>
      <c r="E363" s="17">
        <f>SUM([1]!Tableau1[[#This Row],[Total
Daily]]-[1]!Tableau1[[#This Row],[L10]])</f>
        <v>-5.240000000000002</v>
      </c>
      <c r="F363" s="20"/>
      <c r="G363" s="20">
        <f>COUNTIFS(Tabel1[L10],C363,Tabel1[Total
Daily],"&gt;"&amp;Tabel1[[#This Row],[Total
Daily]])</f>
        <v>5</v>
      </c>
      <c r="H363" s="7">
        <f>--(G363&lt;=3)</f>
        <v>0</v>
      </c>
    </row>
    <row r="364" spans="1:8" x14ac:dyDescent="0.25">
      <c r="A364" s="16" t="s">
        <v>512</v>
      </c>
      <c r="B364" s="17" t="s">
        <v>218</v>
      </c>
      <c r="C364" s="17">
        <v>24</v>
      </c>
      <c r="D364" s="17">
        <v>23.22</v>
      </c>
      <c r="E364" s="17">
        <f>SUM([1]!Tableau1[[#This Row],[Total
Daily]]-[1]!Tableau1[[#This Row],[L10]])</f>
        <v>-6.0599999999999987</v>
      </c>
      <c r="F364" s="20"/>
      <c r="G364" s="20">
        <f>COUNTIFS(Tabel1[L10],C364,Tabel1[Total
Daily],"&gt;"&amp;Tabel1[[#This Row],[Total
Daily]])</f>
        <v>8</v>
      </c>
      <c r="H364" s="7">
        <f>--(G364&lt;=3)</f>
        <v>0</v>
      </c>
    </row>
    <row r="365" spans="1:8" x14ac:dyDescent="0.25">
      <c r="A365" s="16" t="s">
        <v>512</v>
      </c>
      <c r="B365" s="17" t="s">
        <v>351</v>
      </c>
      <c r="C365" s="17">
        <v>29</v>
      </c>
      <c r="D365" s="17">
        <v>22.89</v>
      </c>
      <c r="E365" s="17">
        <f>SUM([1]!Tableau1[[#This Row],[Total
Daily]]-[1]!Tableau1[[#This Row],[L10]])</f>
        <v>-1.5299999999999994</v>
      </c>
      <c r="F365" s="20"/>
      <c r="G365" s="20">
        <f>COUNTIFS(Tabel1[L10],C365,Tabel1[Total
Daily],"&gt;"&amp;Tabel1[[#This Row],[Total
Daily]])</f>
        <v>13</v>
      </c>
      <c r="H365" s="7">
        <f>--(G365&lt;=3)</f>
        <v>0</v>
      </c>
    </row>
    <row r="366" spans="1:8" x14ac:dyDescent="0.25">
      <c r="A366" s="16" t="s">
        <v>512</v>
      </c>
      <c r="B366" s="17" t="s">
        <v>361</v>
      </c>
      <c r="C366" s="17">
        <v>23</v>
      </c>
      <c r="D366" s="17">
        <v>22.56</v>
      </c>
      <c r="E366" s="17">
        <f>SUM([1]!Tableau1[[#This Row],[Total
Daily]]-[1]!Tableau1[[#This Row],[L10]])</f>
        <v>-3.92</v>
      </c>
      <c r="F366" s="20"/>
      <c r="G366" s="20">
        <f>COUNTIFS(Tabel1[L10],C366,Tabel1[Total
Daily],"&gt;"&amp;Tabel1[[#This Row],[Total
Daily]])</f>
        <v>6</v>
      </c>
      <c r="H366" s="7">
        <f>--(G366&lt;=3)</f>
        <v>0</v>
      </c>
    </row>
    <row r="367" spans="1:8" x14ac:dyDescent="0.25">
      <c r="A367" s="16" t="s">
        <v>512</v>
      </c>
      <c r="B367" s="17" t="s">
        <v>284</v>
      </c>
      <c r="C367" s="17">
        <v>23</v>
      </c>
      <c r="D367" s="17">
        <v>22.53</v>
      </c>
      <c r="E367" s="17">
        <f>SUM([1]!Tableau1[[#This Row],[Total
Daily]]-[1]!Tableau1[[#This Row],[L10]])</f>
        <v>-0.83999999999999986</v>
      </c>
      <c r="F367" s="20"/>
      <c r="G367" s="20">
        <f>COUNTIFS(Tabel1[L10],C367,Tabel1[Total
Daily],"&gt;"&amp;Tabel1[[#This Row],[Total
Daily]])</f>
        <v>7</v>
      </c>
      <c r="H367" s="7">
        <f>--(G367&lt;=3)</f>
        <v>0</v>
      </c>
    </row>
    <row r="368" spans="1:8" x14ac:dyDescent="0.25">
      <c r="A368" s="16" t="s">
        <v>512</v>
      </c>
      <c r="B368" s="17" t="s">
        <v>500</v>
      </c>
      <c r="C368" s="17">
        <v>27</v>
      </c>
      <c r="D368" s="17">
        <v>22.34</v>
      </c>
      <c r="E368" s="17">
        <f>SUM([1]!Tableau1[[#This Row],[Total
Daily]]-[1]!Tableau1[[#This Row],[L10]])</f>
        <v>-5.759999999999998</v>
      </c>
      <c r="F368" s="20"/>
      <c r="G368" s="20">
        <f>COUNTIFS(Tabel1[L10],C368,Tabel1[Total
Daily],"&gt;"&amp;Tabel1[[#This Row],[Total
Daily]])</f>
        <v>10</v>
      </c>
      <c r="H368" s="7">
        <f>--(G368&lt;=3)</f>
        <v>0</v>
      </c>
    </row>
    <row r="369" spans="1:8" x14ac:dyDescent="0.25">
      <c r="A369" s="16" t="s">
        <v>512</v>
      </c>
      <c r="B369" s="17" t="s">
        <v>249</v>
      </c>
      <c r="C369" s="17">
        <v>22</v>
      </c>
      <c r="D369" s="17">
        <v>22.3</v>
      </c>
      <c r="E369" s="17">
        <f>SUM([1]!Tableau1[[#This Row],[Total
Daily]]-[1]!Tableau1[[#This Row],[L10]])</f>
        <v>5.620000000000001</v>
      </c>
      <c r="F369" s="20"/>
      <c r="G369" s="20">
        <f>COUNTIFS(Tabel1[L10],C369,Tabel1[Total
Daily],"&gt;"&amp;Tabel1[[#This Row],[Total
Daily]])</f>
        <v>4</v>
      </c>
      <c r="H369" s="7">
        <f>--(G369&lt;=3)</f>
        <v>0</v>
      </c>
    </row>
    <row r="370" spans="1:8" x14ac:dyDescent="0.25">
      <c r="A370" s="16" t="s">
        <v>512</v>
      </c>
      <c r="B370" s="17" t="s">
        <v>95</v>
      </c>
      <c r="C370" s="17">
        <v>26</v>
      </c>
      <c r="D370" s="17">
        <v>22.19</v>
      </c>
      <c r="E370" s="17">
        <f>SUM([1]!Tableau1[[#This Row],[Total
Daily]]-[1]!Tableau1[[#This Row],[L10]])</f>
        <v>-0.1899999999999995</v>
      </c>
      <c r="F370" s="20"/>
      <c r="G370" s="20">
        <f>COUNTIFS(Tabel1[L10],C370,Tabel1[Total
Daily],"&gt;"&amp;Tabel1[[#This Row],[Total
Daily]])</f>
        <v>15</v>
      </c>
      <c r="H370" s="7">
        <f>--(G370&lt;=3)</f>
        <v>0</v>
      </c>
    </row>
    <row r="371" spans="1:8" x14ac:dyDescent="0.25">
      <c r="A371" s="16" t="s">
        <v>512</v>
      </c>
      <c r="B371" s="17" t="s">
        <v>404</v>
      </c>
      <c r="C371" s="17">
        <v>21</v>
      </c>
      <c r="D371" s="17">
        <v>22.18</v>
      </c>
      <c r="E371" s="17">
        <f>SUM([1]!Tableau1[[#This Row],[Total
Daily]]-[1]!Tableau1[[#This Row],[L10]])</f>
        <v>2.379999999999999</v>
      </c>
      <c r="F371" s="20"/>
      <c r="G371" s="20">
        <f>COUNTIFS(Tabel1[L10],C371,Tabel1[Total
Daily],"&gt;"&amp;Tabel1[[#This Row],[Total
Daily]])</f>
        <v>7</v>
      </c>
      <c r="H371" s="7">
        <f>--(G371&lt;=3)</f>
        <v>0</v>
      </c>
    </row>
    <row r="372" spans="1:8" x14ac:dyDescent="0.25">
      <c r="A372" s="16" t="s">
        <v>512</v>
      </c>
      <c r="B372" s="17" t="s">
        <v>128</v>
      </c>
      <c r="C372" s="17">
        <v>28</v>
      </c>
      <c r="D372" s="17">
        <v>21.96</v>
      </c>
      <c r="E372" s="17">
        <f>SUM([1]!Tableau1[[#This Row],[Total
Daily]]-[1]!Tableau1[[#This Row],[L10]])</f>
        <v>-5.07</v>
      </c>
      <c r="F372" s="20"/>
      <c r="G372" s="20">
        <f>COUNTIFS(Tabel1[L10],C372,Tabel1[Total
Daily],"&gt;"&amp;Tabel1[[#This Row],[Total
Daily]])</f>
        <v>9</v>
      </c>
      <c r="H372" s="7">
        <f>--(G372&lt;=3)</f>
        <v>0</v>
      </c>
    </row>
    <row r="373" spans="1:8" x14ac:dyDescent="0.25">
      <c r="A373" s="16" t="s">
        <v>512</v>
      </c>
      <c r="B373" s="17" t="s">
        <v>308</v>
      </c>
      <c r="C373" s="17">
        <v>28</v>
      </c>
      <c r="D373" s="17">
        <v>21.94</v>
      </c>
      <c r="E373" s="17">
        <f>SUM([1]!Tableau1[[#This Row],[Total
Daily]]-[1]!Tableau1[[#This Row],[L10]])</f>
        <v>-0.14000000000000057</v>
      </c>
      <c r="F373" s="20"/>
      <c r="G373" s="20">
        <f>COUNTIFS(Tabel1[L10],C373,Tabel1[Total
Daily],"&gt;"&amp;Tabel1[[#This Row],[Total
Daily]])</f>
        <v>10</v>
      </c>
      <c r="H373" s="7">
        <f>--(G373&lt;=3)</f>
        <v>0</v>
      </c>
    </row>
    <row r="374" spans="1:8" x14ac:dyDescent="0.25">
      <c r="A374" s="16" t="s">
        <v>512</v>
      </c>
      <c r="B374" s="17" t="s">
        <v>322</v>
      </c>
      <c r="C374" s="17">
        <v>27</v>
      </c>
      <c r="D374" s="17">
        <v>21.93</v>
      </c>
      <c r="E374" s="17">
        <f>SUM([1]!Tableau1[[#This Row],[Total
Daily]]-[1]!Tableau1[[#This Row],[L10]])</f>
        <v>-2.5300000000000011</v>
      </c>
      <c r="F374" s="20"/>
      <c r="G374" s="20">
        <f>COUNTIFS(Tabel1[L10],C374,Tabel1[Total
Daily],"&gt;"&amp;Tabel1[[#This Row],[Total
Daily]])</f>
        <v>11</v>
      </c>
      <c r="H374" s="7">
        <f>--(G374&lt;=3)</f>
        <v>0</v>
      </c>
    </row>
    <row r="375" spans="1:8" x14ac:dyDescent="0.25">
      <c r="A375" s="16" t="s">
        <v>512</v>
      </c>
      <c r="B375" s="17" t="s">
        <v>197</v>
      </c>
      <c r="C375" s="17">
        <v>24</v>
      </c>
      <c r="D375" s="17">
        <v>21.89</v>
      </c>
      <c r="E375" s="17">
        <f>SUM([1]!Tableau1[[#This Row],[Total
Daily]]-[1]!Tableau1[[#This Row],[L10]])</f>
        <v>-1.2700000000000031</v>
      </c>
      <c r="F375" s="20"/>
      <c r="G375" s="20">
        <f>COUNTIFS(Tabel1[L10],C375,Tabel1[Total
Daily],"&gt;"&amp;Tabel1[[#This Row],[Total
Daily]])</f>
        <v>9</v>
      </c>
      <c r="H375" s="7">
        <f>--(G375&lt;=3)</f>
        <v>0</v>
      </c>
    </row>
    <row r="376" spans="1:8" x14ac:dyDescent="0.25">
      <c r="A376" s="16" t="s">
        <v>512</v>
      </c>
      <c r="B376" s="17" t="s">
        <v>191</v>
      </c>
      <c r="C376" s="17">
        <v>28</v>
      </c>
      <c r="D376" s="17">
        <v>21.87</v>
      </c>
      <c r="E376" s="17">
        <f>SUM([1]!Tableau1[[#This Row],[Total
Daily]]-[1]!Tableau1[[#This Row],[L10]])</f>
        <v>4.2199999999999989</v>
      </c>
      <c r="F376" s="20"/>
      <c r="G376" s="20">
        <f>COUNTIFS(Tabel1[L10],C376,Tabel1[Total
Daily],"&gt;"&amp;Tabel1[[#This Row],[Total
Daily]])</f>
        <v>11</v>
      </c>
      <c r="H376" s="7">
        <f>--(G376&lt;=3)</f>
        <v>0</v>
      </c>
    </row>
    <row r="377" spans="1:8" x14ac:dyDescent="0.25">
      <c r="A377" s="16" t="s">
        <v>512</v>
      </c>
      <c r="B377" s="17" t="s">
        <v>342</v>
      </c>
      <c r="C377" s="17">
        <v>26</v>
      </c>
      <c r="D377" s="17">
        <v>21.78</v>
      </c>
      <c r="E377" s="17">
        <f>SUM([1]!Tableau1[[#This Row],[Total
Daily]]-[1]!Tableau1[[#This Row],[L10]])</f>
        <v>-2.9799999999999969</v>
      </c>
      <c r="F377" s="20"/>
      <c r="G377" s="20">
        <f>COUNTIFS(Tabel1[L10],C377,Tabel1[Total
Daily],"&gt;"&amp;Tabel1[[#This Row],[Total
Daily]])</f>
        <v>16</v>
      </c>
      <c r="H377" s="7">
        <f>--(G377&lt;=3)</f>
        <v>0</v>
      </c>
    </row>
    <row r="378" spans="1:8" x14ac:dyDescent="0.25">
      <c r="A378" s="16" t="s">
        <v>512</v>
      </c>
      <c r="B378" s="17" t="s">
        <v>236</v>
      </c>
      <c r="C378" s="17">
        <v>21</v>
      </c>
      <c r="D378" s="17">
        <v>21.74</v>
      </c>
      <c r="E378" s="17">
        <f>SUM([1]!Tableau1[[#This Row],[Total
Daily]]-[1]!Tableau1[[#This Row],[L10]])</f>
        <v>6.3900000000000006</v>
      </c>
      <c r="F378" s="20"/>
      <c r="G378" s="20">
        <f>COUNTIFS(Tabel1[L10],C378,Tabel1[Total
Daily],"&gt;"&amp;Tabel1[[#This Row],[Total
Daily]])</f>
        <v>8</v>
      </c>
      <c r="H378" s="7">
        <f>--(G378&lt;=3)</f>
        <v>0</v>
      </c>
    </row>
    <row r="379" spans="1:8" x14ac:dyDescent="0.25">
      <c r="A379" s="16" t="s">
        <v>512</v>
      </c>
      <c r="B379" s="17" t="s">
        <v>137</v>
      </c>
      <c r="C379" s="17">
        <v>26</v>
      </c>
      <c r="D379" s="17">
        <v>21.63</v>
      </c>
      <c r="E379" s="17">
        <f>SUM([1]!Tableau1[[#This Row],[Total
Daily]]-[1]!Tableau1[[#This Row],[L10]])</f>
        <v>-5.620000000000001</v>
      </c>
      <c r="F379" s="20"/>
      <c r="G379" s="20">
        <f>COUNTIFS(Tabel1[L10],C379,Tabel1[Total
Daily],"&gt;"&amp;Tabel1[[#This Row],[Total
Daily]])</f>
        <v>17</v>
      </c>
      <c r="H379" s="7">
        <f>--(G379&lt;=3)</f>
        <v>0</v>
      </c>
    </row>
    <row r="380" spans="1:8" x14ac:dyDescent="0.25">
      <c r="A380" s="16" t="s">
        <v>512</v>
      </c>
      <c r="B380" s="17" t="s">
        <v>498</v>
      </c>
      <c r="C380" s="17">
        <v>25</v>
      </c>
      <c r="D380" s="17">
        <v>21.38</v>
      </c>
      <c r="E380" s="17">
        <f>SUM([1]!Tableau1[[#This Row],[Total
Daily]]-[1]!Tableau1[[#This Row],[L10]])</f>
        <v>0.89999999999999858</v>
      </c>
      <c r="F380" s="20"/>
      <c r="G380" s="20">
        <f>COUNTIFS(Tabel1[L10],C380,Tabel1[Total
Daily],"&gt;"&amp;Tabel1[[#This Row],[Total
Daily]])</f>
        <v>6</v>
      </c>
      <c r="H380" s="7">
        <f>--(G380&lt;=3)</f>
        <v>0</v>
      </c>
    </row>
    <row r="381" spans="1:8" x14ac:dyDescent="0.25">
      <c r="A381" s="16" t="s">
        <v>512</v>
      </c>
      <c r="B381" s="17" t="s">
        <v>172</v>
      </c>
      <c r="C381" s="17">
        <v>20</v>
      </c>
      <c r="D381" s="17">
        <v>21.28</v>
      </c>
      <c r="E381" s="17">
        <f>SUM([1]!Tableau1[[#This Row],[Total
Daily]]-[1]!Tableau1[[#This Row],[L10]])</f>
        <v>-4.5300000000000011</v>
      </c>
      <c r="F381" s="20"/>
      <c r="G381" s="20">
        <f>COUNTIFS(Tabel1[L10],C381,Tabel1[Total
Daily],"&gt;"&amp;Tabel1[[#This Row],[Total
Daily]])</f>
        <v>4</v>
      </c>
      <c r="H381" s="7">
        <f>--(G381&lt;=3)</f>
        <v>0</v>
      </c>
    </row>
    <row r="382" spans="1:8" x14ac:dyDescent="0.25">
      <c r="A382" s="16" t="s">
        <v>512</v>
      </c>
      <c r="B382" s="17" t="s">
        <v>73</v>
      </c>
      <c r="C382" s="17">
        <v>25</v>
      </c>
      <c r="D382" s="17">
        <v>21.18</v>
      </c>
      <c r="E382" s="17">
        <f>SUM([1]!Tableau1[[#This Row],[Total
Daily]]-[1]!Tableau1[[#This Row],[L10]])</f>
        <v>-5.129999999999999</v>
      </c>
      <c r="F382" s="20"/>
      <c r="G382" s="20">
        <f>COUNTIFS(Tabel1[L10],C382,Tabel1[Total
Daily],"&gt;"&amp;Tabel1[[#This Row],[Total
Daily]])</f>
        <v>7</v>
      </c>
      <c r="H382" s="7">
        <f>--(G382&lt;=3)</f>
        <v>0</v>
      </c>
    </row>
    <row r="383" spans="1:8" x14ac:dyDescent="0.25">
      <c r="A383" s="16" t="s">
        <v>512</v>
      </c>
      <c r="B383" s="17" t="s">
        <v>469</v>
      </c>
      <c r="C383" s="17">
        <v>23</v>
      </c>
      <c r="D383" s="17">
        <v>21.11</v>
      </c>
      <c r="E383" s="17">
        <f>SUM([1]!Tableau1[[#This Row],[Total
Daily]]-[1]!Tableau1[[#This Row],[L10]])</f>
        <v>3.620000000000001</v>
      </c>
      <c r="F383" s="20"/>
      <c r="G383" s="20">
        <f>COUNTIFS(Tabel1[L10],C383,Tabel1[Total
Daily],"&gt;"&amp;Tabel1[[#This Row],[Total
Daily]])</f>
        <v>8</v>
      </c>
      <c r="H383" s="7">
        <f>--(G383&lt;=3)</f>
        <v>0</v>
      </c>
    </row>
    <row r="384" spans="1:8" x14ac:dyDescent="0.25">
      <c r="A384" s="16" t="s">
        <v>512</v>
      </c>
      <c r="B384" s="17" t="s">
        <v>6</v>
      </c>
      <c r="C384" s="17">
        <v>20</v>
      </c>
      <c r="D384" s="17">
        <v>20.99</v>
      </c>
      <c r="E384" s="17">
        <f>SUM([1]!Tableau1[[#This Row],[Total
Daily]]-[1]!Tableau1[[#This Row],[L10]])</f>
        <v>-1.1499999999999986</v>
      </c>
      <c r="F384" s="20"/>
      <c r="G384" s="20">
        <f>COUNTIFS(Tabel1[L10],C384,Tabel1[Total
Daily],"&gt;"&amp;Tabel1[[#This Row],[Total
Daily]])</f>
        <v>5</v>
      </c>
      <c r="H384" s="7">
        <f>--(G384&lt;=3)</f>
        <v>0</v>
      </c>
    </row>
    <row r="385" spans="1:8" x14ac:dyDescent="0.25">
      <c r="A385" s="16" t="s">
        <v>512</v>
      </c>
      <c r="B385" s="17" t="s">
        <v>299</v>
      </c>
      <c r="C385" s="17">
        <v>20</v>
      </c>
      <c r="D385" s="17">
        <v>20.87</v>
      </c>
      <c r="E385" s="17">
        <f>SUM([1]!Tableau1[[#This Row],[Total
Daily]]-[1]!Tableau1[[#This Row],[L10]])</f>
        <v>-3.5300000000000011</v>
      </c>
      <c r="F385" s="20"/>
      <c r="G385" s="20">
        <f>COUNTIFS(Tabel1[L10],C385,Tabel1[Total
Daily],"&gt;"&amp;Tabel1[[#This Row],[Total
Daily]])</f>
        <v>6</v>
      </c>
      <c r="H385" s="7">
        <f>--(G385&lt;=3)</f>
        <v>0</v>
      </c>
    </row>
    <row r="386" spans="1:8" x14ac:dyDescent="0.25">
      <c r="A386" s="16" t="s">
        <v>512</v>
      </c>
      <c r="B386" s="17" t="s">
        <v>61</v>
      </c>
      <c r="C386" s="17">
        <v>20</v>
      </c>
      <c r="D386" s="17">
        <v>20.420000000000002</v>
      </c>
      <c r="E386" s="17">
        <f>SUM([1]!Tableau1[[#This Row],[Total
Daily]]-[1]!Tableau1[[#This Row],[L10]])</f>
        <v>-2.8599999999999994</v>
      </c>
      <c r="F386" s="20"/>
      <c r="G386" s="20">
        <f>COUNTIFS(Tabel1[L10],C386,Tabel1[Total
Daily],"&gt;"&amp;Tabel1[[#This Row],[Total
Daily]])</f>
        <v>7</v>
      </c>
      <c r="H386" s="7">
        <f>--(G386&lt;=3)</f>
        <v>0</v>
      </c>
    </row>
    <row r="387" spans="1:8" x14ac:dyDescent="0.25">
      <c r="A387" s="16" t="s">
        <v>512</v>
      </c>
      <c r="B387" s="17" t="s">
        <v>159</v>
      </c>
      <c r="C387" s="17">
        <v>23</v>
      </c>
      <c r="D387" s="17">
        <v>20.09</v>
      </c>
      <c r="E387" s="17">
        <f>SUM([1]!Tableau1[[#This Row],[Total
Daily]]-[1]!Tableau1[[#This Row],[L10]])</f>
        <v>-3.2800000000000011</v>
      </c>
      <c r="F387" s="20"/>
      <c r="G387" s="20">
        <f>COUNTIFS(Tabel1[L10],C387,Tabel1[Total
Daily],"&gt;"&amp;Tabel1[[#This Row],[Total
Daily]])</f>
        <v>9</v>
      </c>
      <c r="H387" s="7">
        <f>--(G387&lt;=3)</f>
        <v>0</v>
      </c>
    </row>
    <row r="388" spans="1:8" x14ac:dyDescent="0.25">
      <c r="A388" s="16" t="s">
        <v>512</v>
      </c>
      <c r="B388" s="17" t="s">
        <v>394</v>
      </c>
      <c r="C388" s="17">
        <v>24</v>
      </c>
      <c r="D388" s="17">
        <v>20.07</v>
      </c>
      <c r="E388" s="17">
        <f>SUM([1]!Tableau1[[#This Row],[Total
Daily]]-[1]!Tableau1[[#This Row],[L10]])</f>
        <v>4.4600000000000009</v>
      </c>
      <c r="F388" s="20"/>
      <c r="G388" s="20">
        <f>COUNTIFS(Tabel1[L10],C388,Tabel1[Total
Daily],"&gt;"&amp;Tabel1[[#This Row],[Total
Daily]])</f>
        <v>10</v>
      </c>
      <c r="H388" s="7">
        <f>--(G388&lt;=3)</f>
        <v>0</v>
      </c>
    </row>
    <row r="389" spans="1:8" x14ac:dyDescent="0.25">
      <c r="A389" s="16" t="s">
        <v>512</v>
      </c>
      <c r="B389" s="17" t="s">
        <v>62</v>
      </c>
      <c r="C389" s="17">
        <v>21</v>
      </c>
      <c r="D389" s="17">
        <v>20.059999999999999</v>
      </c>
      <c r="E389" s="17">
        <f>SUM([1]!Tableau1[[#This Row],[Total
Daily]]-[1]!Tableau1[[#This Row],[L10]])</f>
        <v>-3.1499999999999986</v>
      </c>
      <c r="F389" s="20"/>
      <c r="G389" s="20">
        <f>COUNTIFS(Tabel1[L10],C389,Tabel1[Total
Daily],"&gt;"&amp;Tabel1[[#This Row],[Total
Daily]])</f>
        <v>9</v>
      </c>
      <c r="H389" s="7">
        <f>--(G389&lt;=3)</f>
        <v>0</v>
      </c>
    </row>
    <row r="390" spans="1:8" x14ac:dyDescent="0.25">
      <c r="A390" s="16" t="s">
        <v>512</v>
      </c>
      <c r="B390" s="17" t="s">
        <v>201</v>
      </c>
      <c r="C390" s="17">
        <v>22</v>
      </c>
      <c r="D390" s="17">
        <v>19.7</v>
      </c>
      <c r="E390" s="17">
        <f>SUM([1]!Tableau1[[#This Row],[Total
Daily]]-[1]!Tableau1[[#This Row],[L10]])</f>
        <v>5.3599999999999994</v>
      </c>
      <c r="F390" s="20"/>
      <c r="G390" s="20">
        <f>COUNTIFS(Tabel1[L10],C390,Tabel1[Total
Daily],"&gt;"&amp;Tabel1[[#This Row],[Total
Daily]])</f>
        <v>5</v>
      </c>
      <c r="H390" s="7">
        <f>--(G390&lt;=3)</f>
        <v>0</v>
      </c>
    </row>
    <row r="391" spans="1:8" x14ac:dyDescent="0.25">
      <c r="A391" s="16" t="s">
        <v>512</v>
      </c>
      <c r="B391" s="17" t="s">
        <v>437</v>
      </c>
      <c r="C391" s="17">
        <v>20</v>
      </c>
      <c r="D391" s="17">
        <v>19.61</v>
      </c>
      <c r="E391" s="17">
        <f>SUM([1]!Tableau1[[#This Row],[Total
Daily]]-[1]!Tableau1[[#This Row],[L10]])</f>
        <v>0.14999999999999858</v>
      </c>
      <c r="F391" s="20"/>
      <c r="G391" s="20">
        <f>COUNTIFS(Tabel1[L10],C391,Tabel1[Total
Daily],"&gt;"&amp;Tabel1[[#This Row],[Total
Daily]])</f>
        <v>8</v>
      </c>
      <c r="H391" s="7">
        <f>--(G391&lt;=3)</f>
        <v>0</v>
      </c>
    </row>
    <row r="392" spans="1:8" x14ac:dyDescent="0.25">
      <c r="A392" s="16" t="s">
        <v>512</v>
      </c>
      <c r="B392" s="17" t="s">
        <v>129</v>
      </c>
      <c r="C392" s="17">
        <v>18</v>
      </c>
      <c r="D392" s="17">
        <v>19.510000000000002</v>
      </c>
      <c r="E392" s="17">
        <f>SUM([1]!Tableau1[[#This Row],[Total
Daily]]-[1]!Tableau1[[#This Row],[L10]])</f>
        <v>-6.1099999999999994</v>
      </c>
      <c r="F392" s="20"/>
      <c r="G392" s="20">
        <f>COUNTIFS(Tabel1[L10],C392,Tabel1[Total
Daily],"&gt;"&amp;Tabel1[[#This Row],[Total
Daily]])</f>
        <v>4</v>
      </c>
      <c r="H392" s="7">
        <f>--(G392&lt;=3)</f>
        <v>0</v>
      </c>
    </row>
    <row r="393" spans="1:8" x14ac:dyDescent="0.25">
      <c r="A393" s="16" t="s">
        <v>512</v>
      </c>
      <c r="B393" s="17" t="s">
        <v>495</v>
      </c>
      <c r="C393" s="17">
        <v>20</v>
      </c>
      <c r="D393" s="17">
        <v>19.45</v>
      </c>
      <c r="E393" s="17">
        <f>SUM([1]!Tableau1[[#This Row],[Total
Daily]]-[1]!Tableau1[[#This Row],[L10]])</f>
        <v>-2.74</v>
      </c>
      <c r="F393" s="20"/>
      <c r="G393" s="20">
        <f>COUNTIFS(Tabel1[L10],C393,Tabel1[Total
Daily],"&gt;"&amp;Tabel1[[#This Row],[Total
Daily]])</f>
        <v>9</v>
      </c>
      <c r="H393" s="7">
        <f>--(G393&lt;=3)</f>
        <v>0</v>
      </c>
    </row>
    <row r="394" spans="1:8" x14ac:dyDescent="0.25">
      <c r="A394" s="16" t="s">
        <v>512</v>
      </c>
      <c r="B394" s="17" t="s">
        <v>190</v>
      </c>
      <c r="C394" s="17">
        <v>20</v>
      </c>
      <c r="D394" s="17">
        <v>19.440000000000001</v>
      </c>
      <c r="E394" s="17">
        <f>SUM([1]!Tableau1[[#This Row],[Total
Daily]]-[1]!Tableau1[[#This Row],[L10]])</f>
        <v>2.8599999999999994</v>
      </c>
      <c r="F394" s="20"/>
      <c r="G394" s="20">
        <f>COUNTIFS(Tabel1[L10],C394,Tabel1[Total
Daily],"&gt;"&amp;Tabel1[[#This Row],[Total
Daily]])</f>
        <v>10</v>
      </c>
      <c r="H394" s="7">
        <f>--(G394&lt;=3)</f>
        <v>0</v>
      </c>
    </row>
    <row r="395" spans="1:8" x14ac:dyDescent="0.25">
      <c r="A395" s="16" t="s">
        <v>512</v>
      </c>
      <c r="B395" s="17" t="s">
        <v>426</v>
      </c>
      <c r="C395" s="17">
        <v>20</v>
      </c>
      <c r="D395" s="17">
        <v>19.440000000000001</v>
      </c>
      <c r="E395" s="17">
        <f>SUM([1]!Tableau1[[#This Row],[Total
Daily]]-[1]!Tableau1[[#This Row],[L10]])</f>
        <v>-0.57999999999999829</v>
      </c>
      <c r="F395" s="20"/>
      <c r="G395" s="20">
        <f>COUNTIFS(Tabel1[L10],C395,Tabel1[Total
Daily],"&gt;"&amp;Tabel1[[#This Row],[Total
Daily]])</f>
        <v>10</v>
      </c>
      <c r="H395" s="7">
        <f>--(G395&lt;=3)</f>
        <v>0</v>
      </c>
    </row>
    <row r="396" spans="1:8" x14ac:dyDescent="0.25">
      <c r="A396" s="16" t="s">
        <v>512</v>
      </c>
      <c r="B396" s="17" t="s">
        <v>96</v>
      </c>
      <c r="C396" s="17">
        <v>22</v>
      </c>
      <c r="D396" s="17">
        <v>19.37</v>
      </c>
      <c r="E396" s="17">
        <f>SUM([1]!Tableau1[[#This Row],[Total
Daily]]-[1]!Tableau1[[#This Row],[L10]])</f>
        <v>-0.60000000000000142</v>
      </c>
      <c r="F396" s="20"/>
      <c r="G396" s="20">
        <f>COUNTIFS(Tabel1[L10],C396,Tabel1[Total
Daily],"&gt;"&amp;Tabel1[[#This Row],[Total
Daily]])</f>
        <v>6</v>
      </c>
      <c r="H396" s="7">
        <f>--(G396&lt;=3)</f>
        <v>0</v>
      </c>
    </row>
    <row r="397" spans="1:8" x14ac:dyDescent="0.25">
      <c r="A397" s="16" t="s">
        <v>512</v>
      </c>
      <c r="B397" s="17" t="s">
        <v>506</v>
      </c>
      <c r="C397" s="17">
        <v>20</v>
      </c>
      <c r="D397" s="17">
        <v>19.3</v>
      </c>
      <c r="E397" s="17">
        <f>SUM([1]!Tableau1[[#This Row],[Total
Daily]]-[1]!Tableau1[[#This Row],[L10]])</f>
        <v>-2.9299999999999997</v>
      </c>
      <c r="F397" s="20"/>
      <c r="G397" s="20">
        <f>COUNTIFS(Tabel1[L10],C397,Tabel1[Total
Daily],"&gt;"&amp;Tabel1[[#This Row],[Total
Daily]])</f>
        <v>12</v>
      </c>
      <c r="H397" s="7">
        <f>--(G397&lt;=3)</f>
        <v>0</v>
      </c>
    </row>
    <row r="398" spans="1:8" x14ac:dyDescent="0.25">
      <c r="A398" s="16" t="s">
        <v>512</v>
      </c>
      <c r="B398" s="17" t="s">
        <v>474</v>
      </c>
      <c r="C398" s="17">
        <v>23</v>
      </c>
      <c r="D398" s="17">
        <v>19.3</v>
      </c>
      <c r="E398" s="17">
        <f>SUM([1]!Tableau1[[#This Row],[Total
Daily]]-[1]!Tableau1[[#This Row],[L10]])</f>
        <v>4.6999999999999993</v>
      </c>
      <c r="F398" s="20"/>
      <c r="G398" s="20">
        <f>COUNTIFS(Tabel1[L10],C398,Tabel1[Total
Daily],"&gt;"&amp;Tabel1[[#This Row],[Total
Daily]])</f>
        <v>10</v>
      </c>
      <c r="H398" s="7">
        <f>--(G398&lt;=3)</f>
        <v>0</v>
      </c>
    </row>
    <row r="399" spans="1:8" x14ac:dyDescent="0.25">
      <c r="A399" s="16" t="s">
        <v>512</v>
      </c>
      <c r="B399" s="17" t="s">
        <v>346</v>
      </c>
      <c r="C399" s="17">
        <v>18</v>
      </c>
      <c r="D399" s="17">
        <v>19.2</v>
      </c>
      <c r="E399" s="17">
        <f>SUM([1]!Tableau1[[#This Row],[Total
Daily]]-[1]!Tableau1[[#This Row],[L10]])</f>
        <v>5.6899999999999977</v>
      </c>
      <c r="F399" s="20"/>
      <c r="G399" s="20">
        <f>COUNTIFS(Tabel1[L10],C399,Tabel1[Total
Daily],"&gt;"&amp;Tabel1[[#This Row],[Total
Daily]])</f>
        <v>5</v>
      </c>
      <c r="H399" s="7">
        <f>--(G399&lt;=3)</f>
        <v>0</v>
      </c>
    </row>
    <row r="400" spans="1:8" x14ac:dyDescent="0.25">
      <c r="A400" s="16" t="s">
        <v>512</v>
      </c>
      <c r="B400" s="17" t="s">
        <v>211</v>
      </c>
      <c r="C400" s="17">
        <v>17</v>
      </c>
      <c r="D400" s="17">
        <v>19.100000000000001</v>
      </c>
      <c r="E400" s="17">
        <f>SUM([1]!Tableau1[[#This Row],[Total
Daily]]-[1]!Tableau1[[#This Row],[L10]])</f>
        <v>4.7199999999999989</v>
      </c>
      <c r="F400" s="20"/>
      <c r="G400" s="20">
        <f>COUNTIFS(Tabel1[L10],C400,Tabel1[Total
Daily],"&gt;"&amp;Tabel1[[#This Row],[Total
Daily]])</f>
        <v>4</v>
      </c>
      <c r="H400" s="7">
        <f>--(G400&lt;=3)</f>
        <v>0</v>
      </c>
    </row>
    <row r="401" spans="1:8" x14ac:dyDescent="0.25">
      <c r="A401" s="16" t="s">
        <v>512</v>
      </c>
      <c r="B401" s="17" t="s">
        <v>389</v>
      </c>
      <c r="C401" s="17">
        <v>24</v>
      </c>
      <c r="D401" s="17">
        <v>18.899999999999999</v>
      </c>
      <c r="E401" s="17">
        <f>SUM([1]!Tableau1[[#This Row],[Total
Daily]]-[1]!Tableau1[[#This Row],[L10]])</f>
        <v>1.0899999999999999</v>
      </c>
      <c r="F401" s="20"/>
      <c r="G401" s="20">
        <f>COUNTIFS(Tabel1[L10],C401,Tabel1[Total
Daily],"&gt;"&amp;Tabel1[[#This Row],[Total
Daily]])</f>
        <v>11</v>
      </c>
      <c r="H401" s="7">
        <f>--(G401&lt;=3)</f>
        <v>0</v>
      </c>
    </row>
    <row r="402" spans="1:8" x14ac:dyDescent="0.25">
      <c r="A402" s="16" t="s">
        <v>512</v>
      </c>
      <c r="B402" s="17" t="s">
        <v>385</v>
      </c>
      <c r="C402" s="17">
        <v>16</v>
      </c>
      <c r="D402" s="17">
        <v>18.690000000000001</v>
      </c>
      <c r="E402" s="17">
        <f>SUM([1]!Tableau1[[#This Row],[Total
Daily]]-[1]!Tableau1[[#This Row],[L10]])</f>
        <v>1.6300000000000026</v>
      </c>
      <c r="F402" s="20"/>
      <c r="G402" s="20">
        <f>COUNTIFS(Tabel1[L10],C402,Tabel1[Total
Daily],"&gt;"&amp;Tabel1[[#This Row],[Total
Daily]])</f>
        <v>4</v>
      </c>
      <c r="H402" s="7">
        <f>--(G402&lt;=3)</f>
        <v>0</v>
      </c>
    </row>
    <row r="403" spans="1:8" x14ac:dyDescent="0.25">
      <c r="A403" s="16" t="s">
        <v>512</v>
      </c>
      <c r="B403" s="17" t="s">
        <v>250</v>
      </c>
      <c r="C403" s="17">
        <v>16</v>
      </c>
      <c r="D403" s="17">
        <v>18.490000000000002</v>
      </c>
      <c r="E403" s="17">
        <f>SUM([1]!Tableau1[[#This Row],[Total
Daily]]-[1]!Tableau1[[#This Row],[L10]])</f>
        <v>-4.009999999999998</v>
      </c>
      <c r="F403" s="20"/>
      <c r="G403" s="20">
        <f>COUNTIFS(Tabel1[L10],C403,Tabel1[Total
Daily],"&gt;"&amp;Tabel1[[#This Row],[Total
Daily]])</f>
        <v>5</v>
      </c>
      <c r="H403" s="7">
        <f>--(G403&lt;=3)</f>
        <v>0</v>
      </c>
    </row>
    <row r="404" spans="1:8" x14ac:dyDescent="0.25">
      <c r="A404" s="16" t="s">
        <v>512</v>
      </c>
      <c r="B404" s="17" t="s">
        <v>116</v>
      </c>
      <c r="C404" s="17">
        <v>19</v>
      </c>
      <c r="D404" s="17">
        <v>18.46</v>
      </c>
      <c r="E404" s="17">
        <f>SUM([1]!Tableau1[[#This Row],[Total
Daily]]-[1]!Tableau1[[#This Row],[L10]])</f>
        <v>-4.620000000000001</v>
      </c>
      <c r="F404" s="20"/>
      <c r="G404" s="20">
        <f>COUNTIFS(Tabel1[L10],C404,Tabel1[Total
Daily],"&gt;"&amp;Tabel1[[#This Row],[Total
Daily]])</f>
        <v>4</v>
      </c>
      <c r="H404" s="7">
        <f>--(G404&lt;=3)</f>
        <v>0</v>
      </c>
    </row>
    <row r="405" spans="1:8" x14ac:dyDescent="0.25">
      <c r="A405" s="16" t="s">
        <v>512</v>
      </c>
      <c r="B405" s="17" t="s">
        <v>362</v>
      </c>
      <c r="C405" s="17">
        <v>17</v>
      </c>
      <c r="D405" s="17">
        <v>18.09</v>
      </c>
      <c r="E405" s="17">
        <f>SUM([1]!Tableau1[[#This Row],[Total
Daily]]-[1]!Tableau1[[#This Row],[L10]])</f>
        <v>-5.84</v>
      </c>
      <c r="F405" s="20"/>
      <c r="G405" s="20">
        <f>COUNTIFS(Tabel1[L10],C405,Tabel1[Total
Daily],"&gt;"&amp;Tabel1[[#This Row],[Total
Daily]])</f>
        <v>5</v>
      </c>
      <c r="H405" s="7">
        <f>--(G405&lt;=3)</f>
        <v>0</v>
      </c>
    </row>
    <row r="406" spans="1:8" x14ac:dyDescent="0.25">
      <c r="A406" s="16" t="s">
        <v>512</v>
      </c>
      <c r="B406" s="17" t="s">
        <v>204</v>
      </c>
      <c r="C406" s="17">
        <v>21</v>
      </c>
      <c r="D406" s="17">
        <v>17.87</v>
      </c>
      <c r="E406" s="17">
        <f>SUM([1]!Tableau1[[#This Row],[Total
Daily]]-[1]!Tableau1[[#This Row],[L10]])</f>
        <v>-3.1099999999999994</v>
      </c>
      <c r="F406" s="20"/>
      <c r="G406" s="20">
        <f>COUNTIFS(Tabel1[L10],C406,Tabel1[Total
Daily],"&gt;"&amp;Tabel1[[#This Row],[Total
Daily]])</f>
        <v>10</v>
      </c>
      <c r="H406" s="7">
        <f>--(G406&lt;=3)</f>
        <v>0</v>
      </c>
    </row>
    <row r="407" spans="1:8" x14ac:dyDescent="0.25">
      <c r="A407" s="16" t="s">
        <v>512</v>
      </c>
      <c r="B407" s="17" t="s">
        <v>379</v>
      </c>
      <c r="C407" s="17">
        <v>18</v>
      </c>
      <c r="D407" s="17">
        <v>17.59</v>
      </c>
      <c r="E407" s="17">
        <f>SUM([1]!Tableau1[[#This Row],[Total
Daily]]-[1]!Tableau1[[#This Row],[L10]])</f>
        <v>0.53000000000000114</v>
      </c>
      <c r="F407" s="20"/>
      <c r="G407" s="20">
        <f>COUNTIFS(Tabel1[L10],C407,Tabel1[Total
Daily],"&gt;"&amp;Tabel1[[#This Row],[Total
Daily]])</f>
        <v>6</v>
      </c>
      <c r="H407" s="7">
        <f>--(G407&lt;=3)</f>
        <v>0</v>
      </c>
    </row>
    <row r="408" spans="1:8" x14ac:dyDescent="0.25">
      <c r="A408" s="16" t="s">
        <v>512</v>
      </c>
      <c r="B408" s="17" t="s">
        <v>228</v>
      </c>
      <c r="C408" s="17">
        <v>17</v>
      </c>
      <c r="D408" s="17">
        <v>17.41</v>
      </c>
      <c r="E408" s="17">
        <f>SUM([1]!Tableau1[[#This Row],[Total
Daily]]-[1]!Tableau1[[#This Row],[L10]])</f>
        <v>3.9999999999999147E-2</v>
      </c>
      <c r="F408" s="20"/>
      <c r="G408" s="20">
        <f>COUNTIFS(Tabel1[L10],C408,Tabel1[Total
Daily],"&gt;"&amp;Tabel1[[#This Row],[Total
Daily]])</f>
        <v>6</v>
      </c>
      <c r="H408" s="7">
        <f>--(G408&lt;=3)</f>
        <v>0</v>
      </c>
    </row>
    <row r="409" spans="1:8" x14ac:dyDescent="0.25">
      <c r="A409" s="16" t="s">
        <v>512</v>
      </c>
      <c r="B409" s="17" t="s">
        <v>149</v>
      </c>
      <c r="C409" s="17">
        <v>18</v>
      </c>
      <c r="D409" s="17">
        <v>17.37</v>
      </c>
      <c r="E409" s="17">
        <f>SUM([1]!Tableau1[[#This Row],[Total
Daily]]-[1]!Tableau1[[#This Row],[L10]])</f>
        <v>6.379999999999999</v>
      </c>
      <c r="F409" s="20"/>
      <c r="G409" s="20">
        <f>COUNTIFS(Tabel1[L10],C409,Tabel1[Total
Daily],"&gt;"&amp;Tabel1[[#This Row],[Total
Daily]])</f>
        <v>7</v>
      </c>
      <c r="H409" s="7">
        <f>--(G409&lt;=3)</f>
        <v>0</v>
      </c>
    </row>
    <row r="410" spans="1:8" x14ac:dyDescent="0.25">
      <c r="A410" s="16" t="s">
        <v>512</v>
      </c>
      <c r="B410" s="17" t="s">
        <v>175</v>
      </c>
      <c r="C410" s="17">
        <v>18</v>
      </c>
      <c r="D410" s="17">
        <v>17.329999999999998</v>
      </c>
      <c r="E410" s="17">
        <f>SUM([1]!Tableau1[[#This Row],[Total
Daily]]-[1]!Tableau1[[#This Row],[L10]])</f>
        <v>-3.4000000000000004</v>
      </c>
      <c r="F410" s="20"/>
      <c r="G410" s="20">
        <f>COUNTIFS(Tabel1[L10],C410,Tabel1[Total
Daily],"&gt;"&amp;Tabel1[[#This Row],[Total
Daily]])</f>
        <v>8</v>
      </c>
      <c r="H410" s="7">
        <f>--(G410&lt;=3)</f>
        <v>0</v>
      </c>
    </row>
    <row r="411" spans="1:8" x14ac:dyDescent="0.25">
      <c r="A411" s="16" t="s">
        <v>512</v>
      </c>
      <c r="B411" s="17" t="s">
        <v>59</v>
      </c>
      <c r="C411" s="17">
        <v>23</v>
      </c>
      <c r="D411" s="17">
        <v>17.240000000000002</v>
      </c>
      <c r="E411" s="17">
        <f>SUM([1]!Tableau1[[#This Row],[Total
Daily]]-[1]!Tableau1[[#This Row],[L10]])</f>
        <v>4.730000000000004</v>
      </c>
      <c r="F411" s="20"/>
      <c r="G411" s="20">
        <f>COUNTIFS(Tabel1[L10],C411,Tabel1[Total
Daily],"&gt;"&amp;Tabel1[[#This Row],[Total
Daily]])</f>
        <v>11</v>
      </c>
      <c r="H411" s="7">
        <f>--(G411&lt;=3)</f>
        <v>0</v>
      </c>
    </row>
    <row r="412" spans="1:8" x14ac:dyDescent="0.25">
      <c r="A412" s="16" t="s">
        <v>512</v>
      </c>
      <c r="B412" s="17" t="s">
        <v>317</v>
      </c>
      <c r="C412" s="17">
        <v>23</v>
      </c>
      <c r="D412" s="17">
        <v>17.240000000000002</v>
      </c>
      <c r="E412" s="17">
        <f>SUM([1]!Tableau1[[#This Row],[Total
Daily]]-[1]!Tableau1[[#This Row],[L10]])</f>
        <v>2.5600000000000023</v>
      </c>
      <c r="F412" s="20"/>
      <c r="G412" s="20">
        <f>COUNTIFS(Tabel1[L10],C412,Tabel1[Total
Daily],"&gt;"&amp;Tabel1[[#This Row],[Total
Daily]])</f>
        <v>11</v>
      </c>
      <c r="H412" s="7">
        <f>--(G412&lt;=3)</f>
        <v>0</v>
      </c>
    </row>
    <row r="413" spans="1:8" x14ac:dyDescent="0.25">
      <c r="A413" s="16" t="s">
        <v>512</v>
      </c>
      <c r="B413" s="17" t="s">
        <v>81</v>
      </c>
      <c r="C413" s="17">
        <v>18</v>
      </c>
      <c r="D413" s="17">
        <v>17.149999999999999</v>
      </c>
      <c r="E413" s="17">
        <f>SUM([1]!Tableau1[[#This Row],[Total
Daily]]-[1]!Tableau1[[#This Row],[L10]])</f>
        <v>-2.8000000000000007</v>
      </c>
      <c r="F413" s="20"/>
      <c r="G413" s="20">
        <f>COUNTIFS(Tabel1[L10],C413,Tabel1[Total
Daily],"&gt;"&amp;Tabel1[[#This Row],[Total
Daily]])</f>
        <v>9</v>
      </c>
      <c r="H413" s="7">
        <f>--(G413&lt;=3)</f>
        <v>0</v>
      </c>
    </row>
    <row r="414" spans="1:8" x14ac:dyDescent="0.25">
      <c r="A414" s="16" t="s">
        <v>512</v>
      </c>
      <c r="B414" s="17" t="s">
        <v>169</v>
      </c>
      <c r="C414" s="17">
        <v>22</v>
      </c>
      <c r="D414" s="17">
        <v>17.13</v>
      </c>
      <c r="E414" s="17">
        <f>SUM([1]!Tableau1[[#This Row],[Total
Daily]]-[1]!Tableau1[[#This Row],[L10]])</f>
        <v>-0.85000000000000142</v>
      </c>
      <c r="F414" s="20"/>
      <c r="G414" s="20">
        <f>COUNTIFS(Tabel1[L10],C414,Tabel1[Total
Daily],"&gt;"&amp;Tabel1[[#This Row],[Total
Daily]])</f>
        <v>7</v>
      </c>
      <c r="H414" s="7">
        <f>--(G414&lt;=3)</f>
        <v>0</v>
      </c>
    </row>
    <row r="415" spans="1:8" x14ac:dyDescent="0.25">
      <c r="A415" s="16" t="s">
        <v>512</v>
      </c>
      <c r="B415" s="17" t="s">
        <v>89</v>
      </c>
      <c r="C415" s="17">
        <v>22</v>
      </c>
      <c r="D415" s="17">
        <v>17.04</v>
      </c>
      <c r="E415" s="17">
        <f>SUM([1]!Tableau1[[#This Row],[Total
Daily]]-[1]!Tableau1[[#This Row],[L10]])</f>
        <v>-4.9200000000000017</v>
      </c>
      <c r="F415" s="20"/>
      <c r="G415" s="20">
        <f>COUNTIFS(Tabel1[L10],C415,Tabel1[Total
Daily],"&gt;"&amp;Tabel1[[#This Row],[Total
Daily]])</f>
        <v>8</v>
      </c>
      <c r="H415" s="7">
        <f>--(G415&lt;=3)</f>
        <v>0</v>
      </c>
    </row>
    <row r="416" spans="1:8" x14ac:dyDescent="0.25">
      <c r="A416" s="16" t="s">
        <v>512</v>
      </c>
      <c r="B416" s="17" t="s">
        <v>145</v>
      </c>
      <c r="C416" s="17">
        <v>16</v>
      </c>
      <c r="D416" s="17">
        <v>16.95</v>
      </c>
      <c r="E416" s="17">
        <f>SUM([1]!Tableau1[[#This Row],[Total
Daily]]-[1]!Tableau1[[#This Row],[L10]])</f>
        <v>-5.52</v>
      </c>
      <c r="F416" s="20"/>
      <c r="G416" s="20">
        <f>COUNTIFS(Tabel1[L10],C416,Tabel1[Total
Daily],"&gt;"&amp;Tabel1[[#This Row],[Total
Daily]])</f>
        <v>6</v>
      </c>
      <c r="H416" s="7">
        <f>--(G416&lt;=3)</f>
        <v>0</v>
      </c>
    </row>
    <row r="417" spans="1:8" x14ac:dyDescent="0.25">
      <c r="A417" s="16" t="s">
        <v>512</v>
      </c>
      <c r="B417" s="17" t="s">
        <v>455</v>
      </c>
      <c r="C417" s="17">
        <v>21</v>
      </c>
      <c r="D417" s="17">
        <v>16.82</v>
      </c>
      <c r="E417" s="17">
        <f>SUM([1]!Tableau1[[#This Row],[Total
Daily]]-[1]!Tableau1[[#This Row],[L10]])</f>
        <v>4.95</v>
      </c>
      <c r="F417" s="20"/>
      <c r="G417" s="20">
        <f>COUNTIFS(Tabel1[L10],C417,Tabel1[Total
Daily],"&gt;"&amp;Tabel1[[#This Row],[Total
Daily]])</f>
        <v>11</v>
      </c>
      <c r="H417" s="7">
        <f>--(G417&lt;=3)</f>
        <v>0</v>
      </c>
    </row>
    <row r="418" spans="1:8" x14ac:dyDescent="0.25">
      <c r="A418" s="16" t="s">
        <v>512</v>
      </c>
      <c r="B418" s="17" t="s">
        <v>507</v>
      </c>
      <c r="C418" s="17">
        <v>15</v>
      </c>
      <c r="D418" s="17">
        <v>16.64</v>
      </c>
      <c r="E418" s="17">
        <f>SUM([1]!Tableau1[[#This Row],[Total
Daily]]-[1]!Tableau1[[#This Row],[L10]])</f>
        <v>-2.73</v>
      </c>
      <c r="F418" s="20"/>
      <c r="G418" s="20">
        <f>COUNTIFS(Tabel1[L10],C418,Tabel1[Total
Daily],"&gt;"&amp;Tabel1[[#This Row],[Total
Daily]])</f>
        <v>4</v>
      </c>
      <c r="H418" s="7">
        <f>--(G418&lt;=3)</f>
        <v>0</v>
      </c>
    </row>
    <row r="419" spans="1:8" x14ac:dyDescent="0.25">
      <c r="A419" s="16" t="s">
        <v>512</v>
      </c>
      <c r="B419" s="17" t="s">
        <v>57</v>
      </c>
      <c r="C419" s="17">
        <v>14</v>
      </c>
      <c r="D419" s="17">
        <v>16.57</v>
      </c>
      <c r="E419" s="17">
        <f>SUM([1]!Tableau1[[#This Row],[Total
Daily]]-[1]!Tableau1[[#This Row],[L10]])</f>
        <v>-4.9800000000000004</v>
      </c>
      <c r="F419" s="20"/>
      <c r="G419" s="20">
        <f>COUNTIFS(Tabel1[L10],C419,Tabel1[Total
Daily],"&gt;"&amp;Tabel1[[#This Row],[Total
Daily]])</f>
        <v>4</v>
      </c>
      <c r="H419" s="7">
        <f>--(G419&lt;=3)</f>
        <v>0</v>
      </c>
    </row>
    <row r="420" spans="1:8" x14ac:dyDescent="0.25">
      <c r="A420" s="16" t="s">
        <v>512</v>
      </c>
      <c r="B420" s="17" t="s">
        <v>233</v>
      </c>
      <c r="C420" s="17">
        <v>18</v>
      </c>
      <c r="D420" s="17">
        <v>16.47</v>
      </c>
      <c r="E420" s="17">
        <f>SUM([1]!Tableau1[[#This Row],[Total
Daily]]-[1]!Tableau1[[#This Row],[L10]])</f>
        <v>-6.18</v>
      </c>
      <c r="F420" s="20"/>
      <c r="G420" s="20">
        <f>COUNTIFS(Tabel1[L10],C420,Tabel1[Total
Daily],"&gt;"&amp;Tabel1[[#This Row],[Total
Daily]])</f>
        <v>10</v>
      </c>
      <c r="H420" s="7">
        <f>--(G420&lt;=3)</f>
        <v>0</v>
      </c>
    </row>
    <row r="421" spans="1:8" x14ac:dyDescent="0.25">
      <c r="A421" s="16" t="s">
        <v>512</v>
      </c>
      <c r="B421" s="17" t="s">
        <v>122</v>
      </c>
      <c r="C421" s="17">
        <v>14</v>
      </c>
      <c r="D421" s="17">
        <v>16.100000000000001</v>
      </c>
      <c r="E421" s="17">
        <f>SUM([1]!Tableau1[[#This Row],[Total
Daily]]-[1]!Tableau1[[#This Row],[L10]])</f>
        <v>0.60999999999999943</v>
      </c>
      <c r="F421" s="20"/>
      <c r="G421" s="20">
        <f>COUNTIFS(Tabel1[L10],C421,Tabel1[Total
Daily],"&gt;"&amp;Tabel1[[#This Row],[Total
Daily]])</f>
        <v>5</v>
      </c>
      <c r="H421" s="7">
        <f>--(G421&lt;=3)</f>
        <v>0</v>
      </c>
    </row>
    <row r="422" spans="1:8" x14ac:dyDescent="0.25">
      <c r="A422" s="16" t="s">
        <v>512</v>
      </c>
      <c r="B422" s="17" t="s">
        <v>180</v>
      </c>
      <c r="C422" s="17">
        <v>18</v>
      </c>
      <c r="D422" s="17">
        <v>15.89</v>
      </c>
      <c r="E422" s="17">
        <f>SUM([1]!Tableau1[[#This Row],[Total
Daily]]-[1]!Tableau1[[#This Row],[L10]])</f>
        <v>-5.3299999999999983</v>
      </c>
      <c r="F422" s="20"/>
      <c r="G422" s="20">
        <f>COUNTIFS(Tabel1[L10],C422,Tabel1[Total
Daily],"&gt;"&amp;Tabel1[[#This Row],[Total
Daily]])</f>
        <v>11</v>
      </c>
      <c r="H422" s="7">
        <f>--(G422&lt;=3)</f>
        <v>0</v>
      </c>
    </row>
    <row r="423" spans="1:8" x14ac:dyDescent="0.25">
      <c r="A423" s="16" t="s">
        <v>512</v>
      </c>
      <c r="B423" s="17" t="s">
        <v>189</v>
      </c>
      <c r="C423" s="17">
        <v>14</v>
      </c>
      <c r="D423" s="17">
        <v>15.7</v>
      </c>
      <c r="E423" s="17">
        <f>SUM([1]!Tableau1[[#This Row],[Total
Daily]]-[1]!Tableau1[[#This Row],[L10]])</f>
        <v>4.3099999999999996</v>
      </c>
      <c r="F423" s="20"/>
      <c r="G423" s="20">
        <f>COUNTIFS(Tabel1[L10],C423,Tabel1[Total
Daily],"&gt;"&amp;Tabel1[[#This Row],[Total
Daily]])</f>
        <v>6</v>
      </c>
      <c r="H423" s="7">
        <f>--(G423&lt;=3)</f>
        <v>0</v>
      </c>
    </row>
    <row r="424" spans="1:8" x14ac:dyDescent="0.25">
      <c r="A424" s="16" t="s">
        <v>512</v>
      </c>
      <c r="B424" s="17" t="s">
        <v>374</v>
      </c>
      <c r="C424" s="17">
        <v>19</v>
      </c>
      <c r="D424" s="17">
        <v>15.6</v>
      </c>
      <c r="E424" s="17">
        <f>SUM([1]!Tableau1[[#This Row],[Total
Daily]]-[1]!Tableau1[[#This Row],[L10]])</f>
        <v>-3.4000000000000004</v>
      </c>
      <c r="F424" s="20"/>
      <c r="G424" s="20">
        <f>COUNTIFS(Tabel1[L10],C424,Tabel1[Total
Daily],"&gt;"&amp;Tabel1[[#This Row],[Total
Daily]])</f>
        <v>5</v>
      </c>
      <c r="H424" s="7">
        <f>--(G424&lt;=3)</f>
        <v>0</v>
      </c>
    </row>
    <row r="425" spans="1:8" x14ac:dyDescent="0.25">
      <c r="A425" s="16" t="s">
        <v>512</v>
      </c>
      <c r="B425" s="17" t="s">
        <v>451</v>
      </c>
      <c r="C425" s="17">
        <v>16</v>
      </c>
      <c r="D425" s="17">
        <v>15.33</v>
      </c>
      <c r="E425" s="17">
        <f>SUM([1]!Tableau1[[#This Row],[Total
Daily]]-[1]!Tableau1[[#This Row],[L10]])</f>
        <v>-3.9299999999999997</v>
      </c>
      <c r="F425" s="20"/>
      <c r="G425" s="20">
        <f>COUNTIFS(Tabel1[L10],C425,Tabel1[Total
Daily],"&gt;"&amp;Tabel1[[#This Row],[Total
Daily]])</f>
        <v>7</v>
      </c>
      <c r="H425" s="7">
        <f>--(G425&lt;=3)</f>
        <v>0</v>
      </c>
    </row>
    <row r="426" spans="1:8" x14ac:dyDescent="0.25">
      <c r="A426" s="16" t="s">
        <v>512</v>
      </c>
      <c r="B426" s="17" t="s">
        <v>104</v>
      </c>
      <c r="C426" s="17">
        <v>20</v>
      </c>
      <c r="D426" s="17">
        <v>15.18</v>
      </c>
      <c r="E426" s="17">
        <f>SUM([1]!Tableau1[[#This Row],[Total
Daily]]-[1]!Tableau1[[#This Row],[L10]])</f>
        <v>5.7199999999999989</v>
      </c>
      <c r="F426" s="20"/>
      <c r="G426" s="20">
        <f>COUNTIFS(Tabel1[L10],C426,Tabel1[Total
Daily],"&gt;"&amp;Tabel1[[#This Row],[Total
Daily]])</f>
        <v>13</v>
      </c>
      <c r="H426" s="7">
        <f>--(G426&lt;=3)</f>
        <v>0</v>
      </c>
    </row>
    <row r="427" spans="1:8" x14ac:dyDescent="0.25">
      <c r="A427" s="16" t="s">
        <v>512</v>
      </c>
      <c r="B427" s="17" t="s">
        <v>370</v>
      </c>
      <c r="C427" s="17">
        <v>18</v>
      </c>
      <c r="D427" s="17">
        <v>14.89</v>
      </c>
      <c r="E427" s="17">
        <f>SUM([1]!Tableau1[[#This Row],[Total
Daily]]-[1]!Tableau1[[#This Row],[L10]])</f>
        <v>6.0300000000000011</v>
      </c>
      <c r="F427" s="20"/>
      <c r="G427" s="20">
        <f>COUNTIFS(Tabel1[L10],C427,Tabel1[Total
Daily],"&gt;"&amp;Tabel1[[#This Row],[Total
Daily]])</f>
        <v>12</v>
      </c>
      <c r="H427" s="7">
        <f>--(G427&lt;=3)</f>
        <v>0</v>
      </c>
    </row>
    <row r="428" spans="1:8" x14ac:dyDescent="0.25">
      <c r="A428" s="16" t="s">
        <v>512</v>
      </c>
      <c r="B428" s="17" t="s">
        <v>415</v>
      </c>
      <c r="C428" s="17">
        <v>15</v>
      </c>
      <c r="D428" s="17">
        <v>14.64</v>
      </c>
      <c r="E428" s="17">
        <f>SUM([1]!Tableau1[[#This Row],[Total
Daily]]-[1]!Tableau1[[#This Row],[L10]])</f>
        <v>-1.129999999999999</v>
      </c>
      <c r="F428" s="20"/>
      <c r="G428" s="20">
        <f>COUNTIFS(Tabel1[L10],C428,Tabel1[Total
Daily],"&gt;"&amp;Tabel1[[#This Row],[Total
Daily]])</f>
        <v>5</v>
      </c>
      <c r="H428" s="7">
        <f>--(G428&lt;=3)</f>
        <v>0</v>
      </c>
    </row>
    <row r="429" spans="1:8" x14ac:dyDescent="0.25">
      <c r="A429" s="16" t="s">
        <v>512</v>
      </c>
      <c r="B429" s="17" t="s">
        <v>67</v>
      </c>
      <c r="C429" s="17">
        <v>17</v>
      </c>
      <c r="D429" s="17">
        <v>14.33</v>
      </c>
      <c r="E429" s="17">
        <f>SUM([1]!Tableau1[[#This Row],[Total
Daily]]-[1]!Tableau1[[#This Row],[L10]])</f>
        <v>4.9699999999999989</v>
      </c>
      <c r="F429" s="20"/>
      <c r="G429" s="20">
        <f>COUNTIFS(Tabel1[L10],C429,Tabel1[Total
Daily],"&gt;"&amp;Tabel1[[#This Row],[Total
Daily]])</f>
        <v>7</v>
      </c>
      <c r="H429" s="7">
        <f>--(G429&lt;=3)</f>
        <v>0</v>
      </c>
    </row>
    <row r="430" spans="1:8" x14ac:dyDescent="0.25">
      <c r="A430" s="16" t="s">
        <v>512</v>
      </c>
      <c r="B430" s="17" t="s">
        <v>297</v>
      </c>
      <c r="C430" s="17">
        <v>20</v>
      </c>
      <c r="D430" s="17">
        <v>13.99</v>
      </c>
      <c r="E430" s="17">
        <f>SUM([1]!Tableau1[[#This Row],[Total
Daily]]-[1]!Tableau1[[#This Row],[L10]])</f>
        <v>-2.379999999999999</v>
      </c>
      <c r="F430" s="20"/>
      <c r="G430" s="20">
        <f>COUNTIFS(Tabel1[L10],C430,Tabel1[Total
Daily],"&gt;"&amp;Tabel1[[#This Row],[Total
Daily]])</f>
        <v>14</v>
      </c>
      <c r="H430" s="7">
        <f>--(G430&lt;=3)</f>
        <v>0</v>
      </c>
    </row>
    <row r="431" spans="1:8" x14ac:dyDescent="0.25">
      <c r="A431" s="16" t="s">
        <v>512</v>
      </c>
      <c r="B431" s="17" t="s">
        <v>450</v>
      </c>
      <c r="C431" s="17">
        <v>17</v>
      </c>
      <c r="D431" s="17">
        <v>13.8</v>
      </c>
      <c r="E431" s="17">
        <f>SUM([1]!Tableau1[[#This Row],[Total
Daily]]-[1]!Tableau1[[#This Row],[L10]])</f>
        <v>-1.740000000000002</v>
      </c>
      <c r="F431" s="20"/>
      <c r="G431" s="20">
        <f>COUNTIFS(Tabel1[L10],C431,Tabel1[Total
Daily],"&gt;"&amp;Tabel1[[#This Row],[Total
Daily]])</f>
        <v>8</v>
      </c>
      <c r="H431" s="7">
        <f>--(G431&lt;=3)</f>
        <v>0</v>
      </c>
    </row>
    <row r="432" spans="1:8" x14ac:dyDescent="0.25">
      <c r="A432" s="16" t="s">
        <v>512</v>
      </c>
      <c r="B432" s="17" t="s">
        <v>56</v>
      </c>
      <c r="C432" s="17">
        <v>20</v>
      </c>
      <c r="D432" s="17">
        <v>13.77</v>
      </c>
      <c r="E432" s="17">
        <f>SUM([1]!Tableau1[[#This Row],[Total
Daily]]-[1]!Tableau1[[#This Row],[L10]])</f>
        <v>2.8599999999999994</v>
      </c>
      <c r="F432" s="20"/>
      <c r="G432" s="20">
        <f>COUNTIFS(Tabel1[L10],C432,Tabel1[Total
Daily],"&gt;"&amp;Tabel1[[#This Row],[Total
Daily]])</f>
        <v>15</v>
      </c>
      <c r="H432" s="7">
        <f>--(G432&lt;=3)</f>
        <v>0</v>
      </c>
    </row>
    <row r="433" spans="1:8" x14ac:dyDescent="0.25">
      <c r="A433" s="16" t="s">
        <v>512</v>
      </c>
      <c r="B433" s="17" t="s">
        <v>196</v>
      </c>
      <c r="C433" s="17">
        <v>14</v>
      </c>
      <c r="D433" s="17">
        <v>13.62</v>
      </c>
      <c r="E433" s="17">
        <f>SUM([1]!Tableau1[[#This Row],[Total
Daily]]-[1]!Tableau1[[#This Row],[L10]])</f>
        <v>6.66</v>
      </c>
      <c r="F433" s="20"/>
      <c r="G433" s="20">
        <f>COUNTIFS(Tabel1[L10],C433,Tabel1[Total
Daily],"&gt;"&amp;Tabel1[[#This Row],[Total
Daily]])</f>
        <v>7</v>
      </c>
      <c r="H433" s="7">
        <f>--(G433&lt;=3)</f>
        <v>0</v>
      </c>
    </row>
    <row r="434" spans="1:8" x14ac:dyDescent="0.25">
      <c r="A434" s="16" t="s">
        <v>512</v>
      </c>
      <c r="B434" s="17" t="s">
        <v>229</v>
      </c>
      <c r="C434" s="17">
        <v>18</v>
      </c>
      <c r="D434" s="17">
        <v>13.41</v>
      </c>
      <c r="E434" s="17">
        <f>SUM([1]!Tableau1[[#This Row],[Total
Daily]]-[1]!Tableau1[[#This Row],[L10]])</f>
        <v>-4.019999999999996</v>
      </c>
      <c r="F434" s="20"/>
      <c r="G434" s="20">
        <f>COUNTIFS(Tabel1[L10],C434,Tabel1[Total
Daily],"&gt;"&amp;Tabel1[[#This Row],[Total
Daily]])</f>
        <v>13</v>
      </c>
      <c r="H434" s="7">
        <f>--(G434&lt;=3)</f>
        <v>0</v>
      </c>
    </row>
    <row r="435" spans="1:8" x14ac:dyDescent="0.25">
      <c r="A435" s="16" t="s">
        <v>512</v>
      </c>
      <c r="B435" s="17" t="s">
        <v>262</v>
      </c>
      <c r="C435" s="17">
        <v>16</v>
      </c>
      <c r="D435" s="17">
        <v>13.24</v>
      </c>
      <c r="E435" s="17">
        <f>SUM([1]!Tableau1[[#This Row],[Total
Daily]]-[1]!Tableau1[[#This Row],[L10]])</f>
        <v>3.0199999999999996</v>
      </c>
      <c r="F435" s="20"/>
      <c r="G435" s="20">
        <f>COUNTIFS(Tabel1[L10],C435,Tabel1[Total
Daily],"&gt;"&amp;Tabel1[[#This Row],[Total
Daily]])</f>
        <v>8</v>
      </c>
      <c r="H435" s="7">
        <f>--(G435&lt;=3)</f>
        <v>0</v>
      </c>
    </row>
    <row r="436" spans="1:8" x14ac:dyDescent="0.25">
      <c r="A436" s="16" t="s">
        <v>512</v>
      </c>
      <c r="B436" s="17" t="s">
        <v>314</v>
      </c>
      <c r="C436" s="17">
        <v>17</v>
      </c>
      <c r="D436" s="17">
        <v>13.08</v>
      </c>
      <c r="E436" s="17">
        <f>SUM([1]!Tableau1[[#This Row],[Total
Daily]]-[1]!Tableau1[[#This Row],[L10]])</f>
        <v>-0.35999999999999943</v>
      </c>
      <c r="F436" s="20"/>
      <c r="G436" s="20">
        <f>COUNTIFS(Tabel1[L10],C436,Tabel1[Total
Daily],"&gt;"&amp;Tabel1[[#This Row],[Total
Daily]])</f>
        <v>9</v>
      </c>
      <c r="H436" s="7">
        <f>--(G436&lt;=3)</f>
        <v>0</v>
      </c>
    </row>
    <row r="437" spans="1:8" x14ac:dyDescent="0.25">
      <c r="A437" s="16" t="s">
        <v>512</v>
      </c>
      <c r="B437" s="17" t="s">
        <v>259</v>
      </c>
      <c r="C437" s="17">
        <v>14</v>
      </c>
      <c r="D437" s="17">
        <v>13.07</v>
      </c>
      <c r="E437" s="17">
        <f>SUM([1]!Tableau1[[#This Row],[Total
Daily]]-[1]!Tableau1[[#This Row],[L10]])</f>
        <v>4.269999999999996</v>
      </c>
      <c r="F437" s="20"/>
      <c r="G437" s="20">
        <f>COUNTIFS(Tabel1[L10],C437,Tabel1[Total
Daily],"&gt;"&amp;Tabel1[[#This Row],[Total
Daily]])</f>
        <v>8</v>
      </c>
      <c r="H437" s="7">
        <f>--(G437&lt;=3)</f>
        <v>0</v>
      </c>
    </row>
    <row r="438" spans="1:8" x14ac:dyDescent="0.25">
      <c r="A438" s="16" t="s">
        <v>512</v>
      </c>
      <c r="B438" s="17" t="s">
        <v>337</v>
      </c>
      <c r="C438" s="17">
        <v>14</v>
      </c>
      <c r="D438" s="17">
        <v>12.85</v>
      </c>
      <c r="E438" s="17">
        <f>SUM([1]!Tableau1[[#This Row],[Total
Daily]]-[1]!Tableau1[[#This Row],[L10]])</f>
        <v>4.9699999999999989</v>
      </c>
      <c r="F438" s="20"/>
      <c r="G438" s="20">
        <f>COUNTIFS(Tabel1[L10],C438,Tabel1[Total
Daily],"&gt;"&amp;Tabel1[[#This Row],[Total
Daily]])</f>
        <v>9</v>
      </c>
      <c r="H438" s="7">
        <f>--(G438&lt;=3)</f>
        <v>0</v>
      </c>
    </row>
    <row r="439" spans="1:8" x14ac:dyDescent="0.25">
      <c r="A439" s="16" t="s">
        <v>512</v>
      </c>
      <c r="B439" s="17" t="s">
        <v>90</v>
      </c>
      <c r="C439" s="17">
        <v>14</v>
      </c>
      <c r="D439" s="17">
        <v>12.68</v>
      </c>
      <c r="E439" s="17">
        <f>SUM([1]!Tableau1[[#This Row],[Total
Daily]]-[1]!Tableau1[[#This Row],[L10]])</f>
        <v>-2.7199999999999989</v>
      </c>
      <c r="F439" s="20"/>
      <c r="G439" s="20">
        <f>COUNTIFS(Tabel1[L10],C439,Tabel1[Total
Daily],"&gt;"&amp;Tabel1[[#This Row],[Total
Daily]])</f>
        <v>10</v>
      </c>
      <c r="H439" s="7">
        <f>--(G439&lt;=3)</f>
        <v>0</v>
      </c>
    </row>
    <row r="440" spans="1:8" x14ac:dyDescent="0.25">
      <c r="A440" s="16" t="s">
        <v>512</v>
      </c>
      <c r="B440" s="17" t="s">
        <v>339</v>
      </c>
      <c r="C440" s="17">
        <v>9</v>
      </c>
      <c r="D440" s="17">
        <v>12.5</v>
      </c>
      <c r="E440" s="17">
        <f>SUM([1]!Tableau1[[#This Row],[Total
Daily]]-[1]!Tableau1[[#This Row],[L10]])</f>
        <v>4.259999999999998</v>
      </c>
      <c r="F440" s="20"/>
      <c r="G440" s="20">
        <f>COUNTIFS(Tabel1[L10],C440,Tabel1[Total
Daily],"&gt;"&amp;Tabel1[[#This Row],[Total
Daily]])</f>
        <v>4</v>
      </c>
      <c r="H440" s="7">
        <f>--(G440&lt;=3)</f>
        <v>0</v>
      </c>
    </row>
    <row r="441" spans="1:8" x14ac:dyDescent="0.25">
      <c r="A441" s="16" t="s">
        <v>512</v>
      </c>
      <c r="B441" s="17" t="s">
        <v>439</v>
      </c>
      <c r="C441" s="17">
        <v>11</v>
      </c>
      <c r="D441" s="17">
        <v>12.43</v>
      </c>
      <c r="E441" s="17">
        <f>SUM([1]!Tableau1[[#This Row],[Total
Daily]]-[1]!Tableau1[[#This Row],[L10]])</f>
        <v>-1.2399999999999984</v>
      </c>
      <c r="F441" s="20"/>
      <c r="G441" s="20">
        <f>COUNTIFS(Tabel1[L10],C441,Tabel1[Total
Daily],"&gt;"&amp;Tabel1[[#This Row],[Total
Daily]])</f>
        <v>4</v>
      </c>
      <c r="H441" s="7">
        <f>--(G441&lt;=3)</f>
        <v>0</v>
      </c>
    </row>
    <row r="442" spans="1:8" x14ac:dyDescent="0.25">
      <c r="A442" s="16" t="s">
        <v>512</v>
      </c>
      <c r="B442" s="17" t="s">
        <v>110</v>
      </c>
      <c r="C442" s="17">
        <v>16</v>
      </c>
      <c r="D442" s="17">
        <v>12.3</v>
      </c>
      <c r="E442" s="17">
        <f>SUM([1]!Tableau1[[#This Row],[Total
Daily]]-[1]!Tableau1[[#This Row],[L10]])</f>
        <v>-5.6199999999999974</v>
      </c>
      <c r="F442" s="20"/>
      <c r="G442" s="20">
        <f>COUNTIFS(Tabel1[L10],C442,Tabel1[Total
Daily],"&gt;"&amp;Tabel1[[#This Row],[Total
Daily]])</f>
        <v>9</v>
      </c>
      <c r="H442" s="7">
        <f>--(G442&lt;=3)</f>
        <v>0</v>
      </c>
    </row>
    <row r="443" spans="1:8" x14ac:dyDescent="0.25">
      <c r="A443" s="16" t="s">
        <v>512</v>
      </c>
      <c r="B443" s="17" t="s">
        <v>403</v>
      </c>
      <c r="C443" s="17">
        <v>11</v>
      </c>
      <c r="D443" s="17">
        <v>12.22</v>
      </c>
      <c r="E443" s="17">
        <f>SUM([1]!Tableau1[[#This Row],[Total
Daily]]-[1]!Tableau1[[#This Row],[L10]])</f>
        <v>-0.55999999999999872</v>
      </c>
      <c r="F443" s="20"/>
      <c r="G443" s="20">
        <f>COUNTIFS(Tabel1[L10],C443,Tabel1[Total
Daily],"&gt;"&amp;Tabel1[[#This Row],[Total
Daily]])</f>
        <v>5</v>
      </c>
      <c r="H443" s="7">
        <f>--(G443&lt;=3)</f>
        <v>0</v>
      </c>
    </row>
    <row r="444" spans="1:8" x14ac:dyDescent="0.25">
      <c r="A444" s="16" t="s">
        <v>512</v>
      </c>
      <c r="B444" s="17" t="s">
        <v>333</v>
      </c>
      <c r="C444" s="17">
        <v>17</v>
      </c>
      <c r="D444" s="17">
        <v>11.870000000000001</v>
      </c>
      <c r="E444" s="17">
        <f>SUM([1]!Tableau1[[#This Row],[Total
Daily]]-[1]!Tableau1[[#This Row],[L10]])</f>
        <v>0.38000000000000256</v>
      </c>
      <c r="F444" s="20"/>
      <c r="G444" s="20">
        <f>COUNTIFS(Tabel1[L10],C444,Tabel1[Total
Daily],"&gt;"&amp;Tabel1[[#This Row],[Total
Daily]])</f>
        <v>10</v>
      </c>
      <c r="H444" s="7">
        <f>--(G444&lt;=3)</f>
        <v>0</v>
      </c>
    </row>
    <row r="445" spans="1:8" x14ac:dyDescent="0.25">
      <c r="A445" s="16" t="s">
        <v>512</v>
      </c>
      <c r="B445" s="17" t="s">
        <v>264</v>
      </c>
      <c r="C445" s="17">
        <v>8</v>
      </c>
      <c r="D445" s="17">
        <v>11.73</v>
      </c>
      <c r="E445" s="17">
        <f>SUM([1]!Tableau1[[#This Row],[Total
Daily]]-[1]!Tableau1[[#This Row],[L10]])</f>
        <v>6.5300000000000011</v>
      </c>
      <c r="F445" s="20"/>
      <c r="G445" s="20">
        <f>COUNTIFS(Tabel1[L10],C445,Tabel1[Total
Daily],"&gt;"&amp;Tabel1[[#This Row],[Total
Daily]])</f>
        <v>4</v>
      </c>
      <c r="H445" s="7">
        <f>--(G445&lt;=3)</f>
        <v>0</v>
      </c>
    </row>
    <row r="446" spans="1:8" x14ac:dyDescent="0.25">
      <c r="A446" s="16" t="s">
        <v>512</v>
      </c>
      <c r="B446" s="17" t="s">
        <v>390</v>
      </c>
      <c r="C446" s="17">
        <v>11</v>
      </c>
      <c r="D446" s="17">
        <v>11.61</v>
      </c>
      <c r="E446" s="17">
        <f>SUM([1]!Tableau1[[#This Row],[Total
Daily]]-[1]!Tableau1[[#This Row],[L10]])</f>
        <v>-5.42</v>
      </c>
      <c r="F446" s="20"/>
      <c r="G446" s="20">
        <f>COUNTIFS(Tabel1[L10],C446,Tabel1[Total
Daily],"&gt;"&amp;Tabel1[[#This Row],[Total
Daily]])</f>
        <v>6</v>
      </c>
      <c r="H446" s="7">
        <f>--(G446&lt;=3)</f>
        <v>0</v>
      </c>
    </row>
    <row r="447" spans="1:8" x14ac:dyDescent="0.25">
      <c r="A447" s="16" t="s">
        <v>512</v>
      </c>
      <c r="B447" s="17" t="s">
        <v>436</v>
      </c>
      <c r="C447" s="17">
        <v>11</v>
      </c>
      <c r="D447" s="17">
        <v>11.59</v>
      </c>
      <c r="E447" s="17">
        <f>SUM([1]!Tableau1[[#This Row],[Total
Daily]]-[1]!Tableau1[[#This Row],[L10]])</f>
        <v>3.33</v>
      </c>
      <c r="F447" s="20"/>
      <c r="G447" s="20">
        <f>COUNTIFS(Tabel1[L10],C447,Tabel1[Total
Daily],"&gt;"&amp;Tabel1[[#This Row],[Total
Daily]])</f>
        <v>7</v>
      </c>
      <c r="H447" s="7">
        <f>--(G447&lt;=3)</f>
        <v>0</v>
      </c>
    </row>
    <row r="448" spans="1:8" x14ac:dyDescent="0.25">
      <c r="A448" s="16" t="s">
        <v>512</v>
      </c>
      <c r="B448" s="17" t="s">
        <v>382</v>
      </c>
      <c r="C448" s="17">
        <v>17</v>
      </c>
      <c r="D448" s="17">
        <v>11.48</v>
      </c>
      <c r="E448" s="17">
        <f>SUM([1]!Tableau1[[#This Row],[Total
Daily]]-[1]!Tableau1[[#This Row],[L10]])</f>
        <v>1.3900000000000006</v>
      </c>
      <c r="F448" s="20"/>
      <c r="G448" s="20">
        <f>COUNTIFS(Tabel1[L10],C448,Tabel1[Total
Daily],"&gt;"&amp;Tabel1[[#This Row],[Total
Daily]])</f>
        <v>11</v>
      </c>
      <c r="H448" s="7">
        <f>--(G448&lt;=3)</f>
        <v>0</v>
      </c>
    </row>
    <row r="449" spans="1:8" x14ac:dyDescent="0.25">
      <c r="A449" s="16" t="s">
        <v>512</v>
      </c>
      <c r="B449" s="17" t="s">
        <v>311</v>
      </c>
      <c r="C449" s="17">
        <v>13</v>
      </c>
      <c r="D449" s="17">
        <v>11.47</v>
      </c>
      <c r="E449" s="17">
        <f>SUM([1]!Tableau1[[#This Row],[Total
Daily]]-[1]!Tableau1[[#This Row],[L10]])</f>
        <v>0.58999999999999986</v>
      </c>
      <c r="F449" s="20"/>
      <c r="G449" s="20">
        <f>COUNTIFS(Tabel1[L10],C449,Tabel1[Total
Daily],"&gt;"&amp;Tabel1[[#This Row],[Total
Daily]])</f>
        <v>4</v>
      </c>
      <c r="H449" s="7">
        <f>--(G449&lt;=3)</f>
        <v>0</v>
      </c>
    </row>
    <row r="450" spans="1:8" x14ac:dyDescent="0.25">
      <c r="A450" s="16" t="s">
        <v>512</v>
      </c>
      <c r="B450" s="17" t="s">
        <v>213</v>
      </c>
      <c r="C450" s="17">
        <v>16</v>
      </c>
      <c r="D450" s="17">
        <v>11.45</v>
      </c>
      <c r="E450" s="17">
        <f>SUM([1]!Tableau1[[#This Row],[Total
Daily]]-[1]!Tableau1[[#This Row],[L10]])</f>
        <v>-0.39000000000000057</v>
      </c>
      <c r="F450" s="20"/>
      <c r="G450" s="20">
        <f>COUNTIFS(Tabel1[L10],C450,Tabel1[Total
Daily],"&gt;"&amp;Tabel1[[#This Row],[Total
Daily]])</f>
        <v>10</v>
      </c>
      <c r="H450" s="7">
        <f>--(G450&lt;=3)</f>
        <v>0</v>
      </c>
    </row>
    <row r="451" spans="1:8" x14ac:dyDescent="0.25">
      <c r="A451" s="16" t="s">
        <v>512</v>
      </c>
      <c r="B451" s="17" t="s">
        <v>288</v>
      </c>
      <c r="C451" s="17">
        <v>13</v>
      </c>
      <c r="D451" s="17">
        <v>11.43</v>
      </c>
      <c r="E451" s="17">
        <f>SUM([1]!Tableau1[[#This Row],[Total
Daily]]-[1]!Tableau1[[#This Row],[L10]])</f>
        <v>1.1799999999999997</v>
      </c>
      <c r="F451" s="20"/>
      <c r="G451" s="20">
        <f>COUNTIFS(Tabel1[L10],C451,Tabel1[Total
Daily],"&gt;"&amp;Tabel1[[#This Row],[Total
Daily]])</f>
        <v>5</v>
      </c>
      <c r="H451" s="7">
        <f>--(G451&lt;=3)</f>
        <v>0</v>
      </c>
    </row>
    <row r="452" spans="1:8" x14ac:dyDescent="0.25">
      <c r="A452" s="16" t="s">
        <v>512</v>
      </c>
      <c r="B452" s="17" t="s">
        <v>118</v>
      </c>
      <c r="C452" s="17">
        <v>9</v>
      </c>
      <c r="D452" s="17">
        <v>11.34</v>
      </c>
      <c r="E452" s="17">
        <f>SUM([1]!Tableau1[[#This Row],[Total
Daily]]-[1]!Tableau1[[#This Row],[L10]])</f>
        <v>1.4299999999999997</v>
      </c>
      <c r="F452" s="20"/>
      <c r="G452" s="20">
        <f>COUNTIFS(Tabel1[L10],C452,Tabel1[Total
Daily],"&gt;"&amp;Tabel1[[#This Row],[Total
Daily]])</f>
        <v>5</v>
      </c>
      <c r="H452" s="7">
        <f>--(G452&lt;=3)</f>
        <v>0</v>
      </c>
    </row>
    <row r="453" spans="1:8" x14ac:dyDescent="0.25">
      <c r="A453" s="16" t="s">
        <v>512</v>
      </c>
      <c r="B453" s="17" t="s">
        <v>235</v>
      </c>
      <c r="C453" s="17">
        <v>9</v>
      </c>
      <c r="D453" s="17">
        <v>11.29</v>
      </c>
      <c r="E453" s="17">
        <f>SUM([1]!Tableau1[[#This Row],[Total
Daily]]-[1]!Tableau1[[#This Row],[L10]])</f>
        <v>-3.7699999999999996</v>
      </c>
      <c r="F453" s="20"/>
      <c r="G453" s="20">
        <f>COUNTIFS(Tabel1[L10],C453,Tabel1[Total
Daily],"&gt;"&amp;Tabel1[[#This Row],[Total
Daily]])</f>
        <v>6</v>
      </c>
      <c r="H453" s="7">
        <f>--(G453&lt;=3)</f>
        <v>0</v>
      </c>
    </row>
    <row r="454" spans="1:8" x14ac:dyDescent="0.25">
      <c r="A454" s="16" t="s">
        <v>512</v>
      </c>
      <c r="B454" s="17" t="s">
        <v>499</v>
      </c>
      <c r="C454" s="17">
        <v>11</v>
      </c>
      <c r="D454" s="17">
        <v>11.14</v>
      </c>
      <c r="E454" s="17">
        <f>SUM([1]!Tableau1[[#This Row],[Total
Daily]]-[1]!Tableau1[[#This Row],[L10]])</f>
        <v>-3.370000000000001</v>
      </c>
      <c r="F454" s="20"/>
      <c r="G454" s="20">
        <f>COUNTIFS(Tabel1[L10],C454,Tabel1[Total
Daily],"&gt;"&amp;Tabel1[[#This Row],[Total
Daily]])</f>
        <v>8</v>
      </c>
      <c r="H454" s="7">
        <f>--(G454&lt;=3)</f>
        <v>0</v>
      </c>
    </row>
    <row r="455" spans="1:8" x14ac:dyDescent="0.25">
      <c r="A455" s="16" t="s">
        <v>512</v>
      </c>
      <c r="B455" s="17" t="s">
        <v>300</v>
      </c>
      <c r="C455" s="17">
        <v>14</v>
      </c>
      <c r="D455" s="17">
        <v>11.04</v>
      </c>
      <c r="E455" s="17">
        <f>SUM([1]!Tableau1[[#This Row],[Total
Daily]]-[1]!Tableau1[[#This Row],[L10]])</f>
        <v>4.8900000000000006</v>
      </c>
      <c r="F455" s="20"/>
      <c r="G455" s="20">
        <f>COUNTIFS(Tabel1[L10],C455,Tabel1[Total
Daily],"&gt;"&amp;Tabel1[[#This Row],[Total
Daily]])</f>
        <v>11</v>
      </c>
      <c r="H455" s="7">
        <f>--(G455&lt;=3)</f>
        <v>0</v>
      </c>
    </row>
    <row r="456" spans="1:8" x14ac:dyDescent="0.25">
      <c r="A456" s="16" t="s">
        <v>512</v>
      </c>
      <c r="B456" s="17" t="s">
        <v>202</v>
      </c>
      <c r="C456" s="17">
        <v>15</v>
      </c>
      <c r="D456" s="17">
        <v>11.03</v>
      </c>
      <c r="E456" s="17">
        <f>SUM([1]!Tableau1[[#This Row],[Total
Daily]]-[1]!Tableau1[[#This Row],[L10]])</f>
        <v>0.15000000000000036</v>
      </c>
      <c r="F456" s="20"/>
      <c r="G456" s="20">
        <f>COUNTIFS(Tabel1[L10],C456,Tabel1[Total
Daily],"&gt;"&amp;Tabel1[[#This Row],[Total
Daily]])</f>
        <v>6</v>
      </c>
      <c r="H456" s="7">
        <f>--(G456&lt;=3)</f>
        <v>0</v>
      </c>
    </row>
    <row r="457" spans="1:8" x14ac:dyDescent="0.25">
      <c r="A457" s="16" t="s">
        <v>512</v>
      </c>
      <c r="B457" s="17" t="s">
        <v>230</v>
      </c>
      <c r="C457" s="17">
        <v>14</v>
      </c>
      <c r="D457" s="17">
        <v>10.370000000000001</v>
      </c>
      <c r="E457" s="17">
        <f>SUM([1]!Tableau1[[#This Row],[Total
Daily]]-[1]!Tableau1[[#This Row],[L10]])</f>
        <v>-2.7799999999999994</v>
      </c>
      <c r="F457" s="20"/>
      <c r="G457" s="20">
        <f>COUNTIFS(Tabel1[L10],C457,Tabel1[Total
Daily],"&gt;"&amp;Tabel1[[#This Row],[Total
Daily]])</f>
        <v>12</v>
      </c>
      <c r="H457" s="7">
        <f>--(G457&lt;=3)</f>
        <v>0</v>
      </c>
    </row>
    <row r="458" spans="1:8" x14ac:dyDescent="0.25">
      <c r="A458" s="16" t="s">
        <v>512</v>
      </c>
      <c r="B458" s="17" t="s">
        <v>377</v>
      </c>
      <c r="C458" s="17">
        <v>13</v>
      </c>
      <c r="D458" s="17">
        <v>10.199999999999999</v>
      </c>
      <c r="E458" s="17">
        <f>SUM([1]!Tableau1[[#This Row],[Total
Daily]]-[1]!Tableau1[[#This Row],[L10]])</f>
        <v>-4.0999999999999996</v>
      </c>
      <c r="F458" s="20"/>
      <c r="G458" s="20">
        <f>COUNTIFS(Tabel1[L10],C458,Tabel1[Total
Daily],"&gt;"&amp;Tabel1[[#This Row],[Total
Daily]])</f>
        <v>6</v>
      </c>
      <c r="H458" s="7">
        <f>--(G458&lt;=3)</f>
        <v>0</v>
      </c>
    </row>
    <row r="459" spans="1:8" x14ac:dyDescent="0.25">
      <c r="A459" s="16" t="s">
        <v>512</v>
      </c>
      <c r="B459" s="17" t="s">
        <v>70</v>
      </c>
      <c r="C459" s="17">
        <v>11</v>
      </c>
      <c r="D459" s="17">
        <v>9.81</v>
      </c>
      <c r="E459" s="17">
        <f>SUM([1]!Tableau1[[#This Row],[Total
Daily]]-[1]!Tableau1[[#This Row],[L10]])</f>
        <v>4.68</v>
      </c>
      <c r="F459" s="20"/>
      <c r="G459" s="20">
        <f>COUNTIFS(Tabel1[L10],C459,Tabel1[Total
Daily],"&gt;"&amp;Tabel1[[#This Row],[Total
Daily]])</f>
        <v>9</v>
      </c>
      <c r="H459" s="7">
        <f>--(G459&lt;=3)</f>
        <v>0</v>
      </c>
    </row>
    <row r="460" spans="1:8" x14ac:dyDescent="0.25">
      <c r="A460" s="16" t="s">
        <v>512</v>
      </c>
      <c r="B460" s="17" t="s">
        <v>309</v>
      </c>
      <c r="C460" s="17">
        <v>15</v>
      </c>
      <c r="D460" s="17">
        <v>9.4400000000000013</v>
      </c>
      <c r="E460" s="17">
        <f>SUM([1]!Tableau1[[#This Row],[Total
Daily]]-[1]!Tableau1[[#This Row],[L10]])</f>
        <v>-3.1999999999999993</v>
      </c>
      <c r="F460" s="20"/>
      <c r="G460" s="20">
        <f>COUNTIFS(Tabel1[L10],C460,Tabel1[Total
Daily],"&gt;"&amp;Tabel1[[#This Row],[Total
Daily]])</f>
        <v>7</v>
      </c>
      <c r="H460" s="7">
        <f>--(G460&lt;=3)</f>
        <v>0</v>
      </c>
    </row>
    <row r="461" spans="1:8" x14ac:dyDescent="0.25">
      <c r="A461" s="16" t="s">
        <v>512</v>
      </c>
      <c r="B461" s="17" t="s">
        <v>107</v>
      </c>
      <c r="C461" s="17">
        <v>13</v>
      </c>
      <c r="D461" s="17">
        <v>9.41</v>
      </c>
      <c r="E461" s="17">
        <f>SUM([1]!Tableau1[[#This Row],[Total
Daily]]-[1]!Tableau1[[#This Row],[L10]])</f>
        <v>-0.66999999999999993</v>
      </c>
      <c r="F461" s="20"/>
      <c r="G461" s="20">
        <f>COUNTIFS(Tabel1[L10],C461,Tabel1[Total
Daily],"&gt;"&amp;Tabel1[[#This Row],[Total
Daily]])</f>
        <v>7</v>
      </c>
      <c r="H461" s="7">
        <f>--(G461&lt;=3)</f>
        <v>0</v>
      </c>
    </row>
    <row r="462" spans="1:8" x14ac:dyDescent="0.25">
      <c r="A462" s="16" t="s">
        <v>512</v>
      </c>
      <c r="B462" s="17" t="s">
        <v>283</v>
      </c>
      <c r="C462" s="17">
        <v>8</v>
      </c>
      <c r="D462" s="17">
        <v>9.39</v>
      </c>
      <c r="E462" s="17">
        <f>SUM([1]!Tableau1[[#This Row],[Total
Daily]]-[1]!Tableau1[[#This Row],[L10]])</f>
        <v>4.1300000000000026</v>
      </c>
      <c r="F462" s="20"/>
      <c r="G462" s="20">
        <f>COUNTIFS(Tabel1[L10],C462,Tabel1[Total
Daily],"&gt;"&amp;Tabel1[[#This Row],[Total
Daily]])</f>
        <v>5</v>
      </c>
      <c r="H462" s="7">
        <f>--(G462&lt;=3)</f>
        <v>0</v>
      </c>
    </row>
    <row r="463" spans="1:8" x14ac:dyDescent="0.25">
      <c r="A463" s="16" t="s">
        <v>512</v>
      </c>
      <c r="B463" s="17" t="s">
        <v>366</v>
      </c>
      <c r="C463" s="17">
        <v>14</v>
      </c>
      <c r="D463" s="17">
        <v>9.379999999999999</v>
      </c>
      <c r="E463" s="17">
        <f>SUM([1]!Tableau1[[#This Row],[Total
Daily]]-[1]!Tableau1[[#This Row],[L10]])</f>
        <v>-2.1000000000000014</v>
      </c>
      <c r="F463" s="20"/>
      <c r="G463" s="20">
        <f>COUNTIFS(Tabel1[L10],C463,Tabel1[Total
Daily],"&gt;"&amp;Tabel1[[#This Row],[Total
Daily]])</f>
        <v>13</v>
      </c>
      <c r="H463" s="7">
        <f>--(G463&lt;=3)</f>
        <v>0</v>
      </c>
    </row>
    <row r="464" spans="1:8" x14ac:dyDescent="0.25">
      <c r="A464" s="16" t="s">
        <v>512</v>
      </c>
      <c r="B464" s="17" t="s">
        <v>445</v>
      </c>
      <c r="C464" s="17">
        <v>12</v>
      </c>
      <c r="D464" s="17">
        <v>9.2200000000000006</v>
      </c>
      <c r="E464" s="17">
        <f>SUM([1]!Tableau1[[#This Row],[Total
Daily]]-[1]!Tableau1[[#This Row],[L10]])</f>
        <v>-3.7899999999999991</v>
      </c>
      <c r="F464" s="20"/>
      <c r="G464" s="20">
        <f>COUNTIFS(Tabel1[L10],C464,Tabel1[Total
Daily],"&gt;"&amp;Tabel1[[#This Row],[Total
Daily]])</f>
        <v>4</v>
      </c>
      <c r="H464" s="7">
        <f>--(G464&lt;=3)</f>
        <v>0</v>
      </c>
    </row>
    <row r="465" spans="1:8" x14ac:dyDescent="0.25">
      <c r="A465" s="16" t="s">
        <v>512</v>
      </c>
      <c r="B465" s="17" t="s">
        <v>285</v>
      </c>
      <c r="C465" s="17">
        <v>14</v>
      </c>
      <c r="D465" s="17">
        <v>9.2199999999999989</v>
      </c>
      <c r="E465" s="17">
        <f>SUM([1]!Tableau1[[#This Row],[Total
Daily]]-[1]!Tableau1[[#This Row],[L10]])</f>
        <v>-4.18</v>
      </c>
      <c r="F465" s="20"/>
      <c r="G465" s="20">
        <f>COUNTIFS(Tabel1[L10],C465,Tabel1[Total
Daily],"&gt;"&amp;Tabel1[[#This Row],[Total
Daily]])</f>
        <v>14</v>
      </c>
      <c r="H465" s="7">
        <f>--(G465&lt;=3)</f>
        <v>0</v>
      </c>
    </row>
    <row r="466" spans="1:8" x14ac:dyDescent="0.25">
      <c r="A466" s="16" t="s">
        <v>512</v>
      </c>
      <c r="B466" s="17" t="s">
        <v>136</v>
      </c>
      <c r="C466" s="17">
        <v>14</v>
      </c>
      <c r="D466" s="17">
        <v>9.1900000000000013</v>
      </c>
      <c r="E466" s="17">
        <f>SUM([1]!Tableau1[[#This Row],[Total
Daily]]-[1]!Tableau1[[#This Row],[L10]])</f>
        <v>-3.9299999999999997</v>
      </c>
      <c r="F466" s="20"/>
      <c r="G466" s="20">
        <f>COUNTIFS(Tabel1[L10],C466,Tabel1[Total
Daily],"&gt;"&amp;Tabel1[[#This Row],[Total
Daily]])</f>
        <v>15</v>
      </c>
      <c r="H466" s="7">
        <f>--(G466&lt;=3)</f>
        <v>0</v>
      </c>
    </row>
    <row r="467" spans="1:8" x14ac:dyDescent="0.25">
      <c r="A467" s="16" t="s">
        <v>512</v>
      </c>
      <c r="B467" s="17" t="s">
        <v>341</v>
      </c>
      <c r="C467" s="17">
        <v>10</v>
      </c>
      <c r="D467" s="17">
        <v>8.629999999999999</v>
      </c>
      <c r="E467" s="17">
        <f>SUM([1]!Tableau1[[#This Row],[Total
Daily]]-[1]!Tableau1[[#This Row],[L10]])</f>
        <v>-3.1799999999999997</v>
      </c>
      <c r="F467" s="20"/>
      <c r="G467" s="20">
        <f>COUNTIFS(Tabel1[L10],C467,Tabel1[Total
Daily],"&gt;"&amp;Tabel1[[#This Row],[Total
Daily]])</f>
        <v>4</v>
      </c>
      <c r="H467" s="7">
        <f>--(G467&lt;=3)</f>
        <v>0</v>
      </c>
    </row>
    <row r="468" spans="1:8" x14ac:dyDescent="0.25">
      <c r="A468" s="16" t="s">
        <v>512</v>
      </c>
      <c r="B468" s="17" t="s">
        <v>393</v>
      </c>
      <c r="C468" s="17">
        <v>12</v>
      </c>
      <c r="D468" s="17">
        <v>8.6</v>
      </c>
      <c r="E468" s="17">
        <f>SUM([1]!Tableau1[[#This Row],[Total
Daily]]-[1]!Tableau1[[#This Row],[L10]])</f>
        <v>1.0399999999999991</v>
      </c>
      <c r="F468" s="20"/>
      <c r="G468" s="20">
        <f>COUNTIFS(Tabel1[L10],C468,Tabel1[Total
Daily],"&gt;"&amp;Tabel1[[#This Row],[Total
Daily]])</f>
        <v>5</v>
      </c>
      <c r="H468" s="7">
        <f>--(G468&lt;=3)</f>
        <v>0</v>
      </c>
    </row>
    <row r="469" spans="1:8" x14ac:dyDescent="0.25">
      <c r="A469" s="16" t="s">
        <v>512</v>
      </c>
      <c r="B469" s="17" t="s">
        <v>433</v>
      </c>
      <c r="C469" s="17">
        <v>14</v>
      </c>
      <c r="D469" s="17">
        <v>8.58</v>
      </c>
      <c r="E469" s="17">
        <f>SUM([1]!Tableau1[[#This Row],[Total
Daily]]-[1]!Tableau1[[#This Row],[L10]])</f>
        <v>-0.53000000000000114</v>
      </c>
      <c r="F469" s="20"/>
      <c r="G469" s="20">
        <f>COUNTIFS(Tabel1[L10],C469,Tabel1[Total
Daily],"&gt;"&amp;Tabel1[[#This Row],[Total
Daily]])</f>
        <v>16</v>
      </c>
      <c r="H469" s="7">
        <f>--(G469&lt;=3)</f>
        <v>0</v>
      </c>
    </row>
    <row r="470" spans="1:8" x14ac:dyDescent="0.25">
      <c r="A470" s="16" t="s">
        <v>512</v>
      </c>
      <c r="B470" s="17" t="s">
        <v>353</v>
      </c>
      <c r="C470" s="17">
        <v>11</v>
      </c>
      <c r="D470" s="17">
        <v>8.26</v>
      </c>
      <c r="E470" s="17">
        <f>SUM([1]!Tableau1[[#This Row],[Total
Daily]]-[1]!Tableau1[[#This Row],[L10]])</f>
        <v>-3.3200000000000003</v>
      </c>
      <c r="F470" s="20"/>
      <c r="G470" s="20">
        <f>COUNTIFS(Tabel1[L10],C470,Tabel1[Total
Daily],"&gt;"&amp;Tabel1[[#This Row],[Total
Daily]])</f>
        <v>10</v>
      </c>
      <c r="H470" s="7">
        <f>--(G470&lt;=3)</f>
        <v>0</v>
      </c>
    </row>
    <row r="471" spans="1:8" x14ac:dyDescent="0.25">
      <c r="A471" s="16" t="s">
        <v>512</v>
      </c>
      <c r="B471" s="17" t="s">
        <v>71</v>
      </c>
      <c r="C471" s="17">
        <v>14</v>
      </c>
      <c r="D471" s="17">
        <v>8.1999999999999993</v>
      </c>
      <c r="E471" s="17">
        <f>SUM([1]!Tableau1[[#This Row],[Total
Daily]]-[1]!Tableau1[[#This Row],[L10]])</f>
        <v>6.18</v>
      </c>
      <c r="F471" s="20"/>
      <c r="G471" s="20">
        <f>COUNTIFS(Tabel1[L10],C471,Tabel1[Total
Daily],"&gt;"&amp;Tabel1[[#This Row],[Total
Daily]])</f>
        <v>17</v>
      </c>
      <c r="H471" s="7">
        <f>--(G471&lt;=3)</f>
        <v>0</v>
      </c>
    </row>
    <row r="472" spans="1:8" x14ac:dyDescent="0.25">
      <c r="A472" s="16" t="s">
        <v>512</v>
      </c>
      <c r="B472" s="17" t="s">
        <v>54</v>
      </c>
      <c r="C472" s="17">
        <v>12</v>
      </c>
      <c r="D472" s="17">
        <v>8.0299999999999994</v>
      </c>
      <c r="E472" s="17">
        <f>SUM([1]!Tableau1[[#This Row],[Total
Daily]]-[1]!Tableau1[[#This Row],[L10]])</f>
        <v>-2.1400000000000006</v>
      </c>
      <c r="F472" s="20"/>
      <c r="G472" s="20">
        <f>COUNTIFS(Tabel1[L10],C472,Tabel1[Total
Daily],"&gt;"&amp;Tabel1[[#This Row],[Total
Daily]])</f>
        <v>6</v>
      </c>
      <c r="H472" s="7">
        <f>--(G472&lt;=3)</f>
        <v>0</v>
      </c>
    </row>
    <row r="473" spans="1:8" x14ac:dyDescent="0.25">
      <c r="A473" s="16" t="s">
        <v>512</v>
      </c>
      <c r="B473" s="17" t="s">
        <v>183</v>
      </c>
      <c r="C473" s="17">
        <v>11</v>
      </c>
      <c r="D473" s="17">
        <v>7.88</v>
      </c>
      <c r="E473" s="17">
        <f>SUM([1]!Tableau1[[#This Row],[Total
Daily]]-[1]!Tableau1[[#This Row],[L10]])</f>
        <v>4.8500000000000014</v>
      </c>
      <c r="F473" s="20"/>
      <c r="G473" s="20">
        <f>COUNTIFS(Tabel1[L10],C473,Tabel1[Total
Daily],"&gt;"&amp;Tabel1[[#This Row],[Total
Daily]])</f>
        <v>11</v>
      </c>
      <c r="H473" s="7">
        <f>--(G473&lt;=3)</f>
        <v>0</v>
      </c>
    </row>
    <row r="474" spans="1:8" x14ac:dyDescent="0.25">
      <c r="A474" s="16" t="s">
        <v>512</v>
      </c>
      <c r="B474" s="17" t="s">
        <v>144</v>
      </c>
      <c r="C474" s="17">
        <v>8</v>
      </c>
      <c r="D474" s="17">
        <v>7.84</v>
      </c>
      <c r="E474" s="17">
        <f>SUM([1]!Tableau1[[#This Row],[Total
Daily]]-[1]!Tableau1[[#This Row],[L10]])</f>
        <v>5.1499999999999986</v>
      </c>
      <c r="F474" s="20"/>
      <c r="G474" s="20">
        <f>COUNTIFS(Tabel1[L10],C474,Tabel1[Total
Daily],"&gt;"&amp;Tabel1[[#This Row],[Total
Daily]])</f>
        <v>6</v>
      </c>
      <c r="H474" s="7">
        <f>--(G474&lt;=3)</f>
        <v>0</v>
      </c>
    </row>
    <row r="475" spans="1:8" x14ac:dyDescent="0.25">
      <c r="A475" s="16" t="s">
        <v>512</v>
      </c>
      <c r="B475" s="17" t="s">
        <v>246</v>
      </c>
      <c r="C475" s="17">
        <v>14</v>
      </c>
      <c r="D475" s="17">
        <v>7.83</v>
      </c>
      <c r="E475" s="17">
        <f>SUM([1]!Tableau1[[#This Row],[Total
Daily]]-[1]!Tableau1[[#This Row],[L10]])</f>
        <v>-1.8900000000000006</v>
      </c>
      <c r="F475" s="20"/>
      <c r="G475" s="20">
        <f>COUNTIFS(Tabel1[L10],C475,Tabel1[Total
Daily],"&gt;"&amp;Tabel1[[#This Row],[Total
Daily]])</f>
        <v>18</v>
      </c>
      <c r="H475" s="7">
        <f>--(G475&lt;=3)</f>
        <v>0</v>
      </c>
    </row>
    <row r="476" spans="1:8" x14ac:dyDescent="0.25">
      <c r="A476" s="16" t="s">
        <v>512</v>
      </c>
      <c r="B476" s="17" t="s">
        <v>463</v>
      </c>
      <c r="C476" s="17">
        <v>9</v>
      </c>
      <c r="D476" s="17">
        <v>7.76</v>
      </c>
      <c r="E476" s="17">
        <f>SUM([1]!Tableau1[[#This Row],[Total
Daily]]-[1]!Tableau1[[#This Row],[L10]])</f>
        <v>3.9799999999999969</v>
      </c>
      <c r="F476" s="20"/>
      <c r="G476" s="20">
        <f>COUNTIFS(Tabel1[L10],C476,Tabel1[Total
Daily],"&gt;"&amp;Tabel1[[#This Row],[Total
Daily]])</f>
        <v>7</v>
      </c>
      <c r="H476" s="7">
        <f>--(G476&lt;=3)</f>
        <v>0</v>
      </c>
    </row>
    <row r="477" spans="1:8" x14ac:dyDescent="0.25">
      <c r="A477" s="16" t="s">
        <v>512</v>
      </c>
      <c r="B477" s="17" t="s">
        <v>64</v>
      </c>
      <c r="C477" s="17">
        <v>12</v>
      </c>
      <c r="D477" s="17">
        <v>6.14</v>
      </c>
      <c r="E477" s="17">
        <f>SUM([1]!Tableau1[[#This Row],[Total
Daily]]-[1]!Tableau1[[#This Row],[L10]])</f>
        <v>0.48999999999999844</v>
      </c>
      <c r="F477" s="20"/>
      <c r="G477" s="20">
        <f>COUNTIFS(Tabel1[L10],C477,Tabel1[Total
Daily],"&gt;"&amp;Tabel1[[#This Row],[Total
Daily]])</f>
        <v>7</v>
      </c>
      <c r="H477" s="7">
        <f>--(G477&lt;=3)</f>
        <v>0</v>
      </c>
    </row>
    <row r="478" spans="1:8" x14ac:dyDescent="0.25">
      <c r="A478" s="16" t="s">
        <v>512</v>
      </c>
      <c r="B478" s="17" t="s">
        <v>242</v>
      </c>
      <c r="C478" s="17">
        <v>8</v>
      </c>
      <c r="D478" s="17">
        <v>6.09</v>
      </c>
      <c r="E478" s="17">
        <f>SUM([1]!Tableau1[[#This Row],[Total
Daily]]-[1]!Tableau1[[#This Row],[L10]])</f>
        <v>0.39999999999999858</v>
      </c>
      <c r="F478" s="20"/>
      <c r="G478" s="20">
        <f>COUNTIFS(Tabel1[L10],C478,Tabel1[Total
Daily],"&gt;"&amp;Tabel1[[#This Row],[Total
Daily]])</f>
        <v>7</v>
      </c>
      <c r="H478" s="7">
        <f>--(G478&lt;=3)</f>
        <v>0</v>
      </c>
    </row>
    <row r="479" spans="1:8" x14ac:dyDescent="0.25">
      <c r="A479" s="16" t="s">
        <v>512</v>
      </c>
      <c r="B479" s="17" t="s">
        <v>286</v>
      </c>
      <c r="C479" s="17">
        <v>10</v>
      </c>
      <c r="D479" s="17">
        <v>6.07</v>
      </c>
      <c r="E479" s="17">
        <f>SUM([1]!Tableau1[[#This Row],[Total
Daily]]-[1]!Tableau1[[#This Row],[L10]])</f>
        <v>3.0299999999999994</v>
      </c>
      <c r="F479" s="20"/>
      <c r="G479" s="20">
        <f>COUNTIFS(Tabel1[L10],C479,Tabel1[Total
Daily],"&gt;"&amp;Tabel1[[#This Row],[Total
Daily]])</f>
        <v>5</v>
      </c>
      <c r="H479" s="7">
        <f>--(G479&lt;=3)</f>
        <v>0</v>
      </c>
    </row>
    <row r="480" spans="1:8" x14ac:dyDescent="0.25">
      <c r="A480" s="16" t="s">
        <v>512</v>
      </c>
      <c r="B480" s="17" t="s">
        <v>447</v>
      </c>
      <c r="C480" s="17">
        <v>10</v>
      </c>
      <c r="D480" s="17">
        <v>5.9</v>
      </c>
      <c r="E480" s="17">
        <f>SUM([1]!Tableau1[[#This Row],[Total
Daily]]-[1]!Tableau1[[#This Row],[L10]])</f>
        <v>0.87999999999999901</v>
      </c>
      <c r="F480" s="20"/>
      <c r="G480" s="20">
        <f>COUNTIFS(Tabel1[L10],C480,Tabel1[Total
Daily],"&gt;"&amp;Tabel1[[#This Row],[Total
Daily]])</f>
        <v>6</v>
      </c>
      <c r="H480" s="7">
        <f>--(G480&lt;=3)</f>
        <v>0</v>
      </c>
    </row>
    <row r="481" spans="1:8" x14ac:dyDescent="0.25">
      <c r="A481" s="16" t="s">
        <v>512</v>
      </c>
      <c r="B481" s="17" t="s">
        <v>176</v>
      </c>
      <c r="C481" s="17">
        <v>6</v>
      </c>
      <c r="D481" s="17">
        <v>5.29</v>
      </c>
      <c r="E481" s="17">
        <f>SUM([1]!Tableau1[[#This Row],[Total
Daily]]-[1]!Tableau1[[#This Row],[L10]])</f>
        <v>-1.0000000000001563E-2</v>
      </c>
      <c r="F481" s="20"/>
      <c r="G481" s="20">
        <f>COUNTIFS(Tabel1[L10],C481,Tabel1[Total
Daily],"&gt;"&amp;Tabel1[[#This Row],[Total
Daily]])</f>
        <v>4</v>
      </c>
      <c r="H481" s="7">
        <f>--(G481&lt;=3)</f>
        <v>0</v>
      </c>
    </row>
    <row r="482" spans="1:8" x14ac:dyDescent="0.25">
      <c r="A482" s="16" t="s">
        <v>512</v>
      </c>
      <c r="B482" s="17" t="s">
        <v>407</v>
      </c>
      <c r="C482" s="17">
        <v>6</v>
      </c>
      <c r="D482" s="17">
        <v>5.27</v>
      </c>
      <c r="E482" s="17">
        <f>SUM([1]!Tableau1[[#This Row],[Total
Daily]]-[1]!Tableau1[[#This Row],[L10]])</f>
        <v>-0.82000000000000028</v>
      </c>
      <c r="F482" s="20"/>
      <c r="G482" s="20">
        <f>COUNTIFS(Tabel1[L10],C482,Tabel1[Total
Daily],"&gt;"&amp;Tabel1[[#This Row],[Total
Daily]])</f>
        <v>5</v>
      </c>
      <c r="H482" s="7">
        <f>--(G482&lt;=3)</f>
        <v>0</v>
      </c>
    </row>
    <row r="483" spans="1:8" x14ac:dyDescent="0.25">
      <c r="A483" s="16" t="s">
        <v>512</v>
      </c>
      <c r="B483" s="17" t="s">
        <v>223</v>
      </c>
      <c r="C483" s="17">
        <v>11</v>
      </c>
      <c r="D483" s="17">
        <v>5.1100000000000003</v>
      </c>
      <c r="E483" s="17">
        <f>SUM([1]!Tableau1[[#This Row],[Total
Daily]]-[1]!Tableau1[[#This Row],[L10]])</f>
        <v>-5.65</v>
      </c>
      <c r="F483" s="20"/>
      <c r="G483" s="20">
        <f>COUNTIFS(Tabel1[L10],C483,Tabel1[Total
Daily],"&gt;"&amp;Tabel1[[#This Row],[Total
Daily]])</f>
        <v>12</v>
      </c>
      <c r="H483" s="7">
        <f>--(G483&lt;=3)</f>
        <v>0</v>
      </c>
    </row>
    <row r="484" spans="1:8" x14ac:dyDescent="0.25">
      <c r="A484" s="16" t="s">
        <v>512</v>
      </c>
      <c r="B484" s="17" t="s">
        <v>205</v>
      </c>
      <c r="C484" s="17">
        <v>3</v>
      </c>
      <c r="D484" s="17">
        <v>4.28</v>
      </c>
      <c r="E484" s="17">
        <f>SUM([1]!Tableau1[[#This Row],[Total
Daily]]-[1]!Tableau1[[#This Row],[L10]])</f>
        <v>-3.69</v>
      </c>
      <c r="F484" s="20"/>
      <c r="G484" s="20">
        <f>COUNTIFS(Tabel1[L10],C484,Tabel1[Total
Daily],"&gt;"&amp;Tabel1[[#This Row],[Total
Daily]])</f>
        <v>4</v>
      </c>
      <c r="H484" s="7">
        <f>--(G484&lt;=3)</f>
        <v>0</v>
      </c>
    </row>
    <row r="485" spans="1:8" x14ac:dyDescent="0.25">
      <c r="A485" s="16" t="s">
        <v>512</v>
      </c>
      <c r="B485" s="17" t="s">
        <v>487</v>
      </c>
      <c r="C485" s="17">
        <v>3</v>
      </c>
      <c r="D485" s="17">
        <v>4.2300000000000004</v>
      </c>
      <c r="E485" s="17">
        <f>SUM([1]!Tableau1[[#This Row],[Total
Daily]]-[1]!Tableau1[[#This Row],[L10]])</f>
        <v>0.53999999999999915</v>
      </c>
      <c r="F485" s="20"/>
      <c r="G485" s="20">
        <f>COUNTIFS(Tabel1[L10],C485,Tabel1[Total
Daily],"&gt;"&amp;Tabel1[[#This Row],[Total
Daily]])</f>
        <v>5</v>
      </c>
      <c r="H485" s="7">
        <f>--(G485&lt;=3)</f>
        <v>0</v>
      </c>
    </row>
    <row r="486" spans="1:8" x14ac:dyDescent="0.25">
      <c r="A486" s="16" t="s">
        <v>512</v>
      </c>
      <c r="B486" s="17" t="s">
        <v>126</v>
      </c>
      <c r="C486" s="17">
        <v>3</v>
      </c>
      <c r="D486" s="17">
        <v>4.07</v>
      </c>
      <c r="E486" s="17">
        <f>SUM([1]!Tableau1[[#This Row],[Total
Daily]]-[1]!Tableau1[[#This Row],[L10]])</f>
        <v>1.2300000000000004</v>
      </c>
      <c r="F486" s="20"/>
      <c r="G486" s="20">
        <f>COUNTIFS(Tabel1[L10],C486,Tabel1[Total
Daily],"&gt;"&amp;Tabel1[[#This Row],[Total
Daily]])</f>
        <v>6</v>
      </c>
      <c r="H486" s="7">
        <f>--(G486&lt;=3)</f>
        <v>0</v>
      </c>
    </row>
    <row r="487" spans="1:8" x14ac:dyDescent="0.25">
      <c r="A487" s="16" t="s">
        <v>512</v>
      </c>
      <c r="B487" s="17" t="s">
        <v>306</v>
      </c>
      <c r="C487" s="17">
        <v>6</v>
      </c>
      <c r="D487" s="17">
        <v>3.22</v>
      </c>
      <c r="E487" s="17">
        <f>SUM([1]!Tableau1[[#This Row],[Total
Daily]]-[1]!Tableau1[[#This Row],[L10]])</f>
        <v>2.2899999999999991</v>
      </c>
      <c r="F487" s="20"/>
      <c r="G487" s="20">
        <f>COUNTIFS(Tabel1[L10],C487,Tabel1[Total
Daily],"&gt;"&amp;Tabel1[[#This Row],[Total
Daily]])</f>
        <v>6</v>
      </c>
      <c r="H487" s="7">
        <f>--(G487&lt;=3)</f>
        <v>0</v>
      </c>
    </row>
    <row r="488" spans="1:8" x14ac:dyDescent="0.25">
      <c r="A488" s="16" t="s">
        <v>512</v>
      </c>
      <c r="B488" s="17" t="s">
        <v>505</v>
      </c>
      <c r="C488" s="17">
        <v>8</v>
      </c>
      <c r="D488" s="17">
        <v>3.0700000000000003</v>
      </c>
      <c r="E488" s="17">
        <f>SUM([1]!Tableau1[[#This Row],[Total
Daily]]-[1]!Tableau1[[#This Row],[L10]])</f>
        <v>-4.43</v>
      </c>
      <c r="F488" s="20"/>
      <c r="G488" s="20">
        <f>COUNTIFS(Tabel1[L10],C488,Tabel1[Total
Daily],"&gt;"&amp;Tabel1[[#This Row],[Total
Daily]])</f>
        <v>8</v>
      </c>
      <c r="H488" s="7">
        <f>--(G488&lt;=3)</f>
        <v>0</v>
      </c>
    </row>
    <row r="489" spans="1:8" x14ac:dyDescent="0.25">
      <c r="A489" s="16" t="s">
        <v>512</v>
      </c>
      <c r="B489" s="17" t="s">
        <v>87</v>
      </c>
      <c r="C489" s="17">
        <v>3</v>
      </c>
      <c r="D489" s="17">
        <v>2.88</v>
      </c>
      <c r="E489" s="17">
        <f>SUM([1]!Tableau1[[#This Row],[Total
Daily]]-[1]!Tableau1[[#This Row],[L10]])</f>
        <v>1.5700000000000003</v>
      </c>
      <c r="F489" s="20"/>
      <c r="G489" s="20">
        <f>COUNTIFS(Tabel1[L10],C489,Tabel1[Total
Daily],"&gt;"&amp;Tabel1[[#This Row],[Total
Daily]])</f>
        <v>7</v>
      </c>
      <c r="H489" s="7">
        <f>--(G489&lt;=3)</f>
        <v>0</v>
      </c>
    </row>
    <row r="490" spans="1:8" x14ac:dyDescent="0.25">
      <c r="A490" s="16" t="s">
        <v>512</v>
      </c>
      <c r="B490" s="17" t="s">
        <v>65</v>
      </c>
      <c r="C490" s="17">
        <v>3</v>
      </c>
      <c r="D490" s="17">
        <v>2.65</v>
      </c>
      <c r="E490" s="17">
        <f>SUM([1]!Tableau1[[#This Row],[Total
Daily]]-[1]!Tableau1[[#This Row],[L10]])</f>
        <v>6.3900000000000006</v>
      </c>
      <c r="F490" s="20"/>
      <c r="G490" s="20">
        <f>COUNTIFS(Tabel1[L10],C490,Tabel1[Total
Daily],"&gt;"&amp;Tabel1[[#This Row],[Total
Daily]])</f>
        <v>8</v>
      </c>
      <c r="H490" s="7">
        <f>--(G490&lt;=3)</f>
        <v>0</v>
      </c>
    </row>
    <row r="491" spans="1:8" x14ac:dyDescent="0.25">
      <c r="A491" s="16" t="s">
        <v>512</v>
      </c>
      <c r="B491" s="17" t="s">
        <v>173</v>
      </c>
      <c r="C491" s="17">
        <v>3</v>
      </c>
      <c r="D491" s="17">
        <v>2.12</v>
      </c>
      <c r="E491" s="17">
        <f>SUM([1]!Tableau1[[#This Row],[Total
Daily]]-[1]!Tableau1[[#This Row],[L10]])</f>
        <v>6.1700000000000017</v>
      </c>
      <c r="F491" s="20"/>
      <c r="G491" s="20">
        <f>COUNTIFS(Tabel1[L10],C491,Tabel1[Total
Daily],"&gt;"&amp;Tabel1[[#This Row],[Total
Daily]])</f>
        <v>9</v>
      </c>
      <c r="H491" s="7">
        <f>--(G491&lt;=3)</f>
        <v>0</v>
      </c>
    </row>
    <row r="492" spans="1:8" x14ac:dyDescent="0.25">
      <c r="A492" s="16" t="s">
        <v>512</v>
      </c>
      <c r="B492" s="17" t="s">
        <v>269</v>
      </c>
      <c r="C492" s="17">
        <v>8</v>
      </c>
      <c r="D492" s="17">
        <v>2.0199999999999996</v>
      </c>
      <c r="E492" s="17">
        <f>SUM([1]!Tableau1[[#This Row],[Total
Daily]]-[1]!Tableau1[[#This Row],[L10]])</f>
        <v>-4.5599999999999987</v>
      </c>
      <c r="F492" s="20"/>
      <c r="G492" s="20">
        <f>COUNTIFS(Tabel1[L10],C492,Tabel1[Total
Daily],"&gt;"&amp;Tabel1[[#This Row],[Total
Daily]])</f>
        <v>9</v>
      </c>
      <c r="H492" s="7">
        <f>--(G492&lt;=3)</f>
        <v>0</v>
      </c>
    </row>
    <row r="493" spans="1:8" x14ac:dyDescent="0.25">
      <c r="A493" s="16" t="s">
        <v>512</v>
      </c>
      <c r="B493" s="17" t="s">
        <v>446</v>
      </c>
      <c r="C493" s="17">
        <v>8</v>
      </c>
      <c r="D493" s="17">
        <v>1.9800000000000004</v>
      </c>
      <c r="E493" s="17">
        <f>SUM([1]!Tableau1[[#This Row],[Total
Daily]]-[1]!Tableau1[[#This Row],[L10]])</f>
        <v>-3.620000000000001</v>
      </c>
      <c r="F493" s="20"/>
      <c r="G493" s="20">
        <f>COUNTIFS(Tabel1[L10],C493,Tabel1[Total
Daily],"&gt;"&amp;Tabel1[[#This Row],[Total
Daily]])</f>
        <v>10</v>
      </c>
      <c r="H493" s="7">
        <f>--(G493&lt;=3)</f>
        <v>0</v>
      </c>
    </row>
    <row r="494" spans="1:8" x14ac:dyDescent="0.25">
      <c r="A494" s="16" t="s">
        <v>512</v>
      </c>
      <c r="B494" s="17" t="s">
        <v>91</v>
      </c>
      <c r="C494" s="17">
        <v>6</v>
      </c>
      <c r="D494" s="17">
        <v>1.9400000000000004</v>
      </c>
      <c r="E494" s="17">
        <f>SUM([1]!Tableau1[[#This Row],[Total
Daily]]-[1]!Tableau1[[#This Row],[L10]])</f>
        <v>0.14000000000000057</v>
      </c>
      <c r="F494" s="20"/>
      <c r="G494" s="20">
        <f>COUNTIFS(Tabel1[L10],C494,Tabel1[Total
Daily],"&gt;"&amp;Tabel1[[#This Row],[Total
Daily]])</f>
        <v>7</v>
      </c>
      <c r="H494" s="7">
        <f>--(G494&lt;=3)</f>
        <v>0</v>
      </c>
    </row>
    <row r="495" spans="1:8" x14ac:dyDescent="0.25">
      <c r="A495" s="16" t="s">
        <v>512</v>
      </c>
      <c r="B495" s="17" t="s">
        <v>347</v>
      </c>
      <c r="C495" s="17">
        <v>7</v>
      </c>
      <c r="D495" s="17">
        <v>1.3600000000000003</v>
      </c>
      <c r="E495" s="17">
        <f>SUM([1]!Tableau1[[#This Row],[Total
Daily]]-[1]!Tableau1[[#This Row],[L10]])</f>
        <v>0.10999999999999943</v>
      </c>
      <c r="F495" s="20"/>
      <c r="G495" s="20">
        <f>COUNTIFS(Tabel1[L10],C495,Tabel1[Total
Daily],"&gt;"&amp;Tabel1[[#This Row],[Total
Daily]])</f>
        <v>4</v>
      </c>
      <c r="H495" s="7">
        <f>--(G495&lt;=3)</f>
        <v>0</v>
      </c>
    </row>
    <row r="496" spans="1:8" x14ac:dyDescent="0.25">
      <c r="A496" s="16" t="s">
        <v>512</v>
      </c>
      <c r="B496" s="17" t="s">
        <v>216</v>
      </c>
      <c r="C496" s="17">
        <v>5</v>
      </c>
      <c r="D496" s="17">
        <v>1.0299999999999998</v>
      </c>
      <c r="E496" s="17">
        <f>SUM([1]!Tableau1[[#This Row],[Total
Daily]]-[1]!Tableau1[[#This Row],[L10]])</f>
        <v>0.30000000000000071</v>
      </c>
      <c r="F496" s="20"/>
      <c r="G496" s="20">
        <f>COUNTIFS(Tabel1[L10],C496,Tabel1[Total
Daily],"&gt;"&amp;Tabel1[[#This Row],[Total
Daily]])</f>
        <v>4</v>
      </c>
      <c r="H496" s="7">
        <f>--(G496&lt;=3)</f>
        <v>0</v>
      </c>
    </row>
    <row r="497" spans="1:8" x14ac:dyDescent="0.25">
      <c r="A497" s="16" t="s">
        <v>512</v>
      </c>
      <c r="B497" s="17" t="s">
        <v>200</v>
      </c>
      <c r="C497" s="17">
        <v>3</v>
      </c>
      <c r="D497" s="17">
        <v>0.56999999999999984</v>
      </c>
      <c r="E497" s="17">
        <f>SUM([1]!Tableau1[[#This Row],[Total
Daily]]-[1]!Tableau1[[#This Row],[L10]])</f>
        <v>-4.93</v>
      </c>
      <c r="F497" s="20"/>
      <c r="G497" s="20">
        <f>COUNTIFS(Tabel1[L10],C497,Tabel1[Total
Daily],"&gt;"&amp;Tabel1[[#This Row],[Total
Daily]])</f>
        <v>10</v>
      </c>
      <c r="H497" s="7">
        <f>--(G497&lt;=3)</f>
        <v>0</v>
      </c>
    </row>
    <row r="498" spans="1:8" x14ac:dyDescent="0.25">
      <c r="A498" s="16" t="s">
        <v>512</v>
      </c>
      <c r="B498" s="17" t="s">
        <v>60</v>
      </c>
      <c r="C498" s="17">
        <v>6</v>
      </c>
      <c r="D498" s="17">
        <v>0.49000000000000021</v>
      </c>
      <c r="E498" s="17">
        <f>SUM([1]!Tableau1[[#This Row],[Total
Daily]]-[1]!Tableau1[[#This Row],[L10]])</f>
        <v>-0.69999999999999929</v>
      </c>
      <c r="F498" s="20"/>
      <c r="G498" s="20">
        <f>COUNTIFS(Tabel1[L10],C498,Tabel1[Total
Daily],"&gt;"&amp;Tabel1[[#This Row],[Total
Daily]])</f>
        <v>8</v>
      </c>
      <c r="H498" s="7">
        <f>--(G498&lt;=3)</f>
        <v>0</v>
      </c>
    </row>
    <row r="499" spans="1:8" x14ac:dyDescent="0.25">
      <c r="A499" s="16" t="s">
        <v>512</v>
      </c>
      <c r="B499" s="17" t="s">
        <v>298</v>
      </c>
      <c r="C499" s="17">
        <v>3</v>
      </c>
      <c r="D499" s="17">
        <v>0.39000000000000012</v>
      </c>
      <c r="E499" s="17">
        <f>SUM([1]!Tableau1[[#This Row],[Total
Daily]]-[1]!Tableau1[[#This Row],[L10]])</f>
        <v>1.6400000000000006</v>
      </c>
      <c r="F499" s="20"/>
      <c r="G499" s="20">
        <f>COUNTIFS(Tabel1[L10],C499,Tabel1[Total
Daily],"&gt;"&amp;Tabel1[[#This Row],[Total
Daily]])</f>
        <v>11</v>
      </c>
      <c r="H499" s="7">
        <f>--(G499&lt;=3)</f>
        <v>0</v>
      </c>
    </row>
    <row r="500" spans="1:8" x14ac:dyDescent="0.25">
      <c r="A500" s="16" t="s">
        <v>512</v>
      </c>
      <c r="B500" s="17" t="s">
        <v>483</v>
      </c>
      <c r="C500" s="17">
        <v>5</v>
      </c>
      <c r="D500" s="17">
        <v>-0.65000000000000036</v>
      </c>
      <c r="E500" s="17">
        <f>SUM([1]!Tableau1[[#This Row],[Total
Daily]]-[1]!Tableau1[[#This Row],[L10]])</f>
        <v>3.9500000000000028</v>
      </c>
      <c r="F500" s="20"/>
      <c r="G500" s="20">
        <f>COUNTIFS(Tabel1[L10],C500,Tabel1[Total
Daily],"&gt;"&amp;Tabel1[[#This Row],[Total
Daily]])</f>
        <v>5</v>
      </c>
      <c r="H500" s="7">
        <f>--(G500&lt;=3)</f>
        <v>0</v>
      </c>
    </row>
    <row r="501" spans="1:8" x14ac:dyDescent="0.25">
      <c r="A501" s="16" t="s">
        <v>512</v>
      </c>
      <c r="B501" s="17" t="s">
        <v>369</v>
      </c>
      <c r="C501" s="17">
        <v>5</v>
      </c>
      <c r="D501" s="17">
        <v>-0.83999999999999986</v>
      </c>
      <c r="E501" s="17">
        <f>SUM([1]!Tableau1[[#This Row],[Total
Daily]]-[1]!Tableau1[[#This Row],[L10]])</f>
        <v>4.2699999999999996</v>
      </c>
      <c r="F501" s="20"/>
      <c r="G501" s="20">
        <f>COUNTIFS(Tabel1[L10],C501,Tabel1[Total
Daily],"&gt;"&amp;Tabel1[[#This Row],[Total
Daily]])</f>
        <v>6</v>
      </c>
      <c r="H501" s="7">
        <f>--(G501&lt;=3)</f>
        <v>0</v>
      </c>
    </row>
    <row r="502" spans="1:8" x14ac:dyDescent="0.25">
      <c r="A502" s="16" t="s">
        <v>512</v>
      </c>
      <c r="B502" s="18" t="s">
        <v>279</v>
      </c>
      <c r="C502" s="18">
        <v>3</v>
      </c>
      <c r="D502" s="18">
        <v>-1.8099999999999996</v>
      </c>
      <c r="E502" s="18">
        <f>SUM([1]!Tableau1[[#This Row],[Total
Daily]]-[1]!Tableau1[[#This Row],[L10]])</f>
        <v>6.4200000000000017</v>
      </c>
      <c r="F502" s="23"/>
      <c r="G502" s="20">
        <f>COUNTIFS(Tabel1[L10],C502,Tabel1[Total
Daily],"&gt;"&amp;Tabel1[[#This Row],[Total
Daily]])</f>
        <v>12</v>
      </c>
      <c r="H502" s="7">
        <f>--(G502&lt;=3)</f>
        <v>0</v>
      </c>
    </row>
  </sheetData>
  <sortState xmlns:xlrd2="http://schemas.microsoft.com/office/spreadsheetml/2017/richdata2" ref="A4:H502">
    <sortCondition descending="1" ref="H2"/>
    <sortCondition descending="1" ref="D1"/>
    <sortCondition ref="C1"/>
  </sortState>
  <conditionalFormatting sqref="E3:E502">
    <cfRule type="cellIs" dxfId="15" priority="1" operator="greater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3A301-5A01-4716-8BA7-BBEAFE90CCD2}">
  <sheetPr codeName="Feuil2"/>
  <dimension ref="B1:AB10"/>
  <sheetViews>
    <sheetView tabSelected="1" workbookViewId="0">
      <selection activeCell="E20" sqref="E20"/>
    </sheetView>
  </sheetViews>
  <sheetFormatPr defaultColWidth="11.42578125" defaultRowHeight="15" x14ac:dyDescent="0.25"/>
  <cols>
    <col min="2" max="2" width="16.5703125" bestFit="1" customWidth="1"/>
    <col min="3" max="3" width="8.42578125" bestFit="1" customWidth="1"/>
    <col min="4" max="4" width="10" bestFit="1" customWidth="1"/>
    <col min="5" max="5" width="10.5703125" bestFit="1" customWidth="1"/>
    <col min="7" max="26" width="0" hidden="1" customWidth="1"/>
  </cols>
  <sheetData>
    <row r="1" spans="2:28" x14ac:dyDescent="0.25">
      <c r="AA1">
        <v>0.953125</v>
      </c>
    </row>
    <row r="3" spans="2:28" x14ac:dyDescent="0.25">
      <c r="B3" s="1" t="s">
        <v>47</v>
      </c>
      <c r="C3" s="1" t="s">
        <v>10</v>
      </c>
      <c r="D3" s="1" t="s">
        <v>48</v>
      </c>
      <c r="E3" s="1" t="s">
        <v>49</v>
      </c>
    </row>
    <row r="4" spans="2:28" x14ac:dyDescent="0.25">
      <c r="B4" s="12" t="s">
        <v>207</v>
      </c>
      <c r="C4" s="12">
        <v>46</v>
      </c>
      <c r="D4" s="12">
        <v>52.85</v>
      </c>
      <c r="E4" s="3" t="s">
        <v>50</v>
      </c>
      <c r="AA4" t="s">
        <v>513</v>
      </c>
      <c r="AB4" t="s">
        <v>514</v>
      </c>
    </row>
    <row r="5" spans="2:28" x14ac:dyDescent="0.25">
      <c r="B5" s="2" t="s">
        <v>207</v>
      </c>
      <c r="C5" s="2">
        <v>46</v>
      </c>
      <c r="D5" s="2">
        <v>52.85</v>
      </c>
      <c r="E5" s="4" t="s">
        <v>50</v>
      </c>
      <c r="AA5">
        <v>42</v>
      </c>
      <c r="AB5">
        <v>6.25E-2</v>
      </c>
    </row>
    <row r="6" spans="2:28" x14ac:dyDescent="0.25">
      <c r="B6" s="2" t="s">
        <v>41</v>
      </c>
      <c r="C6" s="2">
        <v>27</v>
      </c>
      <c r="D6" s="2">
        <v>33.86</v>
      </c>
      <c r="E6" s="4" t="s">
        <v>50</v>
      </c>
      <c r="AA6">
        <v>100</v>
      </c>
      <c r="AB6">
        <v>0.171875</v>
      </c>
    </row>
    <row r="7" spans="2:28" x14ac:dyDescent="0.25">
      <c r="B7" s="2" t="s">
        <v>12</v>
      </c>
      <c r="C7" s="2">
        <v>27</v>
      </c>
      <c r="D7" s="2">
        <v>33.71</v>
      </c>
      <c r="E7" s="4" t="s">
        <v>50</v>
      </c>
      <c r="AA7">
        <v>200</v>
      </c>
      <c r="AB7">
        <v>0.796875</v>
      </c>
    </row>
    <row r="8" spans="2:28" x14ac:dyDescent="0.25">
      <c r="B8" s="5" t="s">
        <v>430</v>
      </c>
      <c r="C8" s="5">
        <v>20</v>
      </c>
      <c r="D8" s="5">
        <v>26.61</v>
      </c>
      <c r="E8" s="6" t="s">
        <v>50</v>
      </c>
      <c r="AA8">
        <v>300</v>
      </c>
      <c r="AB8">
        <v>2.296875</v>
      </c>
    </row>
    <row r="9" spans="2:28" x14ac:dyDescent="0.25">
      <c r="B9" s="13" t="s">
        <v>51</v>
      </c>
      <c r="C9" s="14">
        <f>SUM(C5:C8)</f>
        <v>120</v>
      </c>
      <c r="D9" s="14">
        <f>SUM(D5:D8)</f>
        <v>147.03000000000003</v>
      </c>
      <c r="E9" s="15"/>
      <c r="AA9">
        <v>400</v>
      </c>
      <c r="AB9">
        <v>5.91796875</v>
      </c>
    </row>
    <row r="10" spans="2:28" x14ac:dyDescent="0.25">
      <c r="AA10">
        <v>500</v>
      </c>
      <c r="AB10">
        <v>9.85546875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Datas</vt:lpstr>
      <vt:lpstr>Best</vt:lpstr>
      <vt:lpstr>BEST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Bart Strubbe</cp:lastModifiedBy>
  <dcterms:created xsi:type="dcterms:W3CDTF">2024-11-06T11:37:54Z</dcterms:created>
  <dcterms:modified xsi:type="dcterms:W3CDTF">2024-11-08T18:31:38Z</dcterms:modified>
</cp:coreProperties>
</file>