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FD354F3-B594-44F8-855E-6C8BD1A0EC6C}" xr6:coauthVersionLast="47" xr6:coauthVersionMax="47" xr10:uidLastSave="{00000000-0000-0000-0000-000000000000}"/>
  <bookViews>
    <workbookView xWindow="-120" yWindow="-120" windowWidth="29040" windowHeight="15990" xr2:uid="{F8A94CD0-C7CC-4E17-B529-91C69DD7F6E1}"/>
  </bookViews>
  <sheets>
    <sheet name="Feuil1" sheetId="1" r:id="rId1"/>
  </sheets>
  <definedNames>
    <definedName name="_xlnm._FilterDatabase" localSheetId="0" hidden="1">Feuil1!$A$3:$E$127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N7" i="1"/>
  <c r="H2" i="1" l="1"/>
</calcChain>
</file>

<file path=xl/sharedStrings.xml><?xml version="1.0" encoding="utf-8"?>
<sst xmlns="http://schemas.openxmlformats.org/spreadsheetml/2006/main" count="268" uniqueCount="144">
  <si>
    <t>Activité / tâche</t>
  </si>
  <si>
    <t>Fréquence</t>
  </si>
  <si>
    <t>Temps de travail (format :mm.)</t>
  </si>
  <si>
    <t xml:space="preserve">nombre de demande </t>
  </si>
  <si>
    <t>Nombre ETP affecté</t>
  </si>
  <si>
    <t>Quotidien</t>
  </si>
  <si>
    <t>Mensuelle</t>
  </si>
  <si>
    <t>Hebdomaire</t>
  </si>
  <si>
    <t xml:space="preserve">Trimestrielle </t>
  </si>
  <si>
    <t>Durée hebdomadaire du travail( en heure)</t>
  </si>
  <si>
    <t>Jours de vacances mensuels :</t>
  </si>
  <si>
    <t>Effectif du service</t>
  </si>
  <si>
    <t xml:space="preserve">Congés </t>
  </si>
  <si>
    <t>Maternité</t>
  </si>
  <si>
    <t>Arret maladie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</si>
  <si>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</si>
  <si>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</si>
  <si>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</si>
  <si>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</si>
  <si>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</si>
  <si>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</si>
  <si>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</si>
  <si>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</si>
  <si>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</si>
  <si>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</si>
  <si>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</si>
  <si>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</si>
  <si>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</si>
  <si>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</si>
  <si>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</si>
  <si>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</si>
  <si>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</si>
  <si>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</si>
  <si>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</si>
  <si>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</si>
  <si>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</si>
  <si>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</si>
  <si>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</si>
  <si>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</si>
  <si>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</si>
  <si>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</si>
  <si>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Activité 27</t>
  </si>
  <si>
    <t>Activité 28</t>
  </si>
  <si>
    <t>Activité 29</t>
  </si>
  <si>
    <t>Activité 30</t>
  </si>
  <si>
    <t>Activité 31</t>
  </si>
  <si>
    <t>Activité 32</t>
  </si>
  <si>
    <t>Activité 33</t>
  </si>
  <si>
    <t>Activité 34</t>
  </si>
  <si>
    <t>Activité 35</t>
  </si>
  <si>
    <t>Activité 36</t>
  </si>
  <si>
    <t>Activité 37</t>
  </si>
  <si>
    <t>Activité 38</t>
  </si>
  <si>
    <t>Activité 39</t>
  </si>
  <si>
    <t>Activité 40</t>
  </si>
  <si>
    <t>Activité 41</t>
  </si>
  <si>
    <t>Activité 42</t>
  </si>
  <si>
    <t>Activité 43</t>
  </si>
  <si>
    <t>Activité 44</t>
  </si>
  <si>
    <t>Activité 45</t>
  </si>
  <si>
    <t>Activité 46</t>
  </si>
  <si>
    <t>Activité 47</t>
  </si>
  <si>
    <t>Activité 48</t>
  </si>
  <si>
    <t>Activité 49</t>
  </si>
  <si>
    <t>Activité 50</t>
  </si>
  <si>
    <t>Activité 51</t>
  </si>
  <si>
    <t>Activité 52</t>
  </si>
  <si>
    <t>Activité 53</t>
  </si>
  <si>
    <t>Activité 54</t>
  </si>
  <si>
    <t>Activité 55</t>
  </si>
  <si>
    <t>Activité 56</t>
  </si>
  <si>
    <t>Activité 57</t>
  </si>
  <si>
    <t>Activité 58</t>
  </si>
  <si>
    <t>Activité 59</t>
  </si>
  <si>
    <t>Activité 60</t>
  </si>
  <si>
    <t>Activité 61</t>
  </si>
  <si>
    <t>Activité 62</t>
  </si>
  <si>
    <t>Activité 63</t>
  </si>
  <si>
    <t>Activité 64</t>
  </si>
  <si>
    <t>Activité 65</t>
  </si>
  <si>
    <t>Activité 66</t>
  </si>
  <si>
    <t>Activité 67</t>
  </si>
  <si>
    <t>Activité 68</t>
  </si>
  <si>
    <t>Activité 69</t>
  </si>
  <si>
    <t>Activité 70</t>
  </si>
  <si>
    <t>Activité 71</t>
  </si>
  <si>
    <t>Activité 72</t>
  </si>
  <si>
    <t>Activité 73</t>
  </si>
  <si>
    <t>Activité 74</t>
  </si>
  <si>
    <t>Activité 75</t>
  </si>
  <si>
    <t>Activité 76</t>
  </si>
  <si>
    <t>Activité 77</t>
  </si>
  <si>
    <t>Activité 78</t>
  </si>
  <si>
    <t>Activité 79</t>
  </si>
  <si>
    <t>Activité 80</t>
  </si>
  <si>
    <t>Activité 81</t>
  </si>
  <si>
    <t>Activité 82</t>
  </si>
  <si>
    <t>Activité 83</t>
  </si>
  <si>
    <t>Activité 84</t>
  </si>
  <si>
    <t>Activité 85</t>
  </si>
  <si>
    <t>Activité 86</t>
  </si>
  <si>
    <t>Activité 87</t>
  </si>
  <si>
    <t>Activité 88</t>
  </si>
  <si>
    <t>Activité 89</t>
  </si>
  <si>
    <t>Activité 90</t>
  </si>
  <si>
    <t>Activité 91</t>
  </si>
  <si>
    <t>Activité 92</t>
  </si>
  <si>
    <t>Activité 93</t>
  </si>
  <si>
    <t>Activité 94</t>
  </si>
  <si>
    <t>Activité 95</t>
  </si>
  <si>
    <t>Activité 96</t>
  </si>
  <si>
    <t>Activité 97</t>
  </si>
  <si>
    <t>Activité 98</t>
  </si>
  <si>
    <t>Activité 99</t>
  </si>
  <si>
    <t>Activité 100</t>
  </si>
  <si>
    <t>Activité 101</t>
  </si>
  <si>
    <t>Activité 102</t>
  </si>
  <si>
    <t>Activité 103</t>
  </si>
  <si>
    <t>Activité 104</t>
  </si>
  <si>
    <t>Activité 105</t>
  </si>
  <si>
    <t>Activité 106</t>
  </si>
  <si>
    <t>Activité 107</t>
  </si>
  <si>
    <t>Activité 108</t>
  </si>
  <si>
    <t>Activité 109</t>
  </si>
  <si>
    <t>Activité 110</t>
  </si>
  <si>
    <t>Activité 111</t>
  </si>
  <si>
    <t>Activité 112</t>
  </si>
  <si>
    <t>Activité 113</t>
  </si>
  <si>
    <t>Activité 114</t>
  </si>
  <si>
    <t>Activité 115</t>
  </si>
  <si>
    <t>Activité 116</t>
  </si>
  <si>
    <t>Activité 117</t>
  </si>
  <si>
    <t>Activité 118</t>
  </si>
  <si>
    <t>Activité 119</t>
  </si>
  <si>
    <t>Activité 120</t>
  </si>
  <si>
    <t>Activité 121</t>
  </si>
  <si>
    <t>Activité 122</t>
  </si>
  <si>
    <t>Activité 123</t>
  </si>
  <si>
    <t>Activité 124</t>
  </si>
  <si>
    <t>nombre ETP</t>
  </si>
  <si>
    <t>fréquence</t>
  </si>
  <si>
    <t>nombre</t>
  </si>
  <si>
    <t>heures par mois</t>
  </si>
  <si>
    <t>total (minutes)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</si>
</sst>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rgb="FFDDEBF7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45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" fontId="0" fillId="0" borderId="0" xfId="0" applyNumberFormat="1"/>
    <xf numFmtId="0" fontId="2" fillId="2" borderId="1" xfId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5" fillId="2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0" fontId="2" fillId="3" borderId="4" xfId="2" applyFont="1" applyBorder="1" applyAlignment="1">
      <alignment horizontal="center" vertical="center" wrapText="1"/>
    </xf>
    <xf numFmtId="0" fontId="2" fillId="3" borderId="5" xfId="2" applyFont="1" applyBorder="1" applyAlignment="1">
      <alignment horizontal="center" vertical="center" wrapText="1"/>
    </xf>
    <xf numFmtId="0" fontId="2" fillId="3" borderId="6" xfId="2" applyFont="1" applyBorder="1" applyAlignment="1">
      <alignment horizontal="center" vertical="center" wrapText="1"/>
    </xf>
    <xf numFmtId="1" fontId="2" fillId="3" borderId="7" xfId="2" applyNumberFormat="1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7" fillId="0" borderId="0" xfId="0" applyFont="1"/>
    <xf numFmtId="46" fontId="8" fillId="0" borderId="0" xfId="0" applyNumberFormat="1" applyFont="1"/>
    <xf numFmtId="1" fontId="7" fillId="0" borderId="0" xfId="0" applyNumberFormat="1" applyFont="1"/>
    <xf numFmtId="0" fontId="8" fillId="0" borderId="0" xfId="0" applyFont="1" applyAlignment="1">
      <alignment horizontal="center"/>
    </xf>
    <xf numFmtId="2" fontId="8" fillId="0" borderId="0" xfId="0" applyNumberFormat="1" applyFont="1" applyAlignment="1">
      <alignment horizontal="center"/>
    </xf>
    <xf numFmtId="1" fontId="2" fillId="3" borderId="5" xfId="2" applyNumberFormat="1" applyFont="1" applyBorder="1" applyAlignment="1">
      <alignment horizontal="center" vertical="center" wrapText="1"/>
    </xf>
    <xf numFmtId="2" fontId="0" fillId="0" borderId="0" xfId="0" applyNumberFormat="1"/>
    <xf numFmtId="1" fontId="9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3" fontId="0" fillId="0" borderId="0" xfId="0" quotePrefix="1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</cellXfs>
  <cellStyles count="3">
    <cellStyle name="60% - Accent1" xfId="1" builtinId="32"/>
    <cellStyle name="60% - Accent5" xfId="2" builtinId="48"/>
    <cellStyle name="Standaard" xfId="0" builtinId="0"/>
  </cellStyles>
  <dxfs count="10">
    <dxf>
      <numFmt numFmtId="3" formatCode="#,##0"/>
      <alignment horizontal="center" vertical="center" textRotation="0" wrapText="0" indent="0" justifyLastLine="0" shrinkToFit="0" readingOrder="0"/>
    </dxf>
    <dxf>
      <numFmt numFmtId="2" formatCode="0.00"/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3BA6B6-6B69-4C49-A417-46005522B3D5}" name="Tabel1" displayName="Tabel1" ref="A3:F127" totalsRowShown="0" headerRowDxfId="9" headerRowBorderDxfId="8" tableBorderDxfId="7" headerRowCellStyle="60% - Accent5">
  <autoFilter ref="A3:F127" xr:uid="{703BA6B6-6B69-4C49-A417-46005522B3D5}"/>
  <tableColumns count="6">
    <tableColumn id="1" xr3:uid="{42C33247-F0F4-4CB5-B440-E4930B3C81B1}" name="Activité / tâche" dataDxfId="6"/>
    <tableColumn id="2" xr3:uid="{9D2EEE4D-E507-4D63-B026-6B601679A6EF}" name="Fréquence" dataDxfId="5"/>
    <tableColumn id="3" xr3:uid="{6B3F3F21-D919-45E8-9C13-8911587CABB5}" name="Temps de travail (format :mm.)" dataDxfId="4"/>
    <tableColumn id="4" xr3:uid="{BC659EFB-0376-453B-ADB4-8C103F2FF6BC}" name="nombre de demande " dataDxfId="3"/>
    <tableColumn id="5" xr3:uid="{49A79780-FD55-41EE-A854-8FAD8CFDEEB5}" name="Nombre ETP affecté" dataDxfId="2"/>
    <tableColumn id="6" xr3:uid="{D4A4B0CE-DCA6-4B45-B020-5F1A518D21D8}" name="total (minutes)" dataDxfId="0">
      <calculatedColumnFormula>Tabel1[[#This Row],[Temps de travail (format :mm.)]]*Tabel1[[#This Row],[nombre de demande ]]*Tabel1[[#This Row],[Nombre ETP affecté]]*_xlfn.XLOOKUP(Tabel1[[#This Row],[Fréquence]],Tabel2[fréquence],Tabel2[nombre],"?",0)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9031CC-B05F-458C-93B4-957C4F21EB28}" name="Tabel2" displayName="Tabel2" ref="M3:N7" totalsRowShown="0">
  <autoFilter ref="M3:N7" xr:uid="{559031CC-B05F-458C-93B4-957C4F21EB28}"/>
  <tableColumns count="2">
    <tableColumn id="1" xr3:uid="{372759F5-330B-45CA-8A43-2D2A6C4702F6}" name="fréquence"/>
    <tableColumn id="2" xr3:uid="{0E25ECE1-0E97-4E13-BEA9-94337E9A10BA}" name="nomb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2DFB6-3097-4FA2-B44F-F2FB84253D88}">
  <sheetPr codeName="Blad1"/>
  <dimension ref="A1:N127"/>
  <sheetViews>
    <sheetView tabSelected="1" workbookViewId="0">
      <selection activeCell="F2" sqref="F2"/>
    </sheetView>
  </sheetViews>
  <sheetFormatPr defaultColWidth="11.42578125" defaultRowHeight="15" x14ac:dyDescent="0.25"/>
  <cols>
    <col min="1" max="1" width="21" customWidth="1"/>
    <col min="2" max="2" width="12.5703125" customWidth="1"/>
    <col min="3" max="3" width="30.5703125" customWidth="1"/>
    <col min="4" max="4" width="22.140625" customWidth="1"/>
    <col min="5" max="6" width="20.7109375" style="15" customWidth="1"/>
    <col min="7" max="7" width="16.28515625" bestFit="1" customWidth="1"/>
    <col min="10" max="11" width="17.140625" customWidth="1"/>
    <col min="13" max="13" width="12.28515625" customWidth="1"/>
  </cols>
  <sheetData>
    <row r="1" spans="1:14" x14ac:dyDescent="0.25">
      <c r="F1" s="41" t="s">
        <v>142</v>
      </c>
    </row>
    <row r="2" spans="1:14" s="34" customFormat="1" ht="21" x14ac:dyDescent="0.35">
      <c r="C2" s="35"/>
      <c r="E2" s="36"/>
      <c r="F2" s="42">
        <f>SUM(Tabel1[total (minutes)])/(24*60)</f>
        <v>504.57638888888891</v>
      </c>
      <c r="G2" s="37" t="s">
        <v>139</v>
      </c>
      <c r="H2" s="38">
        <f>+F2/(K3/24)/4</f>
        <v>84.096064814814824</v>
      </c>
    </row>
    <row r="3" spans="1:14" ht="45" x14ac:dyDescent="0.25">
      <c r="A3" s="25" t="s">
        <v>0</v>
      </c>
      <c r="B3" s="26" t="s">
        <v>1</v>
      </c>
      <c r="C3" s="27" t="s">
        <v>2</v>
      </c>
      <c r="D3" s="25" t="s">
        <v>3</v>
      </c>
      <c r="E3" s="28" t="s">
        <v>4</v>
      </c>
      <c r="F3" s="39" t="s">
        <v>143</v>
      </c>
      <c r="J3" s="16" t="s">
        <v>9</v>
      </c>
      <c r="K3" s="17">
        <v>36</v>
      </c>
      <c r="M3" t="s">
        <v>140</v>
      </c>
      <c r="N3" t="s">
        <v>141</v>
      </c>
    </row>
    <row r="4" spans="1:14" ht="30" x14ac:dyDescent="0.25">
      <c r="A4" s="23" t="s">
        <v>15</v>
      </c>
      <c r="B4" s="1" t="s">
        <v>5</v>
      </c>
      <c r="C4" s="2">
        <v>5</v>
      </c>
      <c r="D4" s="3">
        <v>7</v>
      </c>
      <c r="E4" s="24">
        <v>1</v>
      </c>
      <c r="F4" s="43">
        <f>Tabel1[[#This Row],[Temps de travail (format :mm.)]]*Tabel1[[#This Row],[nombre de demande ]]*Tabel1[[#This Row],[Nombre ETP affecté]]*_xlfn.XLOOKUP(Tabel1[[#This Row],[Fréquence]],Tabel2[fréquence],Tabel2[nombre],"?",0)</f>
        <v>1050</v>
      </c>
      <c r="J4" s="18" t="s">
        <v>10</v>
      </c>
      <c r="K4" s="19">
        <v>2.5</v>
      </c>
      <c r="M4" t="s">
        <v>5</v>
      </c>
      <c r="N4" s="40">
        <v>30</v>
      </c>
    </row>
    <row r="5" spans="1:14" x14ac:dyDescent="0.25">
      <c r="A5" s="23" t="s">
        <v>16</v>
      </c>
      <c r="B5" s="1" t="s">
        <v>5</v>
      </c>
      <c r="C5" s="4">
        <v>5</v>
      </c>
      <c r="D5" s="5">
        <v>7</v>
      </c>
      <c r="E5" s="24">
        <v>1</v>
      </c>
      <c r="F5" s="44">
        <f>Tabel1[[#This Row],[Temps de travail (format :mm.)]]*Tabel1[[#This Row],[nombre de demande ]]*Tabel1[[#This Row],[Nombre ETP affecté]]*_xlfn.XLOOKUP(Tabel1[[#This Row],[Fréquence]],Tabel2[fréquence],Tabel2[nombre],"?",0)</f>
        <v>1050</v>
      </c>
      <c r="J5" s="18" t="s">
        <v>11</v>
      </c>
      <c r="K5" s="17">
        <v>7</v>
      </c>
      <c r="M5" t="s">
        <v>6</v>
      </c>
      <c r="N5" s="40">
        <v>1</v>
      </c>
    </row>
    <row r="6" spans="1:14" ht="15.75" x14ac:dyDescent="0.25">
      <c r="A6" s="23" t="s">
        <v>17</v>
      </c>
      <c r="B6" s="1" t="s">
        <v>5</v>
      </c>
      <c r="C6" s="6">
        <v>5</v>
      </c>
      <c r="D6" s="7">
        <v>7</v>
      </c>
      <c r="E6" s="24">
        <v>1</v>
      </c>
      <c r="F6" s="44">
        <f>Tabel1[[#This Row],[Temps de travail (format :mm.)]]*Tabel1[[#This Row],[nombre de demande ]]*Tabel1[[#This Row],[Nombre ETP affecté]]*_xlfn.XLOOKUP(Tabel1[[#This Row],[Fréquence]],Tabel2[fréquence],Tabel2[nombre],"?",0)</f>
        <v>1050</v>
      </c>
      <c r="J6" s="20" t="s">
        <v>12</v>
      </c>
      <c r="K6" s="19">
        <v>1</v>
      </c>
      <c r="M6" t="s">
        <v>7</v>
      </c>
      <c r="N6" s="40">
        <v>4</v>
      </c>
    </row>
    <row r="7" spans="1:14" ht="15.75" x14ac:dyDescent="0.25">
      <c r="A7" s="23" t="s">
        <v>18</v>
      </c>
      <c r="B7" s="8" t="s">
        <v>5</v>
      </c>
      <c r="C7" s="6">
        <v>5</v>
      </c>
      <c r="D7" s="7">
        <v>7</v>
      </c>
      <c r="E7" s="24">
        <v>1</v>
      </c>
      <c r="F7" s="44">
        <f>Tabel1[[#This Row],[Temps de travail (format :mm.)]]*Tabel1[[#This Row],[nombre de demande ]]*Tabel1[[#This Row],[Nombre ETP affecté]]*_xlfn.XLOOKUP(Tabel1[[#This Row],[Fréquence]],Tabel2[fréquence],Tabel2[nombre],"?",0)</f>
        <v>1050</v>
      </c>
      <c r="J7" s="21" t="s">
        <v>13</v>
      </c>
      <c r="K7" s="17">
        <v>1</v>
      </c>
      <c r="M7" t="s">
        <v>8</v>
      </c>
      <c r="N7" s="40">
        <f>1/3</f>
        <v>0.33333333333333331</v>
      </c>
    </row>
    <row r="8" spans="1:14" ht="15.75" x14ac:dyDescent="0.25">
      <c r="A8" s="23" t="s">
        <v>19</v>
      </c>
      <c r="B8" s="1" t="s">
        <v>5</v>
      </c>
      <c r="C8" s="6">
        <v>20</v>
      </c>
      <c r="D8" s="7">
        <v>3</v>
      </c>
      <c r="E8" s="24">
        <v>1</v>
      </c>
      <c r="F8" s="44">
        <f>Tabel1[[#This Row],[Temps de travail (format :mm.)]]*Tabel1[[#This Row],[nombre de demande ]]*Tabel1[[#This Row],[Nombre ETP affecté]]*_xlfn.XLOOKUP(Tabel1[[#This Row],[Fréquence]],Tabel2[fréquence],Tabel2[nombre],"?",0)</f>
        <v>1800</v>
      </c>
      <c r="J8" s="22" t="s">
        <v>14</v>
      </c>
      <c r="K8" s="19">
        <v>1</v>
      </c>
    </row>
    <row r="9" spans="1:14" ht="15.75" x14ac:dyDescent="0.25">
      <c r="A9" s="23" t="s">
        <v>20</v>
      </c>
      <c r="B9" s="8" t="s">
        <v>5</v>
      </c>
      <c r="C9" s="6">
        <v>5</v>
      </c>
      <c r="D9" s="7">
        <v>3</v>
      </c>
      <c r="E9" s="24">
        <v>1</v>
      </c>
      <c r="F9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10" spans="1:14" ht="15.75" x14ac:dyDescent="0.25">
      <c r="A10" s="23" t="s">
        <v>21</v>
      </c>
      <c r="B10" s="1" t="s">
        <v>5</v>
      </c>
      <c r="C10" s="6">
        <v>5</v>
      </c>
      <c r="D10" s="7">
        <v>3</v>
      </c>
      <c r="E10" s="24">
        <v>1</v>
      </c>
      <c r="F10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11" spans="1:14" ht="15.75" x14ac:dyDescent="0.25">
      <c r="A11" s="23" t="s">
        <v>22</v>
      </c>
      <c r="B11" s="8" t="s">
        <v>5</v>
      </c>
      <c r="C11" s="6">
        <v>5</v>
      </c>
      <c r="D11" s="7">
        <v>3</v>
      </c>
      <c r="E11" s="24">
        <v>1</v>
      </c>
      <c r="F11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12" spans="1:14" ht="15.75" x14ac:dyDescent="0.25">
      <c r="A12" s="23" t="s">
        <v>23</v>
      </c>
      <c r="B12" s="1" t="s">
        <v>5</v>
      </c>
      <c r="C12" s="6">
        <v>60</v>
      </c>
      <c r="D12" s="7">
        <v>3</v>
      </c>
      <c r="E12" s="24">
        <v>1</v>
      </c>
      <c r="F12" s="44">
        <f>Tabel1[[#This Row],[Temps de travail (format :mm.)]]*Tabel1[[#This Row],[nombre de demande ]]*Tabel1[[#This Row],[Nombre ETP affecté]]*_xlfn.XLOOKUP(Tabel1[[#This Row],[Fréquence]],Tabel2[fréquence],Tabel2[nombre],"?",0)</f>
        <v>5400</v>
      </c>
    </row>
    <row r="13" spans="1:14" ht="15.75" x14ac:dyDescent="0.25">
      <c r="A13" s="23" t="s">
        <v>24</v>
      </c>
      <c r="B13" s="8" t="s">
        <v>5</v>
      </c>
      <c r="C13" s="6">
        <v>5</v>
      </c>
      <c r="D13" s="7">
        <v>1</v>
      </c>
      <c r="E13" s="24">
        <v>1</v>
      </c>
      <c r="F13" s="44">
        <f>Tabel1[[#This Row],[Temps de travail (format :mm.)]]*Tabel1[[#This Row],[nombre de demande ]]*Tabel1[[#This Row],[Nombre ETP affecté]]*_xlfn.XLOOKUP(Tabel1[[#This Row],[Fréquence]],Tabel2[fréquence],Tabel2[nombre],"?",0)</f>
        <v>150</v>
      </c>
    </row>
    <row r="14" spans="1:14" ht="15.75" x14ac:dyDescent="0.25">
      <c r="A14" s="23" t="s">
        <v>25</v>
      </c>
      <c r="B14" s="1" t="s">
        <v>5</v>
      </c>
      <c r="C14" s="6">
        <v>5</v>
      </c>
      <c r="D14" s="7">
        <v>10</v>
      </c>
      <c r="E14" s="24">
        <v>1</v>
      </c>
      <c r="F14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15" spans="1:14" ht="15.75" x14ac:dyDescent="0.25">
      <c r="A15" s="23" t="s">
        <v>26</v>
      </c>
      <c r="B15" s="8" t="s">
        <v>5</v>
      </c>
      <c r="C15" s="2">
        <v>2</v>
      </c>
      <c r="D15" s="3">
        <v>30</v>
      </c>
      <c r="E15" s="24">
        <v>1</v>
      </c>
      <c r="F15" s="44">
        <f>Tabel1[[#This Row],[Temps de travail (format :mm.)]]*Tabel1[[#This Row],[nombre de demande ]]*Tabel1[[#This Row],[Nombre ETP affecté]]*_xlfn.XLOOKUP(Tabel1[[#This Row],[Fréquence]],Tabel2[fréquence],Tabel2[nombre],"?",0)</f>
        <v>1800</v>
      </c>
    </row>
    <row r="16" spans="1:14" ht="15.75" x14ac:dyDescent="0.25">
      <c r="A16" s="23" t="s">
        <v>27</v>
      </c>
      <c r="B16" s="1" t="s">
        <v>5</v>
      </c>
      <c r="C16" s="6">
        <v>10</v>
      </c>
      <c r="D16" s="7">
        <v>30</v>
      </c>
      <c r="E16" s="24">
        <v>1</v>
      </c>
      <c r="F16" s="44">
        <f>Tabel1[[#This Row],[Temps de travail (format :mm.)]]*Tabel1[[#This Row],[nombre de demande ]]*Tabel1[[#This Row],[Nombre ETP affecté]]*_xlfn.XLOOKUP(Tabel1[[#This Row],[Fréquence]],Tabel2[fréquence],Tabel2[nombre],"?",0)</f>
        <v>9000</v>
      </c>
    </row>
    <row r="17" spans="1:6" ht="15.75" x14ac:dyDescent="0.25">
      <c r="A17" s="23" t="s">
        <v>28</v>
      </c>
      <c r="B17" s="8" t="s">
        <v>5</v>
      </c>
      <c r="C17" s="2">
        <v>15</v>
      </c>
      <c r="D17" s="3">
        <v>5</v>
      </c>
      <c r="E17" s="24">
        <v>1</v>
      </c>
      <c r="F17" s="44">
        <f>Tabel1[[#This Row],[Temps de travail (format :mm.)]]*Tabel1[[#This Row],[nombre de demande ]]*Tabel1[[#This Row],[Nombre ETP affecté]]*_xlfn.XLOOKUP(Tabel1[[#This Row],[Fréquence]],Tabel2[fréquence],Tabel2[nombre],"?",0)</f>
        <v>2250</v>
      </c>
    </row>
    <row r="18" spans="1:6" ht="15.75" x14ac:dyDescent="0.25">
      <c r="A18" s="23" t="s">
        <v>29</v>
      </c>
      <c r="B18" s="1" t="s">
        <v>5</v>
      </c>
      <c r="C18" s="6">
        <v>15</v>
      </c>
      <c r="D18" s="3">
        <v>5</v>
      </c>
      <c r="E18" s="24">
        <v>1</v>
      </c>
      <c r="F18" s="44">
        <f>Tabel1[[#This Row],[Temps de travail (format :mm.)]]*Tabel1[[#This Row],[nombre de demande ]]*Tabel1[[#This Row],[Nombre ETP affecté]]*_xlfn.XLOOKUP(Tabel1[[#This Row],[Fréquence]],Tabel2[fréquence],Tabel2[nombre],"?",0)</f>
        <v>2250</v>
      </c>
    </row>
    <row r="19" spans="1:6" ht="15.75" x14ac:dyDescent="0.25">
      <c r="A19" s="23" t="s">
        <v>30</v>
      </c>
      <c r="B19" s="8" t="s">
        <v>5</v>
      </c>
      <c r="C19" s="2">
        <v>10</v>
      </c>
      <c r="D19" s="3">
        <v>5</v>
      </c>
      <c r="E19" s="24">
        <v>1</v>
      </c>
      <c r="F19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20" spans="1:6" ht="15.75" x14ac:dyDescent="0.25">
      <c r="A20" s="23" t="s">
        <v>31</v>
      </c>
      <c r="B20" s="1" t="s">
        <v>5</v>
      </c>
      <c r="C20" s="6">
        <v>15</v>
      </c>
      <c r="D20" s="7">
        <v>1</v>
      </c>
      <c r="E20" s="24">
        <v>1</v>
      </c>
      <c r="F20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21" spans="1:6" ht="15.75" x14ac:dyDescent="0.25">
      <c r="A21" s="23" t="s">
        <v>32</v>
      </c>
      <c r="B21" s="8" t="s">
        <v>5</v>
      </c>
      <c r="C21" s="2">
        <v>8</v>
      </c>
      <c r="D21" s="3">
        <v>15</v>
      </c>
      <c r="E21" s="24">
        <v>1</v>
      </c>
      <c r="F21" s="44">
        <f>Tabel1[[#This Row],[Temps de travail (format :mm.)]]*Tabel1[[#This Row],[nombre de demande ]]*Tabel1[[#This Row],[Nombre ETP affecté]]*_xlfn.XLOOKUP(Tabel1[[#This Row],[Fréquence]],Tabel2[fréquence],Tabel2[nombre],"?",0)</f>
        <v>3600</v>
      </c>
    </row>
    <row r="22" spans="1:6" ht="15.75" x14ac:dyDescent="0.25">
      <c r="A22" s="23" t="s">
        <v>33</v>
      </c>
      <c r="B22" s="1" t="s">
        <v>5</v>
      </c>
      <c r="C22" s="6">
        <v>2</v>
      </c>
      <c r="D22" s="7">
        <v>20</v>
      </c>
      <c r="E22" s="24">
        <v>1</v>
      </c>
      <c r="F22" s="44">
        <f>Tabel1[[#This Row],[Temps de travail (format :mm.)]]*Tabel1[[#This Row],[nombre de demande ]]*Tabel1[[#This Row],[Nombre ETP affecté]]*_xlfn.XLOOKUP(Tabel1[[#This Row],[Fréquence]],Tabel2[fréquence],Tabel2[nombre],"?",0)</f>
        <v>1200</v>
      </c>
    </row>
    <row r="23" spans="1:6" ht="15.75" x14ac:dyDescent="0.25">
      <c r="A23" s="23" t="s">
        <v>34</v>
      </c>
      <c r="B23" s="8" t="s">
        <v>5</v>
      </c>
      <c r="C23" s="2">
        <v>5</v>
      </c>
      <c r="D23" s="3">
        <v>5</v>
      </c>
      <c r="E23" s="24">
        <v>1</v>
      </c>
      <c r="F23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24" spans="1:6" ht="15.75" x14ac:dyDescent="0.25">
      <c r="A24" s="23" t="s">
        <v>35</v>
      </c>
      <c r="B24" s="1" t="s">
        <v>5</v>
      </c>
      <c r="C24" s="6">
        <v>5</v>
      </c>
      <c r="D24" s="7">
        <v>2</v>
      </c>
      <c r="E24" s="24">
        <v>1</v>
      </c>
      <c r="F24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25" spans="1:6" ht="15.75" x14ac:dyDescent="0.25">
      <c r="A25" s="23" t="s">
        <v>36</v>
      </c>
      <c r="B25" s="8" t="s">
        <v>5</v>
      </c>
      <c r="C25" s="2">
        <v>20</v>
      </c>
      <c r="D25" s="3">
        <v>15</v>
      </c>
      <c r="E25" s="24">
        <v>1</v>
      </c>
      <c r="F25" s="44">
        <f>Tabel1[[#This Row],[Temps de travail (format :mm.)]]*Tabel1[[#This Row],[nombre de demande ]]*Tabel1[[#This Row],[Nombre ETP affecté]]*_xlfn.XLOOKUP(Tabel1[[#This Row],[Fréquence]],Tabel2[fréquence],Tabel2[nombre],"?",0)</f>
        <v>9000</v>
      </c>
    </row>
    <row r="26" spans="1:6" ht="15.75" x14ac:dyDescent="0.25">
      <c r="A26" s="23" t="s">
        <v>37</v>
      </c>
      <c r="B26" s="1" t="s">
        <v>5</v>
      </c>
      <c r="C26" s="6">
        <v>5</v>
      </c>
      <c r="D26" s="7">
        <v>15</v>
      </c>
      <c r="E26" s="24">
        <v>1</v>
      </c>
      <c r="F26" s="44">
        <f>Tabel1[[#This Row],[Temps de travail (format :mm.)]]*Tabel1[[#This Row],[nombre de demande ]]*Tabel1[[#This Row],[Nombre ETP affecté]]*_xlfn.XLOOKUP(Tabel1[[#This Row],[Fréquence]],Tabel2[fréquence],Tabel2[nombre],"?",0)</f>
        <v>2250</v>
      </c>
    </row>
    <row r="27" spans="1:6" ht="15.75" x14ac:dyDescent="0.25">
      <c r="A27" s="23" t="s">
        <v>38</v>
      </c>
      <c r="B27" s="8" t="s">
        <v>5</v>
      </c>
      <c r="C27" s="2">
        <v>15</v>
      </c>
      <c r="D27" s="3">
        <v>10</v>
      </c>
      <c r="E27" s="24">
        <v>1</v>
      </c>
      <c r="F27" s="44">
        <f>Tabel1[[#This Row],[Temps de travail (format :mm.)]]*Tabel1[[#This Row],[nombre de demande ]]*Tabel1[[#This Row],[Nombre ETP affecté]]*_xlfn.XLOOKUP(Tabel1[[#This Row],[Fréquence]],Tabel2[fréquence],Tabel2[nombre],"?",0)</f>
        <v>4500</v>
      </c>
    </row>
    <row r="28" spans="1:6" ht="15.75" x14ac:dyDescent="0.25">
      <c r="A28" s="23" t="s">
        <v>39</v>
      </c>
      <c r="B28" s="1" t="s">
        <v>5</v>
      </c>
      <c r="C28" s="6">
        <v>15</v>
      </c>
      <c r="D28" s="7">
        <v>5</v>
      </c>
      <c r="E28" s="24">
        <v>1</v>
      </c>
      <c r="F28" s="44">
        <f>Tabel1[[#This Row],[Temps de travail (format :mm.)]]*Tabel1[[#This Row],[nombre de demande ]]*Tabel1[[#This Row],[Nombre ETP affecté]]*_xlfn.XLOOKUP(Tabel1[[#This Row],[Fréquence]],Tabel2[fréquence],Tabel2[nombre],"?",0)</f>
        <v>2250</v>
      </c>
    </row>
    <row r="29" spans="1:6" ht="15.75" x14ac:dyDescent="0.25">
      <c r="A29" s="23" t="s">
        <v>40</v>
      </c>
      <c r="B29" s="8" t="s">
        <v>5</v>
      </c>
      <c r="C29" s="2">
        <v>5</v>
      </c>
      <c r="D29" s="3">
        <v>5</v>
      </c>
      <c r="E29" s="24">
        <v>1</v>
      </c>
      <c r="F29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30" spans="1:6" ht="15.75" x14ac:dyDescent="0.25">
      <c r="A30" s="23" t="s">
        <v>41</v>
      </c>
      <c r="B30" s="1" t="s">
        <v>5</v>
      </c>
      <c r="C30" s="6">
        <v>5</v>
      </c>
      <c r="D30" s="7">
        <v>5</v>
      </c>
      <c r="E30" s="24">
        <v>1</v>
      </c>
      <c r="F30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31" spans="1:6" ht="15.75" x14ac:dyDescent="0.25">
      <c r="A31" s="23" t="s">
        <v>42</v>
      </c>
      <c r="B31" s="8" t="s">
        <v>5</v>
      </c>
      <c r="C31" s="2">
        <v>15</v>
      </c>
      <c r="D31" s="3">
        <v>5</v>
      </c>
      <c r="E31" s="24">
        <v>1</v>
      </c>
      <c r="F31" s="44">
        <f>Tabel1[[#This Row],[Temps de travail (format :mm.)]]*Tabel1[[#This Row],[nombre de demande ]]*Tabel1[[#This Row],[Nombre ETP affecté]]*_xlfn.XLOOKUP(Tabel1[[#This Row],[Fréquence]],Tabel2[fréquence],Tabel2[nombre],"?",0)</f>
        <v>2250</v>
      </c>
    </row>
    <row r="32" spans="1:6" ht="15.75" x14ac:dyDescent="0.25">
      <c r="A32" s="23" t="s">
        <v>43</v>
      </c>
      <c r="B32" s="1" t="s">
        <v>5</v>
      </c>
      <c r="C32" s="6">
        <v>10</v>
      </c>
      <c r="D32" s="7">
        <v>5</v>
      </c>
      <c r="E32" s="24">
        <v>1</v>
      </c>
      <c r="F32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33" spans="1:6" ht="15.75" x14ac:dyDescent="0.25">
      <c r="A33" s="23" t="s">
        <v>44</v>
      </c>
      <c r="B33" s="8" t="s">
        <v>5</v>
      </c>
      <c r="C33" s="2">
        <v>15</v>
      </c>
      <c r="D33" s="3">
        <v>2</v>
      </c>
      <c r="E33" s="24">
        <v>1</v>
      </c>
      <c r="F33" s="44">
        <f>Tabel1[[#This Row],[Temps de travail (format :mm.)]]*Tabel1[[#This Row],[nombre de demande ]]*Tabel1[[#This Row],[Nombre ETP affecté]]*_xlfn.XLOOKUP(Tabel1[[#This Row],[Fréquence]],Tabel2[fréquence],Tabel2[nombre],"?",0)</f>
        <v>900</v>
      </c>
    </row>
    <row r="34" spans="1:6" ht="15.75" x14ac:dyDescent="0.25">
      <c r="A34" s="23" t="s">
        <v>45</v>
      </c>
      <c r="B34" s="1" t="s">
        <v>5</v>
      </c>
      <c r="C34" s="6">
        <v>10</v>
      </c>
      <c r="D34" s="7">
        <v>2</v>
      </c>
      <c r="E34" s="24">
        <v>1</v>
      </c>
      <c r="F34" s="44">
        <f>Tabel1[[#This Row],[Temps de travail (format :mm.)]]*Tabel1[[#This Row],[nombre de demande ]]*Tabel1[[#This Row],[Nombre ETP affecté]]*_xlfn.XLOOKUP(Tabel1[[#This Row],[Fréquence]],Tabel2[fréquence],Tabel2[nombre],"?",0)</f>
        <v>600</v>
      </c>
    </row>
    <row r="35" spans="1:6" ht="15.75" x14ac:dyDescent="0.25">
      <c r="A35" s="23" t="s">
        <v>46</v>
      </c>
      <c r="B35" s="8" t="s">
        <v>5</v>
      </c>
      <c r="C35" s="9">
        <v>5</v>
      </c>
      <c r="D35" s="10">
        <v>10</v>
      </c>
      <c r="E35" s="24">
        <v>1</v>
      </c>
      <c r="F35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36" spans="1:6" ht="15.75" x14ac:dyDescent="0.25">
      <c r="A36" s="23" t="s">
        <v>47</v>
      </c>
      <c r="B36" s="1" t="s">
        <v>5</v>
      </c>
      <c r="C36" s="11">
        <v>5</v>
      </c>
      <c r="D36" s="12">
        <v>10</v>
      </c>
      <c r="E36" s="24">
        <v>1</v>
      </c>
      <c r="F36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37" spans="1:6" ht="15.75" x14ac:dyDescent="0.25">
      <c r="A37" s="23" t="s">
        <v>48</v>
      </c>
      <c r="B37" s="8" t="s">
        <v>5</v>
      </c>
      <c r="C37" s="2">
        <v>5</v>
      </c>
      <c r="D37" s="3">
        <v>10</v>
      </c>
      <c r="E37" s="24">
        <v>1</v>
      </c>
      <c r="F37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38" spans="1:6" ht="15.75" x14ac:dyDescent="0.25">
      <c r="A38" s="23" t="s">
        <v>49</v>
      </c>
      <c r="B38" s="1" t="s">
        <v>5</v>
      </c>
      <c r="C38" s="11">
        <v>5</v>
      </c>
      <c r="D38" s="12">
        <v>5</v>
      </c>
      <c r="E38" s="24">
        <v>1</v>
      </c>
      <c r="F38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39" spans="1:6" ht="15.75" x14ac:dyDescent="0.25">
      <c r="A39" s="23" t="s">
        <v>50</v>
      </c>
      <c r="B39" s="8" t="s">
        <v>5</v>
      </c>
      <c r="C39" s="9">
        <v>10</v>
      </c>
      <c r="D39" s="10">
        <v>5</v>
      </c>
      <c r="E39" s="24">
        <v>1</v>
      </c>
      <c r="F39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40" spans="1:6" ht="15.75" x14ac:dyDescent="0.25">
      <c r="A40" s="23" t="s">
        <v>51</v>
      </c>
      <c r="B40" s="1" t="s">
        <v>5</v>
      </c>
      <c r="C40" s="11">
        <v>5</v>
      </c>
      <c r="D40" s="12">
        <v>5</v>
      </c>
      <c r="E40" s="24">
        <v>1</v>
      </c>
      <c r="F40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41" spans="1:6" ht="15.75" x14ac:dyDescent="0.25">
      <c r="A41" s="23" t="s">
        <v>52</v>
      </c>
      <c r="B41" s="8" t="s">
        <v>5</v>
      </c>
      <c r="C41" s="9">
        <v>5</v>
      </c>
      <c r="D41" s="10">
        <v>5</v>
      </c>
      <c r="E41" s="24">
        <v>1</v>
      </c>
      <c r="F41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42" spans="1:6" ht="15.75" x14ac:dyDescent="0.25">
      <c r="A42" s="23" t="s">
        <v>53</v>
      </c>
      <c r="B42" s="1" t="s">
        <v>5</v>
      </c>
      <c r="C42" s="11">
        <v>10</v>
      </c>
      <c r="D42" s="12">
        <v>5</v>
      </c>
      <c r="E42" s="24">
        <v>1</v>
      </c>
      <c r="F42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43" spans="1:6" ht="15.75" x14ac:dyDescent="0.25">
      <c r="A43" s="23" t="s">
        <v>54</v>
      </c>
      <c r="B43" s="8" t="s">
        <v>5</v>
      </c>
      <c r="C43" s="9">
        <v>5</v>
      </c>
      <c r="D43" s="12">
        <v>5</v>
      </c>
      <c r="E43" s="24">
        <v>1</v>
      </c>
      <c r="F43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44" spans="1:6" ht="15.75" x14ac:dyDescent="0.25">
      <c r="A44" s="23" t="s">
        <v>55</v>
      </c>
      <c r="B44" s="1" t="s">
        <v>5</v>
      </c>
      <c r="C44" s="11">
        <v>2</v>
      </c>
      <c r="D44" s="12">
        <v>5</v>
      </c>
      <c r="E44" s="24">
        <v>1</v>
      </c>
      <c r="F44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45" spans="1:6" ht="15.75" x14ac:dyDescent="0.25">
      <c r="A45" s="23" t="s">
        <v>56</v>
      </c>
      <c r="B45" s="1" t="s">
        <v>5</v>
      </c>
      <c r="C45" s="9">
        <v>5</v>
      </c>
      <c r="D45" s="12">
        <v>5</v>
      </c>
      <c r="E45" s="24">
        <v>1</v>
      </c>
      <c r="F45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46" spans="1:6" ht="15.75" x14ac:dyDescent="0.25">
      <c r="A46" s="23" t="s">
        <v>57</v>
      </c>
      <c r="B46" s="1" t="s">
        <v>5</v>
      </c>
      <c r="C46" s="11">
        <v>5</v>
      </c>
      <c r="D46" s="12">
        <v>5</v>
      </c>
      <c r="E46" s="24">
        <v>1</v>
      </c>
      <c r="F46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47" spans="1:6" ht="15.75" x14ac:dyDescent="0.25">
      <c r="A47" s="23" t="s">
        <v>58</v>
      </c>
      <c r="B47" s="8" t="s">
        <v>5</v>
      </c>
      <c r="C47" s="9">
        <v>25</v>
      </c>
      <c r="D47" s="12">
        <v>20</v>
      </c>
      <c r="E47" s="24">
        <v>1</v>
      </c>
      <c r="F47" s="44">
        <f>Tabel1[[#This Row],[Temps de travail (format :mm.)]]*Tabel1[[#This Row],[nombre de demande ]]*Tabel1[[#This Row],[Nombre ETP affecté]]*_xlfn.XLOOKUP(Tabel1[[#This Row],[Fréquence]],Tabel2[fréquence],Tabel2[nombre],"?",0)</f>
        <v>15000</v>
      </c>
    </row>
    <row r="48" spans="1:6" ht="15.75" x14ac:dyDescent="0.25">
      <c r="A48" s="23" t="s">
        <v>59</v>
      </c>
      <c r="B48" s="1" t="s">
        <v>5</v>
      </c>
      <c r="C48" s="11">
        <v>5</v>
      </c>
      <c r="D48" s="12">
        <v>20</v>
      </c>
      <c r="E48" s="24">
        <v>1</v>
      </c>
      <c r="F48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49" spans="1:6" ht="15.75" x14ac:dyDescent="0.25">
      <c r="A49" s="23" t="s">
        <v>60</v>
      </c>
      <c r="B49" s="8" t="s">
        <v>5</v>
      </c>
      <c r="C49" s="9">
        <v>20</v>
      </c>
      <c r="D49" s="12">
        <v>20</v>
      </c>
      <c r="E49" s="24">
        <v>1</v>
      </c>
      <c r="F49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50" spans="1:6" ht="15.75" x14ac:dyDescent="0.25">
      <c r="A50" s="23" t="s">
        <v>61</v>
      </c>
      <c r="B50" s="1" t="s">
        <v>5</v>
      </c>
      <c r="C50" s="11">
        <v>5</v>
      </c>
      <c r="D50" s="12">
        <v>20</v>
      </c>
      <c r="E50" s="24">
        <v>1</v>
      </c>
      <c r="F50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51" spans="1:6" ht="15.75" x14ac:dyDescent="0.25">
      <c r="A51" s="23" t="s">
        <v>62</v>
      </c>
      <c r="B51" s="8" t="s">
        <v>5</v>
      </c>
      <c r="C51" s="9">
        <v>10</v>
      </c>
      <c r="D51" s="10">
        <v>1</v>
      </c>
      <c r="E51" s="24">
        <v>1</v>
      </c>
      <c r="F51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52" spans="1:6" ht="15.75" x14ac:dyDescent="0.25">
      <c r="A52" s="23" t="s">
        <v>63</v>
      </c>
      <c r="B52" s="1" t="s">
        <v>5</v>
      </c>
      <c r="C52" s="11">
        <v>5</v>
      </c>
      <c r="D52" s="12">
        <v>1</v>
      </c>
      <c r="E52" s="24">
        <v>1</v>
      </c>
      <c r="F52" s="44">
        <f>Tabel1[[#This Row],[Temps de travail (format :mm.)]]*Tabel1[[#This Row],[nombre de demande ]]*Tabel1[[#This Row],[Nombre ETP affecté]]*_xlfn.XLOOKUP(Tabel1[[#This Row],[Fréquence]],Tabel2[fréquence],Tabel2[nombre],"?",0)</f>
        <v>150</v>
      </c>
    </row>
    <row r="53" spans="1:6" ht="15.75" x14ac:dyDescent="0.25">
      <c r="A53" s="23" t="s">
        <v>64</v>
      </c>
      <c r="B53" s="8" t="s">
        <v>5</v>
      </c>
      <c r="C53" s="9">
        <v>5</v>
      </c>
      <c r="D53" s="10">
        <v>1</v>
      </c>
      <c r="E53" s="24">
        <v>1</v>
      </c>
      <c r="F53" s="44">
        <f>Tabel1[[#This Row],[Temps de travail (format :mm.)]]*Tabel1[[#This Row],[nombre de demande ]]*Tabel1[[#This Row],[Nombre ETP affecté]]*_xlfn.XLOOKUP(Tabel1[[#This Row],[Fréquence]],Tabel2[fréquence],Tabel2[nombre],"?",0)</f>
        <v>150</v>
      </c>
    </row>
    <row r="54" spans="1:6" ht="15.75" x14ac:dyDescent="0.25">
      <c r="A54" s="23" t="s">
        <v>65</v>
      </c>
      <c r="B54" s="1" t="s">
        <v>5</v>
      </c>
      <c r="C54" s="11">
        <v>5</v>
      </c>
      <c r="D54" s="12">
        <v>2</v>
      </c>
      <c r="E54" s="24">
        <v>1</v>
      </c>
      <c r="F54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55" spans="1:6" ht="15.75" x14ac:dyDescent="0.25">
      <c r="A55" s="23" t="s">
        <v>66</v>
      </c>
      <c r="B55" s="8" t="s">
        <v>5</v>
      </c>
      <c r="C55" s="9">
        <v>5</v>
      </c>
      <c r="D55" s="10">
        <v>2</v>
      </c>
      <c r="E55" s="24">
        <v>1</v>
      </c>
      <c r="F55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56" spans="1:6" ht="15.75" x14ac:dyDescent="0.25">
      <c r="A56" s="23" t="s">
        <v>67</v>
      </c>
      <c r="B56" s="1" t="s">
        <v>5</v>
      </c>
      <c r="C56" s="11">
        <v>5</v>
      </c>
      <c r="D56" s="12">
        <v>2</v>
      </c>
      <c r="E56" s="24">
        <v>1</v>
      </c>
      <c r="F56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57" spans="1:6" ht="15.75" x14ac:dyDescent="0.25">
      <c r="A57" s="23" t="s">
        <v>68</v>
      </c>
      <c r="B57" s="8" t="s">
        <v>5</v>
      </c>
      <c r="C57" s="9">
        <v>5</v>
      </c>
      <c r="D57" s="10">
        <v>2</v>
      </c>
      <c r="E57" s="24">
        <v>1</v>
      </c>
      <c r="F57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58" spans="1:6" ht="15.75" x14ac:dyDescent="0.25">
      <c r="A58" s="23" t="s">
        <v>69</v>
      </c>
      <c r="B58" s="1" t="s">
        <v>5</v>
      </c>
      <c r="C58" s="11">
        <v>5</v>
      </c>
      <c r="D58" s="12">
        <v>2</v>
      </c>
      <c r="E58" s="24">
        <v>1</v>
      </c>
      <c r="F58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59" spans="1:6" ht="15.75" x14ac:dyDescent="0.25">
      <c r="A59" s="23" t="s">
        <v>70</v>
      </c>
      <c r="B59" s="8" t="s">
        <v>6</v>
      </c>
      <c r="C59" s="9">
        <v>15</v>
      </c>
      <c r="D59" s="10">
        <v>4</v>
      </c>
      <c r="E59" s="24">
        <v>1</v>
      </c>
      <c r="F59" s="44">
        <f>Tabel1[[#This Row],[Temps de travail (format :mm.)]]*Tabel1[[#This Row],[nombre de demande ]]*Tabel1[[#This Row],[Nombre ETP affecté]]*_xlfn.XLOOKUP(Tabel1[[#This Row],[Fréquence]],Tabel2[fréquence],Tabel2[nombre],"?",0)</f>
        <v>60</v>
      </c>
    </row>
    <row r="60" spans="1:6" ht="15.75" x14ac:dyDescent="0.25">
      <c r="A60" s="23" t="s">
        <v>71</v>
      </c>
      <c r="B60" s="1" t="s">
        <v>6</v>
      </c>
      <c r="C60" s="11">
        <v>30</v>
      </c>
      <c r="D60" s="12">
        <v>15</v>
      </c>
      <c r="E60" s="24">
        <v>1</v>
      </c>
      <c r="F60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61" spans="1:6" ht="15.75" x14ac:dyDescent="0.25">
      <c r="A61" s="23" t="s">
        <v>72</v>
      </c>
      <c r="B61" s="8" t="s">
        <v>6</v>
      </c>
      <c r="C61" s="9">
        <v>20</v>
      </c>
      <c r="D61" s="10">
        <v>15</v>
      </c>
      <c r="E61" s="24">
        <v>1</v>
      </c>
      <c r="F61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62" spans="1:6" ht="15.75" x14ac:dyDescent="0.25">
      <c r="A62" s="23" t="s">
        <v>73</v>
      </c>
      <c r="B62" s="1" t="s">
        <v>6</v>
      </c>
      <c r="C62" s="11">
        <v>60</v>
      </c>
      <c r="D62" s="12">
        <v>15</v>
      </c>
      <c r="E62" s="24">
        <v>1</v>
      </c>
      <c r="F62" s="44">
        <f>Tabel1[[#This Row],[Temps de travail (format :mm.)]]*Tabel1[[#This Row],[nombre de demande ]]*Tabel1[[#This Row],[Nombre ETP affecté]]*_xlfn.XLOOKUP(Tabel1[[#This Row],[Fréquence]],Tabel2[fréquence],Tabel2[nombre],"?",0)</f>
        <v>900</v>
      </c>
    </row>
    <row r="63" spans="1:6" ht="15.75" x14ac:dyDescent="0.25">
      <c r="A63" s="23" t="s">
        <v>74</v>
      </c>
      <c r="B63" s="8" t="s">
        <v>6</v>
      </c>
      <c r="C63" s="9">
        <v>30</v>
      </c>
      <c r="D63" s="10">
        <v>15</v>
      </c>
      <c r="E63" s="24">
        <v>1</v>
      </c>
      <c r="F63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64" spans="1:6" ht="15.75" x14ac:dyDescent="0.25">
      <c r="A64" s="23" t="s">
        <v>75</v>
      </c>
      <c r="B64" s="1" t="s">
        <v>6</v>
      </c>
      <c r="C64" s="11">
        <v>30</v>
      </c>
      <c r="D64" s="12">
        <v>15</v>
      </c>
      <c r="E64" s="24">
        <v>1</v>
      </c>
      <c r="F64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65" spans="1:6" ht="15.75" x14ac:dyDescent="0.25">
      <c r="A65" s="23" t="s">
        <v>76</v>
      </c>
      <c r="B65" s="8" t="s">
        <v>6</v>
      </c>
      <c r="C65" s="9">
        <v>20</v>
      </c>
      <c r="D65" s="13">
        <v>15</v>
      </c>
      <c r="E65" s="24">
        <v>1</v>
      </c>
      <c r="F65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66" spans="1:6" ht="15.75" x14ac:dyDescent="0.25">
      <c r="A66" s="23" t="s">
        <v>77</v>
      </c>
      <c r="B66" s="1" t="s">
        <v>6</v>
      </c>
      <c r="C66" s="11">
        <v>20</v>
      </c>
      <c r="D66" s="12">
        <v>15</v>
      </c>
      <c r="E66" s="24">
        <v>1</v>
      </c>
      <c r="F66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67" spans="1:6" ht="15.75" x14ac:dyDescent="0.25">
      <c r="A67" s="23" t="s">
        <v>78</v>
      </c>
      <c r="B67" s="8" t="s">
        <v>6</v>
      </c>
      <c r="C67" s="9">
        <v>30</v>
      </c>
      <c r="D67" s="10">
        <v>15</v>
      </c>
      <c r="E67" s="24">
        <v>1</v>
      </c>
      <c r="F67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68" spans="1:6" ht="15.75" x14ac:dyDescent="0.25">
      <c r="A68" s="23" t="s">
        <v>79</v>
      </c>
      <c r="B68" s="1" t="s">
        <v>6</v>
      </c>
      <c r="C68" s="11">
        <v>60</v>
      </c>
      <c r="D68" s="14">
        <v>15</v>
      </c>
      <c r="E68" s="24">
        <v>1</v>
      </c>
      <c r="F68" s="44">
        <f>Tabel1[[#This Row],[Temps de travail (format :mm.)]]*Tabel1[[#This Row],[nombre de demande ]]*Tabel1[[#This Row],[Nombre ETP affecté]]*_xlfn.XLOOKUP(Tabel1[[#This Row],[Fréquence]],Tabel2[fréquence],Tabel2[nombre],"?",0)</f>
        <v>900</v>
      </c>
    </row>
    <row r="69" spans="1:6" ht="15.75" x14ac:dyDescent="0.25">
      <c r="A69" s="23" t="s">
        <v>80</v>
      </c>
      <c r="B69" s="8" t="s">
        <v>6</v>
      </c>
      <c r="C69" s="9">
        <v>20</v>
      </c>
      <c r="D69" s="10">
        <v>1</v>
      </c>
      <c r="E69" s="24">
        <v>2</v>
      </c>
      <c r="F69" s="44">
        <f>Tabel1[[#This Row],[Temps de travail (format :mm.)]]*Tabel1[[#This Row],[nombre de demande ]]*Tabel1[[#This Row],[Nombre ETP affecté]]*_xlfn.XLOOKUP(Tabel1[[#This Row],[Fréquence]],Tabel2[fréquence],Tabel2[nombre],"?",0)</f>
        <v>40</v>
      </c>
    </row>
    <row r="70" spans="1:6" ht="15.75" x14ac:dyDescent="0.25">
      <c r="A70" s="23" t="s">
        <v>81</v>
      </c>
      <c r="B70" s="1" t="s">
        <v>6</v>
      </c>
      <c r="C70" s="11">
        <v>20</v>
      </c>
      <c r="D70" s="12">
        <v>1</v>
      </c>
      <c r="E70" s="24">
        <v>2</v>
      </c>
      <c r="F70" s="44">
        <f>Tabel1[[#This Row],[Temps de travail (format :mm.)]]*Tabel1[[#This Row],[nombre de demande ]]*Tabel1[[#This Row],[Nombre ETP affecté]]*_xlfn.XLOOKUP(Tabel1[[#This Row],[Fréquence]],Tabel2[fréquence],Tabel2[nombre],"?",0)</f>
        <v>40</v>
      </c>
    </row>
    <row r="71" spans="1:6" ht="15.75" x14ac:dyDescent="0.25">
      <c r="A71" s="23" t="s">
        <v>82</v>
      </c>
      <c r="B71" s="8" t="s">
        <v>6</v>
      </c>
      <c r="C71" s="9">
        <v>10</v>
      </c>
      <c r="D71" s="13">
        <v>1</v>
      </c>
      <c r="E71" s="24">
        <v>2</v>
      </c>
      <c r="F71" s="44">
        <f>Tabel1[[#This Row],[Temps de travail (format :mm.)]]*Tabel1[[#This Row],[nombre de demande ]]*Tabel1[[#This Row],[Nombre ETP affecté]]*_xlfn.XLOOKUP(Tabel1[[#This Row],[Fréquence]],Tabel2[fréquence],Tabel2[nombre],"?",0)</f>
        <v>20</v>
      </c>
    </row>
    <row r="72" spans="1:6" ht="15.75" x14ac:dyDescent="0.25">
      <c r="A72" s="23" t="s">
        <v>83</v>
      </c>
      <c r="B72" s="1" t="s">
        <v>6</v>
      </c>
      <c r="C72" s="11">
        <v>20</v>
      </c>
      <c r="D72" s="12">
        <v>1</v>
      </c>
      <c r="E72" s="24">
        <v>2</v>
      </c>
      <c r="F72" s="44">
        <f>Tabel1[[#This Row],[Temps de travail (format :mm.)]]*Tabel1[[#This Row],[nombre de demande ]]*Tabel1[[#This Row],[Nombre ETP affecté]]*_xlfn.XLOOKUP(Tabel1[[#This Row],[Fréquence]],Tabel2[fréquence],Tabel2[nombre],"?",0)</f>
        <v>40</v>
      </c>
    </row>
    <row r="73" spans="1:6" ht="15.75" x14ac:dyDescent="0.25">
      <c r="A73" s="23" t="s">
        <v>84</v>
      </c>
      <c r="B73" s="8" t="s">
        <v>6</v>
      </c>
      <c r="C73" s="9">
        <v>25</v>
      </c>
      <c r="D73" s="10">
        <v>1</v>
      </c>
      <c r="E73" s="24">
        <v>2</v>
      </c>
      <c r="F73" s="44">
        <f>Tabel1[[#This Row],[Temps de travail (format :mm.)]]*Tabel1[[#This Row],[nombre de demande ]]*Tabel1[[#This Row],[Nombre ETP affecté]]*_xlfn.XLOOKUP(Tabel1[[#This Row],[Fréquence]],Tabel2[fréquence],Tabel2[nombre],"?",0)</f>
        <v>50</v>
      </c>
    </row>
    <row r="74" spans="1:6" ht="15.75" x14ac:dyDescent="0.25">
      <c r="A74" s="23" t="s">
        <v>85</v>
      </c>
      <c r="B74" s="1" t="s">
        <v>6</v>
      </c>
      <c r="C74" s="11">
        <v>15</v>
      </c>
      <c r="D74" s="14">
        <v>1</v>
      </c>
      <c r="E74" s="24">
        <v>2</v>
      </c>
      <c r="F74" s="44">
        <f>Tabel1[[#This Row],[Temps de travail (format :mm.)]]*Tabel1[[#This Row],[nombre de demande ]]*Tabel1[[#This Row],[Nombre ETP affecté]]*_xlfn.XLOOKUP(Tabel1[[#This Row],[Fréquence]],Tabel2[fréquence],Tabel2[nombre],"?",0)</f>
        <v>30</v>
      </c>
    </row>
    <row r="75" spans="1:6" ht="15.75" x14ac:dyDescent="0.25">
      <c r="A75" s="23" t="s">
        <v>86</v>
      </c>
      <c r="B75" s="8" t="s">
        <v>6</v>
      </c>
      <c r="C75" s="9">
        <v>20</v>
      </c>
      <c r="D75" s="10">
        <v>1</v>
      </c>
      <c r="E75" s="24">
        <v>2</v>
      </c>
      <c r="F75" s="44">
        <f>Tabel1[[#This Row],[Temps de travail (format :mm.)]]*Tabel1[[#This Row],[nombre de demande ]]*Tabel1[[#This Row],[Nombre ETP affecté]]*_xlfn.XLOOKUP(Tabel1[[#This Row],[Fréquence]],Tabel2[fréquence],Tabel2[nombre],"?",0)</f>
        <v>40</v>
      </c>
    </row>
    <row r="76" spans="1:6" ht="15.75" x14ac:dyDescent="0.25">
      <c r="A76" s="23" t="s">
        <v>87</v>
      </c>
      <c r="B76" s="1" t="s">
        <v>6</v>
      </c>
      <c r="C76" s="11">
        <v>20</v>
      </c>
      <c r="D76" s="12">
        <v>1</v>
      </c>
      <c r="E76" s="24">
        <v>2</v>
      </c>
      <c r="F76" s="44">
        <f>Tabel1[[#This Row],[Temps de travail (format :mm.)]]*Tabel1[[#This Row],[nombre de demande ]]*Tabel1[[#This Row],[Nombre ETP affecté]]*_xlfn.XLOOKUP(Tabel1[[#This Row],[Fréquence]],Tabel2[fréquence],Tabel2[nombre],"?",0)</f>
        <v>40</v>
      </c>
    </row>
    <row r="77" spans="1:6" ht="15.75" x14ac:dyDescent="0.25">
      <c r="A77" s="23" t="s">
        <v>88</v>
      </c>
      <c r="B77" s="8" t="s">
        <v>5</v>
      </c>
      <c r="C77" s="9">
        <v>5</v>
      </c>
      <c r="D77" s="13">
        <v>5</v>
      </c>
      <c r="E77" s="24">
        <v>1</v>
      </c>
      <c r="F77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78" spans="1:6" ht="15.75" x14ac:dyDescent="0.25">
      <c r="A78" s="23" t="s">
        <v>89</v>
      </c>
      <c r="B78" s="1" t="s">
        <v>5</v>
      </c>
      <c r="C78" s="11">
        <v>10</v>
      </c>
      <c r="D78" s="12">
        <v>5</v>
      </c>
      <c r="E78" s="24">
        <v>1</v>
      </c>
      <c r="F78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79" spans="1:6" ht="15.75" x14ac:dyDescent="0.25">
      <c r="A79" s="23" t="s">
        <v>90</v>
      </c>
      <c r="B79" s="8" t="s">
        <v>5</v>
      </c>
      <c r="C79" s="9">
        <v>5</v>
      </c>
      <c r="D79" s="10">
        <v>5</v>
      </c>
      <c r="E79" s="24">
        <v>1</v>
      </c>
      <c r="F79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80" spans="1:6" ht="15.75" x14ac:dyDescent="0.25">
      <c r="A80" s="23" t="s">
        <v>91</v>
      </c>
      <c r="B80" s="1" t="s">
        <v>5</v>
      </c>
      <c r="C80" s="11">
        <v>15</v>
      </c>
      <c r="D80" s="14">
        <v>2</v>
      </c>
      <c r="E80" s="24">
        <v>1</v>
      </c>
      <c r="F80" s="44">
        <f>Tabel1[[#This Row],[Temps de travail (format :mm.)]]*Tabel1[[#This Row],[nombre de demande ]]*Tabel1[[#This Row],[Nombre ETP affecté]]*_xlfn.XLOOKUP(Tabel1[[#This Row],[Fréquence]],Tabel2[fréquence],Tabel2[nombre],"?",0)</f>
        <v>900</v>
      </c>
    </row>
    <row r="81" spans="1:6" ht="15.75" x14ac:dyDescent="0.25">
      <c r="A81" s="23" t="s">
        <v>92</v>
      </c>
      <c r="B81" s="8" t="s">
        <v>5</v>
      </c>
      <c r="C81" s="9">
        <v>5</v>
      </c>
      <c r="D81" s="10">
        <v>2</v>
      </c>
      <c r="E81" s="24">
        <v>1</v>
      </c>
      <c r="F81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82" spans="1:6" ht="15.75" x14ac:dyDescent="0.25">
      <c r="A82" s="23" t="s">
        <v>93</v>
      </c>
      <c r="B82" s="1" t="s">
        <v>5</v>
      </c>
      <c r="C82" s="11">
        <v>30</v>
      </c>
      <c r="D82" s="12">
        <v>2</v>
      </c>
      <c r="E82" s="24">
        <v>1</v>
      </c>
      <c r="F82" s="44">
        <f>Tabel1[[#This Row],[Temps de travail (format :mm.)]]*Tabel1[[#This Row],[nombre de demande ]]*Tabel1[[#This Row],[Nombre ETP affecté]]*_xlfn.XLOOKUP(Tabel1[[#This Row],[Fréquence]],Tabel2[fréquence],Tabel2[nombre],"?",0)</f>
        <v>1800</v>
      </c>
    </row>
    <row r="83" spans="1:6" ht="15.75" x14ac:dyDescent="0.25">
      <c r="A83" s="23" t="s">
        <v>94</v>
      </c>
      <c r="B83" s="8" t="s">
        <v>5</v>
      </c>
      <c r="C83" s="9">
        <v>15</v>
      </c>
      <c r="D83" s="13">
        <v>3</v>
      </c>
      <c r="E83" s="24">
        <v>1</v>
      </c>
      <c r="F83" s="44">
        <f>Tabel1[[#This Row],[Temps de travail (format :mm.)]]*Tabel1[[#This Row],[nombre de demande ]]*Tabel1[[#This Row],[Nombre ETP affecté]]*_xlfn.XLOOKUP(Tabel1[[#This Row],[Fréquence]],Tabel2[fréquence],Tabel2[nombre],"?",0)</f>
        <v>1350</v>
      </c>
    </row>
    <row r="84" spans="1:6" ht="15.75" x14ac:dyDescent="0.25">
      <c r="A84" s="23" t="s">
        <v>95</v>
      </c>
      <c r="B84" s="1" t="s">
        <v>5</v>
      </c>
      <c r="C84" s="11">
        <v>5</v>
      </c>
      <c r="D84" s="12">
        <v>3</v>
      </c>
      <c r="E84" s="24">
        <v>1</v>
      </c>
      <c r="F84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85" spans="1:6" ht="15.75" x14ac:dyDescent="0.25">
      <c r="A85" s="23" t="s">
        <v>96</v>
      </c>
      <c r="B85" s="8" t="s">
        <v>5</v>
      </c>
      <c r="C85" s="9">
        <v>5</v>
      </c>
      <c r="D85" s="10">
        <v>3</v>
      </c>
      <c r="E85" s="24">
        <v>1</v>
      </c>
      <c r="F85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86" spans="1:6" ht="15.75" x14ac:dyDescent="0.25">
      <c r="A86" s="23" t="s">
        <v>97</v>
      </c>
      <c r="B86" s="1" t="s">
        <v>5</v>
      </c>
      <c r="C86" s="11">
        <v>10</v>
      </c>
      <c r="D86" s="14">
        <v>3</v>
      </c>
      <c r="E86" s="24">
        <v>1</v>
      </c>
      <c r="F86" s="44">
        <f>Tabel1[[#This Row],[Temps de travail (format :mm.)]]*Tabel1[[#This Row],[nombre de demande ]]*Tabel1[[#This Row],[Nombre ETP affecté]]*_xlfn.XLOOKUP(Tabel1[[#This Row],[Fréquence]],Tabel2[fréquence],Tabel2[nombre],"?",0)</f>
        <v>900</v>
      </c>
    </row>
    <row r="87" spans="1:6" ht="15.75" x14ac:dyDescent="0.25">
      <c r="A87" s="23" t="s">
        <v>98</v>
      </c>
      <c r="B87" s="8" t="s">
        <v>5</v>
      </c>
      <c r="C87" s="9">
        <v>10</v>
      </c>
      <c r="D87" s="10">
        <v>3</v>
      </c>
      <c r="E87" s="24">
        <v>1</v>
      </c>
      <c r="F87" s="44">
        <f>Tabel1[[#This Row],[Temps de travail (format :mm.)]]*Tabel1[[#This Row],[nombre de demande ]]*Tabel1[[#This Row],[Nombre ETP affecté]]*_xlfn.XLOOKUP(Tabel1[[#This Row],[Fréquence]],Tabel2[fréquence],Tabel2[nombre],"?",0)</f>
        <v>900</v>
      </c>
    </row>
    <row r="88" spans="1:6" ht="15.75" x14ac:dyDescent="0.25">
      <c r="A88" s="23" t="s">
        <v>99</v>
      </c>
      <c r="B88" s="1" t="s">
        <v>5</v>
      </c>
      <c r="C88" s="11">
        <v>5</v>
      </c>
      <c r="D88" s="12">
        <v>3</v>
      </c>
      <c r="E88" s="24">
        <v>1</v>
      </c>
      <c r="F88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89" spans="1:6" ht="15.75" x14ac:dyDescent="0.25">
      <c r="A89" s="23" t="s">
        <v>100</v>
      </c>
      <c r="B89" s="8" t="s">
        <v>5</v>
      </c>
      <c r="C89" s="9">
        <v>5</v>
      </c>
      <c r="D89" s="13">
        <v>3</v>
      </c>
      <c r="E89" s="24">
        <v>1</v>
      </c>
      <c r="F89" s="44">
        <f>Tabel1[[#This Row],[Temps de travail (format :mm.)]]*Tabel1[[#This Row],[nombre de demande ]]*Tabel1[[#This Row],[Nombre ETP affecté]]*_xlfn.XLOOKUP(Tabel1[[#This Row],[Fréquence]],Tabel2[fréquence],Tabel2[nombre],"?",0)</f>
        <v>450</v>
      </c>
    </row>
    <row r="90" spans="1:6" ht="15.75" x14ac:dyDescent="0.25">
      <c r="A90" s="23" t="s">
        <v>101</v>
      </c>
      <c r="B90" s="1" t="s">
        <v>5</v>
      </c>
      <c r="C90" s="11">
        <v>5</v>
      </c>
      <c r="D90" s="12"/>
      <c r="E90" s="24">
        <v>1</v>
      </c>
      <c r="F90" s="44">
        <f>Tabel1[[#This Row],[Temps de travail (format :mm.)]]*Tabel1[[#This Row],[nombre de demande ]]*Tabel1[[#This Row],[Nombre ETP affecté]]*_xlfn.XLOOKUP(Tabel1[[#This Row],[Fréquence]],Tabel2[fréquence],Tabel2[nombre],"?",0)</f>
        <v>0</v>
      </c>
    </row>
    <row r="91" spans="1:6" ht="15.75" x14ac:dyDescent="0.25">
      <c r="A91" s="23" t="s">
        <v>102</v>
      </c>
      <c r="B91" s="8" t="s">
        <v>5</v>
      </c>
      <c r="C91" s="9">
        <v>10</v>
      </c>
      <c r="D91" s="10">
        <v>5</v>
      </c>
      <c r="E91" s="24">
        <v>1</v>
      </c>
      <c r="F91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92" spans="1:6" ht="15.75" x14ac:dyDescent="0.25">
      <c r="A92" s="23" t="s">
        <v>103</v>
      </c>
      <c r="B92" s="1" t="s">
        <v>5</v>
      </c>
      <c r="C92" s="11">
        <v>10</v>
      </c>
      <c r="D92" s="14">
        <v>3</v>
      </c>
      <c r="E92" s="24">
        <v>1</v>
      </c>
      <c r="F92" s="44">
        <f>Tabel1[[#This Row],[Temps de travail (format :mm.)]]*Tabel1[[#This Row],[nombre de demande ]]*Tabel1[[#This Row],[Nombre ETP affecté]]*_xlfn.XLOOKUP(Tabel1[[#This Row],[Fréquence]],Tabel2[fréquence],Tabel2[nombre],"?",0)</f>
        <v>900</v>
      </c>
    </row>
    <row r="93" spans="1:6" ht="15.75" x14ac:dyDescent="0.25">
      <c r="A93" s="23" t="s">
        <v>104</v>
      </c>
      <c r="B93" s="8" t="s">
        <v>5</v>
      </c>
      <c r="C93" s="9">
        <v>10</v>
      </c>
      <c r="D93" s="10">
        <v>5</v>
      </c>
      <c r="E93" s="24">
        <v>1</v>
      </c>
      <c r="F93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94" spans="1:6" ht="15.75" x14ac:dyDescent="0.25">
      <c r="A94" s="23" t="s">
        <v>105</v>
      </c>
      <c r="B94" s="1" t="s">
        <v>5</v>
      </c>
      <c r="C94" s="11">
        <v>10</v>
      </c>
      <c r="D94" s="12">
        <v>5</v>
      </c>
      <c r="E94" s="24">
        <v>1</v>
      </c>
      <c r="F94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95" spans="1:6" ht="15.75" x14ac:dyDescent="0.25">
      <c r="A95" s="23" t="s">
        <v>106</v>
      </c>
      <c r="B95" s="8" t="s">
        <v>5</v>
      </c>
      <c r="C95" s="9">
        <v>10</v>
      </c>
      <c r="D95" s="13">
        <v>1</v>
      </c>
      <c r="E95" s="24">
        <v>1</v>
      </c>
      <c r="F95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96" spans="1:6" ht="15.75" x14ac:dyDescent="0.25">
      <c r="A96" s="23" t="s">
        <v>107</v>
      </c>
      <c r="B96" s="1" t="s">
        <v>5</v>
      </c>
      <c r="C96" s="11">
        <v>10</v>
      </c>
      <c r="D96" s="12">
        <v>5</v>
      </c>
      <c r="E96" s="24">
        <v>1</v>
      </c>
      <c r="F96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97" spans="1:6" ht="15.75" x14ac:dyDescent="0.25">
      <c r="A97" s="23" t="s">
        <v>108</v>
      </c>
      <c r="B97" s="8" t="s">
        <v>5</v>
      </c>
      <c r="C97" s="9">
        <v>5</v>
      </c>
      <c r="D97" s="10">
        <v>5</v>
      </c>
      <c r="E97" s="24">
        <v>1</v>
      </c>
      <c r="F97" s="44">
        <f>Tabel1[[#This Row],[Temps de travail (format :mm.)]]*Tabel1[[#This Row],[nombre de demande ]]*Tabel1[[#This Row],[Nombre ETP affecté]]*_xlfn.XLOOKUP(Tabel1[[#This Row],[Fréquence]],Tabel2[fréquence],Tabel2[nombre],"?",0)</f>
        <v>750</v>
      </c>
    </row>
    <row r="98" spans="1:6" ht="15.75" x14ac:dyDescent="0.25">
      <c r="A98" s="23" t="s">
        <v>109</v>
      </c>
      <c r="B98" s="1" t="s">
        <v>5</v>
      </c>
      <c r="C98" s="11">
        <v>10</v>
      </c>
      <c r="D98" s="14">
        <v>5</v>
      </c>
      <c r="E98" s="24">
        <v>1</v>
      </c>
      <c r="F98" s="44">
        <f>Tabel1[[#This Row],[Temps de travail (format :mm.)]]*Tabel1[[#This Row],[nombre de demande ]]*Tabel1[[#This Row],[Nombre ETP affecté]]*_xlfn.XLOOKUP(Tabel1[[#This Row],[Fréquence]],Tabel2[fréquence],Tabel2[nombre],"?",0)</f>
        <v>1500</v>
      </c>
    </row>
    <row r="99" spans="1:6" ht="15.75" x14ac:dyDescent="0.25">
      <c r="A99" s="23" t="s">
        <v>110</v>
      </c>
      <c r="B99" s="8" t="s">
        <v>5</v>
      </c>
      <c r="C99" s="9">
        <v>5</v>
      </c>
      <c r="D99" s="10">
        <v>2</v>
      </c>
      <c r="E99" s="24">
        <v>1</v>
      </c>
      <c r="F99" s="44">
        <f>Tabel1[[#This Row],[Temps de travail (format :mm.)]]*Tabel1[[#This Row],[nombre de demande ]]*Tabel1[[#This Row],[Nombre ETP affecté]]*_xlfn.XLOOKUP(Tabel1[[#This Row],[Fréquence]],Tabel2[fréquence],Tabel2[nombre],"?",0)</f>
        <v>300</v>
      </c>
    </row>
    <row r="100" spans="1:6" ht="15.75" x14ac:dyDescent="0.25">
      <c r="A100" s="23" t="s">
        <v>111</v>
      </c>
      <c r="B100" s="1" t="s">
        <v>5</v>
      </c>
      <c r="C100" s="11">
        <v>30</v>
      </c>
      <c r="D100" s="12">
        <v>30</v>
      </c>
      <c r="E100" s="24">
        <v>2</v>
      </c>
      <c r="F100" s="44">
        <f>Tabel1[[#This Row],[Temps de travail (format :mm.)]]*Tabel1[[#This Row],[nombre de demande ]]*Tabel1[[#This Row],[Nombre ETP affecté]]*_xlfn.XLOOKUP(Tabel1[[#This Row],[Fréquence]],Tabel2[fréquence],Tabel2[nombre],"?",0)</f>
        <v>54000</v>
      </c>
    </row>
    <row r="101" spans="1:6" ht="15.75" x14ac:dyDescent="0.25">
      <c r="A101" s="23" t="s">
        <v>112</v>
      </c>
      <c r="B101" s="8" t="s">
        <v>5</v>
      </c>
      <c r="C101" s="9">
        <v>30</v>
      </c>
      <c r="D101" s="13">
        <v>30</v>
      </c>
      <c r="E101" s="24">
        <v>2</v>
      </c>
      <c r="F101" s="44">
        <f>Tabel1[[#This Row],[Temps de travail (format :mm.)]]*Tabel1[[#This Row],[nombre de demande ]]*Tabel1[[#This Row],[Nombre ETP affecté]]*_xlfn.XLOOKUP(Tabel1[[#This Row],[Fréquence]],Tabel2[fréquence],Tabel2[nombre],"?",0)</f>
        <v>54000</v>
      </c>
    </row>
    <row r="102" spans="1:6" ht="15.75" x14ac:dyDescent="0.25">
      <c r="A102" s="23" t="s">
        <v>113</v>
      </c>
      <c r="B102" s="1" t="s">
        <v>5</v>
      </c>
      <c r="C102" s="11">
        <v>30</v>
      </c>
      <c r="D102" s="12">
        <v>5</v>
      </c>
      <c r="E102" s="24">
        <v>2</v>
      </c>
      <c r="F102" s="44">
        <f>Tabel1[[#This Row],[Temps de travail (format :mm.)]]*Tabel1[[#This Row],[nombre de demande ]]*Tabel1[[#This Row],[Nombre ETP affecté]]*_xlfn.XLOOKUP(Tabel1[[#This Row],[Fréquence]],Tabel2[fréquence],Tabel2[nombre],"?",0)</f>
        <v>9000</v>
      </c>
    </row>
    <row r="103" spans="1:6" ht="15.75" x14ac:dyDescent="0.25">
      <c r="A103" s="23" t="s">
        <v>114</v>
      </c>
      <c r="B103" s="1" t="s">
        <v>5</v>
      </c>
      <c r="C103" s="9">
        <v>60</v>
      </c>
      <c r="D103" s="10">
        <v>30</v>
      </c>
      <c r="E103" s="24">
        <v>1</v>
      </c>
      <c r="F103" s="44">
        <f>Tabel1[[#This Row],[Temps de travail (format :mm.)]]*Tabel1[[#This Row],[nombre de demande ]]*Tabel1[[#This Row],[Nombre ETP affecté]]*_xlfn.XLOOKUP(Tabel1[[#This Row],[Fréquence]],Tabel2[fréquence],Tabel2[nombre],"?",0)</f>
        <v>54000</v>
      </c>
    </row>
    <row r="104" spans="1:6" ht="15.75" x14ac:dyDescent="0.25">
      <c r="A104" s="23" t="s">
        <v>115</v>
      </c>
      <c r="B104" s="1" t="s">
        <v>7</v>
      </c>
      <c r="C104" s="11">
        <v>30</v>
      </c>
      <c r="D104" s="14">
        <v>40</v>
      </c>
      <c r="E104" s="24">
        <v>1</v>
      </c>
      <c r="F104" s="44">
        <f>Tabel1[[#This Row],[Temps de travail (format :mm.)]]*Tabel1[[#This Row],[nombre de demande ]]*Tabel1[[#This Row],[Nombre ETP affecté]]*_xlfn.XLOOKUP(Tabel1[[#This Row],[Fréquence]],Tabel2[fréquence],Tabel2[nombre],"?",0)</f>
        <v>4800</v>
      </c>
    </row>
    <row r="105" spans="1:6" ht="15.75" x14ac:dyDescent="0.25">
      <c r="A105" s="23" t="s">
        <v>116</v>
      </c>
      <c r="B105" s="1" t="s">
        <v>7</v>
      </c>
      <c r="C105" s="9">
        <v>60</v>
      </c>
      <c r="D105" s="10">
        <v>50</v>
      </c>
      <c r="E105" s="24">
        <v>1</v>
      </c>
      <c r="F105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106" spans="1:6" ht="15.75" x14ac:dyDescent="0.25">
      <c r="A106" s="23" t="s">
        <v>117</v>
      </c>
      <c r="B106" s="1" t="s">
        <v>7</v>
      </c>
      <c r="C106" s="11">
        <v>60</v>
      </c>
      <c r="D106" s="12">
        <v>50</v>
      </c>
      <c r="E106" s="24">
        <v>1</v>
      </c>
      <c r="F106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107" spans="1:6" ht="15.75" x14ac:dyDescent="0.25">
      <c r="A107" s="23" t="s">
        <v>118</v>
      </c>
      <c r="B107" s="1" t="s">
        <v>7</v>
      </c>
      <c r="C107" s="9">
        <v>60</v>
      </c>
      <c r="D107" s="13">
        <v>50</v>
      </c>
      <c r="E107" s="24">
        <v>1</v>
      </c>
      <c r="F107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108" spans="1:6" ht="15.75" x14ac:dyDescent="0.25">
      <c r="A108" s="23" t="s">
        <v>119</v>
      </c>
      <c r="B108" s="1" t="s">
        <v>7</v>
      </c>
      <c r="C108" s="11">
        <v>60</v>
      </c>
      <c r="D108" s="12">
        <v>50</v>
      </c>
      <c r="E108" s="24">
        <v>1</v>
      </c>
      <c r="F108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109" spans="1:6" ht="15.75" x14ac:dyDescent="0.25">
      <c r="A109" s="23" t="s">
        <v>120</v>
      </c>
      <c r="B109" s="1" t="s">
        <v>6</v>
      </c>
      <c r="C109" s="11">
        <v>60</v>
      </c>
      <c r="D109" s="12">
        <v>50</v>
      </c>
      <c r="E109" s="24">
        <v>1</v>
      </c>
      <c r="F109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110" spans="1:6" ht="15.75" x14ac:dyDescent="0.25">
      <c r="A110" s="23" t="s">
        <v>121</v>
      </c>
      <c r="B110" s="1" t="s">
        <v>7</v>
      </c>
      <c r="C110" s="9">
        <v>60</v>
      </c>
      <c r="D110" s="12">
        <v>50</v>
      </c>
      <c r="E110" s="24">
        <v>1</v>
      </c>
      <c r="F110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111" spans="1:6" ht="15.75" x14ac:dyDescent="0.25">
      <c r="A111" s="23" t="s">
        <v>122</v>
      </c>
      <c r="B111" s="1" t="s">
        <v>6</v>
      </c>
      <c r="C111" s="11">
        <v>60</v>
      </c>
      <c r="D111" s="12">
        <v>50</v>
      </c>
      <c r="E111" s="24">
        <v>1</v>
      </c>
      <c r="F111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112" spans="1:6" ht="15.75" x14ac:dyDescent="0.25">
      <c r="A112" s="23" t="s">
        <v>123</v>
      </c>
      <c r="B112" s="1" t="s">
        <v>6</v>
      </c>
      <c r="C112" s="9">
        <v>60</v>
      </c>
      <c r="D112" s="12">
        <v>50</v>
      </c>
      <c r="E112" s="24">
        <v>1</v>
      </c>
      <c r="F112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113" spans="1:6" ht="15.75" x14ac:dyDescent="0.25">
      <c r="A113" s="23" t="s">
        <v>124</v>
      </c>
      <c r="B113" s="1" t="s">
        <v>6</v>
      </c>
      <c r="C113" s="11">
        <v>60</v>
      </c>
      <c r="D113" s="12">
        <v>50</v>
      </c>
      <c r="E113" s="24">
        <v>1</v>
      </c>
      <c r="F113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114" spans="1:6" ht="15.75" x14ac:dyDescent="0.25">
      <c r="A114" s="23" t="s">
        <v>125</v>
      </c>
      <c r="B114" s="1" t="s">
        <v>6</v>
      </c>
      <c r="C114" s="9">
        <v>60</v>
      </c>
      <c r="D114" s="12">
        <v>50</v>
      </c>
      <c r="E114" s="24">
        <v>1</v>
      </c>
      <c r="F114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115" spans="1:6" ht="15.75" x14ac:dyDescent="0.25">
      <c r="A115" s="23" t="s">
        <v>126</v>
      </c>
      <c r="B115" s="1" t="s">
        <v>7</v>
      </c>
      <c r="C115" s="11">
        <v>60</v>
      </c>
      <c r="D115" s="12">
        <v>50</v>
      </c>
      <c r="E115" s="24">
        <v>1</v>
      </c>
      <c r="F115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116" spans="1:6" ht="15.75" x14ac:dyDescent="0.25">
      <c r="A116" s="23" t="s">
        <v>127</v>
      </c>
      <c r="B116" s="1" t="s">
        <v>7</v>
      </c>
      <c r="C116" s="11">
        <v>60</v>
      </c>
      <c r="D116" s="12">
        <v>50</v>
      </c>
      <c r="E116" s="24">
        <v>1</v>
      </c>
      <c r="F116" s="44">
        <f>Tabel1[[#This Row],[Temps de travail (format :mm.)]]*Tabel1[[#This Row],[nombre de demande ]]*Tabel1[[#This Row],[Nombre ETP affecté]]*_xlfn.XLOOKUP(Tabel1[[#This Row],[Fréquence]],Tabel2[fréquence],Tabel2[nombre],"?",0)</f>
        <v>12000</v>
      </c>
    </row>
    <row r="117" spans="1:6" ht="15.75" x14ac:dyDescent="0.25">
      <c r="A117" s="23" t="s">
        <v>128</v>
      </c>
      <c r="B117" s="1" t="s">
        <v>5</v>
      </c>
      <c r="C117" s="11">
        <v>10</v>
      </c>
      <c r="D117" s="12">
        <v>7</v>
      </c>
      <c r="E117" s="24">
        <v>2</v>
      </c>
      <c r="F117" s="44">
        <f>Tabel1[[#This Row],[Temps de travail (format :mm.)]]*Tabel1[[#This Row],[nombre de demande ]]*Tabel1[[#This Row],[Nombre ETP affecté]]*_xlfn.XLOOKUP(Tabel1[[#This Row],[Fréquence]],Tabel2[fréquence],Tabel2[nombre],"?",0)</f>
        <v>4200</v>
      </c>
    </row>
    <row r="118" spans="1:6" ht="15.75" x14ac:dyDescent="0.25">
      <c r="A118" s="23" t="s">
        <v>129</v>
      </c>
      <c r="B118" s="1" t="s">
        <v>5</v>
      </c>
      <c r="C118" s="11">
        <v>20</v>
      </c>
      <c r="D118" s="12">
        <v>5</v>
      </c>
      <c r="E118" s="24">
        <v>2</v>
      </c>
      <c r="F118" s="44">
        <f>Tabel1[[#This Row],[Temps de travail (format :mm.)]]*Tabel1[[#This Row],[nombre de demande ]]*Tabel1[[#This Row],[Nombre ETP affecté]]*_xlfn.XLOOKUP(Tabel1[[#This Row],[Fréquence]],Tabel2[fréquence],Tabel2[nombre],"?",0)</f>
        <v>6000</v>
      </c>
    </row>
    <row r="119" spans="1:6" ht="15.75" x14ac:dyDescent="0.25">
      <c r="A119" s="23" t="s">
        <v>130</v>
      </c>
      <c r="B119" s="1" t="s">
        <v>5</v>
      </c>
      <c r="C119" s="11">
        <v>120</v>
      </c>
      <c r="D119" s="12">
        <v>30</v>
      </c>
      <c r="E119" s="24">
        <v>2</v>
      </c>
      <c r="F119" s="44">
        <f>Tabel1[[#This Row],[Temps de travail (format :mm.)]]*Tabel1[[#This Row],[nombre de demande ]]*Tabel1[[#This Row],[Nombre ETP affecté]]*_xlfn.XLOOKUP(Tabel1[[#This Row],[Fréquence]],Tabel2[fréquence],Tabel2[nombre],"?",0)</f>
        <v>216000</v>
      </c>
    </row>
    <row r="120" spans="1:6" ht="15.75" x14ac:dyDescent="0.25">
      <c r="A120" s="23" t="s">
        <v>131</v>
      </c>
      <c r="B120" s="1" t="s">
        <v>5</v>
      </c>
      <c r="C120" s="11">
        <v>30</v>
      </c>
      <c r="D120" s="12">
        <v>5</v>
      </c>
      <c r="E120" s="24">
        <v>2</v>
      </c>
      <c r="F120" s="44">
        <f>Tabel1[[#This Row],[Temps de travail (format :mm.)]]*Tabel1[[#This Row],[nombre de demande ]]*Tabel1[[#This Row],[Nombre ETP affecté]]*_xlfn.XLOOKUP(Tabel1[[#This Row],[Fréquence]],Tabel2[fréquence],Tabel2[nombre],"?",0)</f>
        <v>9000</v>
      </c>
    </row>
    <row r="121" spans="1:6" ht="15.75" x14ac:dyDescent="0.25">
      <c r="A121" s="23" t="s">
        <v>132</v>
      </c>
      <c r="B121" s="1" t="s">
        <v>5</v>
      </c>
      <c r="C121" s="11">
        <v>10</v>
      </c>
      <c r="D121" s="12">
        <v>5</v>
      </c>
      <c r="E121" s="24">
        <v>2</v>
      </c>
      <c r="F121" s="44">
        <f>Tabel1[[#This Row],[Temps de travail (format :mm.)]]*Tabel1[[#This Row],[nombre de demande ]]*Tabel1[[#This Row],[Nombre ETP affecté]]*_xlfn.XLOOKUP(Tabel1[[#This Row],[Fréquence]],Tabel2[fréquence],Tabel2[nombre],"?",0)</f>
        <v>3000</v>
      </c>
    </row>
    <row r="122" spans="1:6" ht="15.75" x14ac:dyDescent="0.25">
      <c r="A122" s="23" t="s">
        <v>133</v>
      </c>
      <c r="B122" s="1" t="s">
        <v>5</v>
      </c>
      <c r="C122" s="11">
        <v>30</v>
      </c>
      <c r="D122" s="12">
        <v>10</v>
      </c>
      <c r="E122" s="24">
        <v>2</v>
      </c>
      <c r="F122" s="44">
        <f>Tabel1[[#This Row],[Temps de travail (format :mm.)]]*Tabel1[[#This Row],[nombre de demande ]]*Tabel1[[#This Row],[Nombre ETP affecté]]*_xlfn.XLOOKUP(Tabel1[[#This Row],[Fréquence]],Tabel2[fréquence],Tabel2[nombre],"?",0)</f>
        <v>18000</v>
      </c>
    </row>
    <row r="123" spans="1:6" ht="15.75" x14ac:dyDescent="0.25">
      <c r="A123" s="23" t="s">
        <v>134</v>
      </c>
      <c r="B123" s="1" t="s">
        <v>5</v>
      </c>
      <c r="C123" s="11">
        <v>30</v>
      </c>
      <c r="D123" s="12">
        <v>30</v>
      </c>
      <c r="E123" s="24">
        <v>2</v>
      </c>
      <c r="F123" s="44">
        <f>Tabel1[[#This Row],[Temps de travail (format :mm.)]]*Tabel1[[#This Row],[nombre de demande ]]*Tabel1[[#This Row],[Nombre ETP affecté]]*_xlfn.XLOOKUP(Tabel1[[#This Row],[Fréquence]],Tabel2[fréquence],Tabel2[nombre],"?",0)</f>
        <v>54000</v>
      </c>
    </row>
    <row r="124" spans="1:6" ht="15.75" x14ac:dyDescent="0.25">
      <c r="A124" s="23" t="s">
        <v>135</v>
      </c>
      <c r="B124" s="1" t="s">
        <v>6</v>
      </c>
      <c r="C124" s="11">
        <v>240</v>
      </c>
      <c r="D124" s="12">
        <v>1</v>
      </c>
      <c r="E124" s="24">
        <v>2</v>
      </c>
      <c r="F124" s="44">
        <f>Tabel1[[#This Row],[Temps de travail (format :mm.)]]*Tabel1[[#This Row],[nombre de demande ]]*Tabel1[[#This Row],[Nombre ETP affecté]]*_xlfn.XLOOKUP(Tabel1[[#This Row],[Fréquence]],Tabel2[fréquence],Tabel2[nombre],"?",0)</f>
        <v>480</v>
      </c>
    </row>
    <row r="125" spans="1:6" ht="15.75" x14ac:dyDescent="0.25">
      <c r="A125" s="23" t="s">
        <v>136</v>
      </c>
      <c r="B125" s="1" t="s">
        <v>6</v>
      </c>
      <c r="C125" s="11">
        <v>240</v>
      </c>
      <c r="D125" s="12">
        <v>1</v>
      </c>
      <c r="E125" s="24">
        <v>2</v>
      </c>
      <c r="F125" s="44">
        <f>Tabel1[[#This Row],[Temps de travail (format :mm.)]]*Tabel1[[#This Row],[nombre de demande ]]*Tabel1[[#This Row],[Nombre ETP affecté]]*_xlfn.XLOOKUP(Tabel1[[#This Row],[Fréquence]],Tabel2[fréquence],Tabel2[nombre],"?",0)</f>
        <v>480</v>
      </c>
    </row>
    <row r="126" spans="1:6" ht="15.75" x14ac:dyDescent="0.25">
      <c r="A126" s="23" t="s">
        <v>137</v>
      </c>
      <c r="B126" s="1" t="s">
        <v>5</v>
      </c>
      <c r="C126" s="11">
        <v>30</v>
      </c>
      <c r="D126" s="12">
        <v>3</v>
      </c>
      <c r="E126" s="24">
        <v>2</v>
      </c>
      <c r="F126" s="44">
        <f>Tabel1[[#This Row],[Temps de travail (format :mm.)]]*Tabel1[[#This Row],[nombre de demande ]]*Tabel1[[#This Row],[Nombre ETP affecté]]*_xlfn.XLOOKUP(Tabel1[[#This Row],[Fréquence]],Tabel2[fréquence],Tabel2[nombre],"?",0)</f>
        <v>5400</v>
      </c>
    </row>
    <row r="127" spans="1:6" ht="15.75" x14ac:dyDescent="0.25">
      <c r="A127" s="29" t="s">
        <v>138</v>
      </c>
      <c r="B127" s="30" t="s">
        <v>8</v>
      </c>
      <c r="C127" s="31">
        <v>60</v>
      </c>
      <c r="D127" s="32">
        <v>1</v>
      </c>
      <c r="E127" s="33">
        <v>1</v>
      </c>
      <c r="F127" s="44">
        <f>Tabel1[[#This Row],[Temps de travail (format :mm.)]]*Tabel1[[#This Row],[nombre de demande ]]*Tabel1[[#This Row],[Nombre ETP affecté]]*_xlfn.XLOOKUP(Tabel1[[#This Row],[Fréquence]],Tabel2[fréquence],Tabel2[nombre],"?",0)</f>
        <v>20</v>
      </c>
    </row>
  </sheetData>
  <phoneticPr fontId="6" type="noConversion"/>
  <conditionalFormatting sqref="K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K7 K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5" bottom="0.75" header="0.3" footer="0.3"/>
  <tableParts count="2">
    <tablePart r:id="rId1"/>
    <tablePart r:id="rId2"/>
  </tableParts>
</worksheet>
</file>

<file path=docMetadata/LabelInfo.xml><?xml version="1.0" encoding="utf-8"?>
<clbl:labelList xmlns:clbl="http://schemas.microsoft.com/office/2020/mipLabelMetadata">
  <clbl:label id="{7a23f81c-83fa-46a0-b5a7-1a82e7596f24}" enabled="1" method="Standard" siteId="{1d123b40-06f1-4551-a329-ab5115fc11b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BRED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 HOUSSEIN FARAH</dc:creator>
  <cp:lastModifiedBy>Bart Strubbe</cp:lastModifiedBy>
  <dcterms:created xsi:type="dcterms:W3CDTF">2024-07-09T10:17:59Z</dcterms:created>
  <dcterms:modified xsi:type="dcterms:W3CDTF">2024-07-10T07:38:35Z</dcterms:modified>
</cp:coreProperties>
</file>