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D3E4908-DBF1-4F02-B5BC-D5E08D0C854D}" xr6:coauthVersionLast="47" xr6:coauthVersionMax="47" xr10:uidLastSave="{00000000-0000-0000-0000-000000000000}"/>
  <bookViews>
    <workbookView xWindow="-120" yWindow="-120" windowWidth="29040" windowHeight="15990" activeTab="1" xr2:uid="{51132B8C-2126-4757-A247-5880DC5BEC52}"/>
  </bookViews>
  <sheets>
    <sheet name="Données initiales" sheetId="1" r:id="rId1"/>
    <sheet name="Rééquilibrage" sheetId="2" r:id="rId2"/>
  </sheets>
  <definedNames>
    <definedName name="Joueurs">Rééquilibrage!$G$2:$G$77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3" i="2" l="1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" i="2"/>
  <c r="J77" i="2"/>
  <c r="J76" i="2"/>
  <c r="J75" i="2"/>
  <c r="J74" i="2"/>
  <c r="J73" i="2"/>
  <c r="J72" i="2"/>
  <c r="J71" i="2"/>
  <c r="J70" i="2"/>
  <c r="J69" i="2"/>
  <c r="J68" i="2"/>
  <c r="J67" i="2"/>
  <c r="J66" i="2"/>
  <c r="J65" i="2"/>
  <c r="J64" i="2"/>
  <c r="J63" i="2"/>
  <c r="J62" i="2"/>
  <c r="J61" i="2"/>
  <c r="J60" i="2"/>
  <c r="J59" i="2"/>
  <c r="J58" i="2"/>
  <c r="J57" i="2"/>
  <c r="J56" i="2"/>
  <c r="J55" i="2"/>
  <c r="J54" i="2"/>
  <c r="J53" i="2"/>
  <c r="J52" i="2"/>
  <c r="J51" i="2"/>
  <c r="J50" i="2"/>
  <c r="J49" i="2"/>
  <c r="J48" i="2"/>
  <c r="J47" i="2"/>
  <c r="J46" i="2"/>
  <c r="J45" i="2"/>
  <c r="J44" i="2"/>
  <c r="J43" i="2"/>
  <c r="J42" i="2"/>
  <c r="J41" i="2"/>
  <c r="J40" i="2"/>
  <c r="J39" i="2"/>
  <c r="J38" i="2"/>
  <c r="J37" i="2"/>
  <c r="J36" i="2"/>
  <c r="J35" i="2"/>
  <c r="J34" i="2"/>
  <c r="J33" i="2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J6" i="2"/>
  <c r="J5" i="2"/>
  <c r="J4" i="2"/>
  <c r="J3" i="2"/>
  <c r="J2" i="2"/>
  <c r="N3" i="2"/>
  <c r="N2" i="2"/>
  <c r="N4" i="2" l="1"/>
  <c r="O3" i="2" s="1"/>
  <c r="O2" i="2"/>
  <c r="R2" i="2" s="1"/>
  <c r="R7" i="2" l="1"/>
  <c r="O4" i="2"/>
  <c r="S4" i="2" s="1"/>
  <c r="R9" i="2"/>
  <c r="R13" i="2"/>
  <c r="R17" i="2"/>
  <c r="R21" i="2"/>
  <c r="S8" i="2"/>
  <c r="R10" i="2"/>
  <c r="R14" i="2"/>
  <c r="R18" i="2"/>
  <c r="S9" i="2"/>
  <c r="R11" i="2"/>
  <c r="R15" i="2"/>
  <c r="R19" i="2"/>
  <c r="S10" i="2"/>
  <c r="R12" i="2"/>
  <c r="R16" i="2"/>
  <c r="R20" i="2"/>
  <c r="R4" i="2"/>
  <c r="R6" i="2"/>
  <c r="S3" i="2"/>
  <c r="R8" i="2"/>
  <c r="S7" i="2"/>
  <c r="S6" i="2"/>
  <c r="R3" i="2"/>
  <c r="R5" i="2"/>
  <c r="S2" i="2"/>
  <c r="S5" i="2"/>
</calcChain>
</file>

<file path=xl/sharedStrings.xml><?xml version="1.0" encoding="utf-8"?>
<sst xmlns="http://schemas.openxmlformats.org/spreadsheetml/2006/main" count="317" uniqueCount="84">
  <si>
    <t>Joueur 15</t>
  </si>
  <si>
    <t>D1</t>
  </si>
  <si>
    <t>Joueur 16</t>
  </si>
  <si>
    <t>Joueur 17</t>
  </si>
  <si>
    <t>Joueur 18</t>
  </si>
  <si>
    <t>Joueur 19</t>
  </si>
  <si>
    <t>Joueur 20</t>
  </si>
  <si>
    <t>Joueur 21</t>
  </si>
  <si>
    <t>Joueur 22</t>
  </si>
  <si>
    <t>D2</t>
  </si>
  <si>
    <t>Joueur 23</t>
  </si>
  <si>
    <t>Joueur 24</t>
  </si>
  <si>
    <t>Joueur 25</t>
  </si>
  <si>
    <t>Joueur 26</t>
  </si>
  <si>
    <t>Joueur 27</t>
  </si>
  <si>
    <t>Joueur 28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</si>
  <si>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</si>
  <si>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</si>
  <si>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</si>
  <si>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</si>
  <si>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</si>
  <si>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</si>
  <si>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</si>
  <si>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</si>
  <si>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</si>
  <si>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</si>
  <si>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</si>
  <si>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</si>
  <si>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</si>
  <si>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</si>
  <si>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29</t>
  </si>
  <si>
    <t>Joueur 30</t>
  </si>
  <si>
    <t>Joueur 31</t>
  </si>
  <si>
    <t>Joueur 32</t>
  </si>
  <si>
    <t>Joueur 33</t>
  </si>
  <si>
    <t>Joueur 34</t>
  </si>
  <si>
    <t>Joueur 35</t>
  </si>
  <si>
    <t>Joueur 36</t>
  </si>
  <si>
    <t>Joueur 37</t>
  </si>
  <si>
    <t>Joueur 38</t>
  </si>
  <si>
    <t>Joueur 39</t>
  </si>
  <si>
    <t>Joueur 40</t>
  </si>
  <si>
    <t>Joueur 41</t>
  </si>
  <si>
    <t>Joueur 42</t>
  </si>
  <si>
    <t>Joueur 43</t>
  </si>
  <si>
    <t>Joueur 44</t>
  </si>
  <si>
    <t>Joueur 45</t>
  </si>
  <si>
    <t>Joueur 46</t>
  </si>
  <si>
    <t>Joueur 47</t>
  </si>
  <si>
    <t>Joueur 48</t>
  </si>
  <si>
    <t>Joueur 49</t>
  </si>
  <si>
    <t>Joueur 50</t>
  </si>
  <si>
    <t>Joueur 51</t>
  </si>
  <si>
    <t>Joueur 52</t>
  </si>
  <si>
    <t>Joueur 53</t>
  </si>
  <si>
    <t>Joueur 54</t>
  </si>
  <si>
    <t>Joueur 55</t>
  </si>
  <si>
    <t>Joueur 56</t>
  </si>
  <si>
    <t>Joueur 57</t>
  </si>
  <si>
    <t>Joueur 58</t>
  </si>
  <si>
    <t>Joueur 59</t>
  </si>
  <si>
    <t>Joueur 60</t>
  </si>
  <si>
    <t>Joueur 61</t>
  </si>
  <si>
    <t>Joueur 62</t>
  </si>
  <si>
    <t>Joueur 63</t>
  </si>
  <si>
    <t>Joueur 64</t>
  </si>
  <si>
    <t>Joueur 65</t>
  </si>
  <si>
    <t>Joueur 66</t>
  </si>
  <si>
    <t>Joueur 67</t>
  </si>
  <si>
    <t>Joueur 68</t>
  </si>
  <si>
    <t>Joueur 69</t>
  </si>
  <si>
    <t>Joueur 70</t>
  </si>
  <si>
    <t>Joueur 71</t>
  </si>
  <si>
    <t>Joueur 72</t>
  </si>
  <si>
    <t>Joueur 73</t>
  </si>
  <si>
    <t>Joueur 74</t>
  </si>
  <si>
    <t>Joueur 75</t>
  </si>
  <si>
    <t>Joueur 76</t>
  </si>
  <si>
    <t>somme</t>
  </si>
  <si>
    <t>inscrit</t>
  </si>
  <si>
    <t>répartition</t>
  </si>
  <si>
    <t>Joueur</t>
  </si>
  <si>
    <t>Equipe</t>
  </si>
  <si>
    <t>alea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</si>
</sst>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"/>
  </numFmts>
  <fonts count="5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i/>
      <sz val="11"/>
      <color rgb="FFFF0000"/>
      <name val="Calibri"/>
      <family val="2"/>
      <scheme val="minor"/>
    </font>
    <font>
      <b/>
      <i/>
      <sz val="11"/>
      <color theme="0" tint="-0.499984740745262"/>
      <name val="Calibri"/>
      <family val="2"/>
      <scheme val="minor"/>
    </font>
    <font>
      <sz val="11"/>
      <color theme="0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0" fillId="2" borderId="0" xfId="0" applyFill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164" fontId="3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center"/>
    </xf>
  </cellXfs>
  <cellStyles count="1">
    <cellStyle name="Standaard" xfId="0" builtinId="0"/>
  </cellStyles>
  <dxfs count="1"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5ACE98-A2DF-43AF-BF2E-C64376E812FF}">
  <dimension ref="G1:L76"/>
  <sheetViews>
    <sheetView workbookViewId="0">
      <selection activeCell="E4" sqref="E4"/>
    </sheetView>
  </sheetViews>
  <sheetFormatPr defaultColWidth="11.42578125" defaultRowHeight="15" x14ac:dyDescent="0.25"/>
  <cols>
    <col min="11" max="12" width="4.140625" customWidth="1"/>
  </cols>
  <sheetData>
    <row r="1" spans="7:12" x14ac:dyDescent="0.25">
      <c r="G1" s="1" t="s">
        <v>16</v>
      </c>
      <c r="H1" t="s">
        <v>1</v>
      </c>
    </row>
    <row r="2" spans="7:12" x14ac:dyDescent="0.25">
      <c r="G2" s="1" t="s">
        <v>17</v>
      </c>
      <c r="H2" t="s">
        <v>1</v>
      </c>
      <c r="K2" t="s">
        <v>1</v>
      </c>
      <c r="L2">
        <v>8</v>
      </c>
    </row>
    <row r="3" spans="7:12" x14ac:dyDescent="0.25">
      <c r="G3" s="1" t="s">
        <v>18</v>
      </c>
      <c r="H3" t="s">
        <v>1</v>
      </c>
      <c r="K3" t="s">
        <v>9</v>
      </c>
      <c r="L3">
        <v>5</v>
      </c>
    </row>
    <row r="4" spans="7:12" x14ac:dyDescent="0.25">
      <c r="G4" s="1" t="s">
        <v>19</v>
      </c>
      <c r="H4" t="s">
        <v>1</v>
      </c>
    </row>
    <row r="5" spans="7:12" x14ac:dyDescent="0.25">
      <c r="G5" s="1" t="s">
        <v>20</v>
      </c>
      <c r="H5" t="s">
        <v>1</v>
      </c>
    </row>
    <row r="6" spans="7:12" x14ac:dyDescent="0.25">
      <c r="G6" s="1" t="s">
        <v>21</v>
      </c>
      <c r="H6" t="s">
        <v>1</v>
      </c>
    </row>
    <row r="7" spans="7:12" x14ac:dyDescent="0.25">
      <c r="G7" s="1" t="s">
        <v>22</v>
      </c>
      <c r="H7" t="s">
        <v>1</v>
      </c>
    </row>
    <row r="8" spans="7:12" x14ac:dyDescent="0.25">
      <c r="G8" s="1" t="s">
        <v>23</v>
      </c>
      <c r="H8" t="s">
        <v>1</v>
      </c>
    </row>
    <row r="9" spans="7:12" x14ac:dyDescent="0.25">
      <c r="G9" s="1" t="s">
        <v>24</v>
      </c>
      <c r="H9" t="s">
        <v>1</v>
      </c>
    </row>
    <row r="10" spans="7:12" x14ac:dyDescent="0.25">
      <c r="G10" s="1" t="s">
        <v>25</v>
      </c>
      <c r="H10" t="s">
        <v>1</v>
      </c>
    </row>
    <row r="11" spans="7:12" x14ac:dyDescent="0.25">
      <c r="G11" s="1" t="s">
        <v>26</v>
      </c>
      <c r="H11" t="s">
        <v>1</v>
      </c>
    </row>
    <row r="12" spans="7:12" x14ac:dyDescent="0.25">
      <c r="G12" s="1" t="s">
        <v>27</v>
      </c>
      <c r="H12" t="s">
        <v>1</v>
      </c>
    </row>
    <row r="13" spans="7:12" x14ac:dyDescent="0.25">
      <c r="G13" s="1" t="s">
        <v>28</v>
      </c>
      <c r="H13" t="s">
        <v>1</v>
      </c>
    </row>
    <row r="14" spans="7:12" x14ac:dyDescent="0.25">
      <c r="G14" s="1" t="s">
        <v>29</v>
      </c>
      <c r="H14" t="s">
        <v>1</v>
      </c>
    </row>
    <row r="15" spans="7:12" x14ac:dyDescent="0.25">
      <c r="G15" s="1" t="s">
        <v>0</v>
      </c>
      <c r="H15" t="s">
        <v>1</v>
      </c>
    </row>
    <row r="16" spans="7:12" x14ac:dyDescent="0.25">
      <c r="G16" s="1" t="s">
        <v>2</v>
      </c>
      <c r="H16" t="s">
        <v>1</v>
      </c>
    </row>
    <row r="17" spans="7:8" x14ac:dyDescent="0.25">
      <c r="G17" s="1" t="s">
        <v>3</v>
      </c>
      <c r="H17" t="s">
        <v>1</v>
      </c>
    </row>
    <row r="18" spans="7:8" x14ac:dyDescent="0.25">
      <c r="G18" s="1" t="s">
        <v>4</v>
      </c>
      <c r="H18" t="s">
        <v>1</v>
      </c>
    </row>
    <row r="19" spans="7:8" x14ac:dyDescent="0.25">
      <c r="G19" s="1" t="s">
        <v>5</v>
      </c>
      <c r="H19" t="s">
        <v>1</v>
      </c>
    </row>
    <row r="20" spans="7:8" x14ac:dyDescent="0.25">
      <c r="G20" s="1" t="s">
        <v>6</v>
      </c>
      <c r="H20" t="s">
        <v>1</v>
      </c>
    </row>
    <row r="21" spans="7:8" x14ac:dyDescent="0.25">
      <c r="G21" s="1" t="s">
        <v>7</v>
      </c>
      <c r="H21" t="s">
        <v>1</v>
      </c>
    </row>
    <row r="22" spans="7:8" x14ac:dyDescent="0.25">
      <c r="G22" s="1" t="s">
        <v>8</v>
      </c>
      <c r="H22" t="s">
        <v>9</v>
      </c>
    </row>
    <row r="23" spans="7:8" x14ac:dyDescent="0.25">
      <c r="G23" s="1" t="s">
        <v>10</v>
      </c>
      <c r="H23" t="s">
        <v>9</v>
      </c>
    </row>
    <row r="24" spans="7:8" x14ac:dyDescent="0.25">
      <c r="G24" s="1" t="s">
        <v>11</v>
      </c>
      <c r="H24" t="s">
        <v>9</v>
      </c>
    </row>
    <row r="25" spans="7:8" x14ac:dyDescent="0.25">
      <c r="G25" s="1" t="s">
        <v>12</v>
      </c>
      <c r="H25" t="s">
        <v>9</v>
      </c>
    </row>
    <row r="26" spans="7:8" x14ac:dyDescent="0.25">
      <c r="G26" s="1" t="s">
        <v>13</v>
      </c>
      <c r="H26" t="s">
        <v>9</v>
      </c>
    </row>
    <row r="27" spans="7:8" x14ac:dyDescent="0.25">
      <c r="G27" s="1" t="s">
        <v>14</v>
      </c>
      <c r="H27" t="s">
        <v>9</v>
      </c>
    </row>
    <row r="28" spans="7:8" x14ac:dyDescent="0.25">
      <c r="G28" s="1" t="s">
        <v>15</v>
      </c>
      <c r="H28" t="s">
        <v>9</v>
      </c>
    </row>
    <row r="29" spans="7:8" x14ac:dyDescent="0.25">
      <c r="G29" s="1" t="s">
        <v>30</v>
      </c>
      <c r="H29" t="s">
        <v>9</v>
      </c>
    </row>
    <row r="30" spans="7:8" x14ac:dyDescent="0.25">
      <c r="G30" s="1" t="s">
        <v>31</v>
      </c>
      <c r="H30" t="s">
        <v>9</v>
      </c>
    </row>
    <row r="31" spans="7:8" x14ac:dyDescent="0.25">
      <c r="G31" s="1" t="s">
        <v>32</v>
      </c>
      <c r="H31" t="s">
        <v>9</v>
      </c>
    </row>
    <row r="32" spans="7:8" x14ac:dyDescent="0.25">
      <c r="G32" s="1" t="s">
        <v>33</v>
      </c>
      <c r="H32" t="s">
        <v>9</v>
      </c>
    </row>
    <row r="33" spans="7:8" x14ac:dyDescent="0.25">
      <c r="G33" s="1" t="s">
        <v>34</v>
      </c>
      <c r="H33" t="s">
        <v>9</v>
      </c>
    </row>
    <row r="34" spans="7:8" x14ac:dyDescent="0.25">
      <c r="G34" s="1" t="s">
        <v>35</v>
      </c>
      <c r="H34" t="s">
        <v>9</v>
      </c>
    </row>
    <row r="35" spans="7:8" x14ac:dyDescent="0.25">
      <c r="G35" s="1" t="s">
        <v>36</v>
      </c>
      <c r="H35" t="s">
        <v>9</v>
      </c>
    </row>
    <row r="36" spans="7:8" x14ac:dyDescent="0.25">
      <c r="G36" s="1" t="s">
        <v>37</v>
      </c>
      <c r="H36" t="s">
        <v>9</v>
      </c>
    </row>
    <row r="37" spans="7:8" x14ac:dyDescent="0.25">
      <c r="G37" s="1" t="s">
        <v>38</v>
      </c>
      <c r="H37" t="s">
        <v>9</v>
      </c>
    </row>
    <row r="38" spans="7:8" x14ac:dyDescent="0.25">
      <c r="G38" s="1" t="s">
        <v>39</v>
      </c>
      <c r="H38" t="s">
        <v>9</v>
      </c>
    </row>
    <row r="39" spans="7:8" x14ac:dyDescent="0.25">
      <c r="G39" s="1" t="s">
        <v>40</v>
      </c>
      <c r="H39" t="s">
        <v>9</v>
      </c>
    </row>
    <row r="40" spans="7:8" x14ac:dyDescent="0.25">
      <c r="G40" s="1" t="s">
        <v>41</v>
      </c>
      <c r="H40" t="s">
        <v>9</v>
      </c>
    </row>
    <row r="41" spans="7:8" x14ac:dyDescent="0.25">
      <c r="G41" s="1" t="s">
        <v>42</v>
      </c>
      <c r="H41" t="s">
        <v>9</v>
      </c>
    </row>
    <row r="42" spans="7:8" x14ac:dyDescent="0.25">
      <c r="G42" s="1" t="s">
        <v>43</v>
      </c>
      <c r="H42" t="s">
        <v>9</v>
      </c>
    </row>
    <row r="43" spans="7:8" x14ac:dyDescent="0.25">
      <c r="G43" s="1" t="s">
        <v>44</v>
      </c>
      <c r="H43" t="s">
        <v>9</v>
      </c>
    </row>
    <row r="44" spans="7:8" x14ac:dyDescent="0.25">
      <c r="G44" s="1" t="s">
        <v>45</v>
      </c>
      <c r="H44" t="s">
        <v>9</v>
      </c>
    </row>
    <row r="45" spans="7:8" x14ac:dyDescent="0.25">
      <c r="G45" s="1" t="s">
        <v>46</v>
      </c>
      <c r="H45" t="s">
        <v>9</v>
      </c>
    </row>
    <row r="46" spans="7:8" x14ac:dyDescent="0.25">
      <c r="G46" s="1" t="s">
        <v>47</v>
      </c>
      <c r="H46" t="s">
        <v>9</v>
      </c>
    </row>
    <row r="47" spans="7:8" x14ac:dyDescent="0.25">
      <c r="G47" s="1" t="s">
        <v>48</v>
      </c>
      <c r="H47" t="s">
        <v>9</v>
      </c>
    </row>
    <row r="48" spans="7:8" x14ac:dyDescent="0.25">
      <c r="G48" s="1" t="s">
        <v>49</v>
      </c>
      <c r="H48" t="s">
        <v>9</v>
      </c>
    </row>
    <row r="49" spans="7:8" x14ac:dyDescent="0.25">
      <c r="G49" s="1" t="s">
        <v>50</v>
      </c>
      <c r="H49" t="s">
        <v>9</v>
      </c>
    </row>
    <row r="50" spans="7:8" x14ac:dyDescent="0.25">
      <c r="G50" s="1" t="s">
        <v>51</v>
      </c>
      <c r="H50" t="s">
        <v>9</v>
      </c>
    </row>
    <row r="51" spans="7:8" x14ac:dyDescent="0.25">
      <c r="G51" s="1" t="s">
        <v>52</v>
      </c>
      <c r="H51" t="s">
        <v>9</v>
      </c>
    </row>
    <row r="52" spans="7:8" x14ac:dyDescent="0.25">
      <c r="G52" s="1" t="s">
        <v>53</v>
      </c>
      <c r="H52" t="s">
        <v>9</v>
      </c>
    </row>
    <row r="53" spans="7:8" x14ac:dyDescent="0.25">
      <c r="G53" s="1" t="s">
        <v>54</v>
      </c>
      <c r="H53" t="s">
        <v>9</v>
      </c>
    </row>
    <row r="54" spans="7:8" x14ac:dyDescent="0.25">
      <c r="G54" s="1" t="s">
        <v>55</v>
      </c>
      <c r="H54" t="s">
        <v>9</v>
      </c>
    </row>
    <row r="55" spans="7:8" x14ac:dyDescent="0.25">
      <c r="G55" s="1" t="s">
        <v>56</v>
      </c>
      <c r="H55" t="s">
        <v>9</v>
      </c>
    </row>
    <row r="56" spans="7:8" x14ac:dyDescent="0.25">
      <c r="G56" s="1" t="s">
        <v>57</v>
      </c>
      <c r="H56" t="s">
        <v>9</v>
      </c>
    </row>
    <row r="57" spans="7:8" x14ac:dyDescent="0.25">
      <c r="G57" s="1" t="s">
        <v>58</v>
      </c>
      <c r="H57" t="s">
        <v>9</v>
      </c>
    </row>
    <row r="58" spans="7:8" x14ac:dyDescent="0.25">
      <c r="G58" s="1" t="s">
        <v>59</v>
      </c>
      <c r="H58" t="s">
        <v>9</v>
      </c>
    </row>
    <row r="59" spans="7:8" x14ac:dyDescent="0.25">
      <c r="G59" s="1" t="s">
        <v>60</v>
      </c>
      <c r="H59" t="s">
        <v>9</v>
      </c>
    </row>
    <row r="60" spans="7:8" x14ac:dyDescent="0.25">
      <c r="G60" s="1" t="s">
        <v>61</v>
      </c>
      <c r="H60" t="s">
        <v>9</v>
      </c>
    </row>
    <row r="61" spans="7:8" x14ac:dyDescent="0.25">
      <c r="G61" s="1" t="s">
        <v>62</v>
      </c>
      <c r="H61" t="s">
        <v>9</v>
      </c>
    </row>
    <row r="62" spans="7:8" x14ac:dyDescent="0.25">
      <c r="G62" s="1" t="s">
        <v>63</v>
      </c>
      <c r="H62" t="s">
        <v>9</v>
      </c>
    </row>
    <row r="63" spans="7:8" x14ac:dyDescent="0.25">
      <c r="G63" s="1" t="s">
        <v>64</v>
      </c>
      <c r="H63" t="s">
        <v>9</v>
      </c>
    </row>
    <row r="64" spans="7:8" x14ac:dyDescent="0.25">
      <c r="G64" s="1" t="s">
        <v>65</v>
      </c>
      <c r="H64" t="s">
        <v>9</v>
      </c>
    </row>
    <row r="65" spans="7:8" x14ac:dyDescent="0.25">
      <c r="G65" s="1" t="s">
        <v>66</v>
      </c>
      <c r="H65" t="s">
        <v>9</v>
      </c>
    </row>
    <row r="66" spans="7:8" x14ac:dyDescent="0.25">
      <c r="G66" s="1" t="s">
        <v>67</v>
      </c>
      <c r="H66" t="s">
        <v>9</v>
      </c>
    </row>
    <row r="67" spans="7:8" x14ac:dyDescent="0.25">
      <c r="G67" s="1" t="s">
        <v>68</v>
      </c>
      <c r="H67" t="s">
        <v>9</v>
      </c>
    </row>
    <row r="68" spans="7:8" x14ac:dyDescent="0.25">
      <c r="G68" s="1" t="s">
        <v>69</v>
      </c>
      <c r="H68" t="s">
        <v>9</v>
      </c>
    </row>
    <row r="69" spans="7:8" x14ac:dyDescent="0.25">
      <c r="G69" s="1" t="s">
        <v>70</v>
      </c>
      <c r="H69" t="s">
        <v>9</v>
      </c>
    </row>
    <row r="70" spans="7:8" x14ac:dyDescent="0.25">
      <c r="G70" s="1" t="s">
        <v>71</v>
      </c>
      <c r="H70" t="s">
        <v>9</v>
      </c>
    </row>
    <row r="71" spans="7:8" x14ac:dyDescent="0.25">
      <c r="G71" s="1" t="s">
        <v>72</v>
      </c>
      <c r="H71" t="s">
        <v>9</v>
      </c>
    </row>
    <row r="72" spans="7:8" x14ac:dyDescent="0.25">
      <c r="G72" s="1" t="s">
        <v>73</v>
      </c>
      <c r="H72" t="s">
        <v>9</v>
      </c>
    </row>
    <row r="73" spans="7:8" x14ac:dyDescent="0.25">
      <c r="G73" s="1" t="s">
        <v>74</v>
      </c>
      <c r="H73" t="s">
        <v>9</v>
      </c>
    </row>
    <row r="74" spans="7:8" x14ac:dyDescent="0.25">
      <c r="G74" s="1" t="s">
        <v>75</v>
      </c>
      <c r="H74" t="s">
        <v>9</v>
      </c>
    </row>
    <row r="75" spans="7:8" x14ac:dyDescent="0.25">
      <c r="G75" s="1" t="s">
        <v>76</v>
      </c>
      <c r="H75" t="s">
        <v>9</v>
      </c>
    </row>
    <row r="76" spans="7:8" x14ac:dyDescent="0.25">
      <c r="G76" s="1" t="s">
        <v>77</v>
      </c>
      <c r="H76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A67EE6-BD9C-4740-B5E0-DAA3B9A877EC}">
  <dimension ref="G1:S77"/>
  <sheetViews>
    <sheetView tabSelected="1" workbookViewId="0">
      <selection activeCell="E15" sqref="E15"/>
    </sheetView>
  </sheetViews>
  <sheetFormatPr defaultColWidth="11.42578125" defaultRowHeight="15" x14ac:dyDescent="0.25"/>
  <cols>
    <col min="7" max="7" width="9" style="3" bestFit="1" customWidth="1"/>
    <col min="8" max="8" width="7.140625" style="3" bestFit="1" customWidth="1"/>
    <col min="9" max="9" width="6.42578125" style="3" bestFit="1" customWidth="1"/>
    <col min="10" max="10" width="7.5703125" style="9" bestFit="1" customWidth="1"/>
    <col min="12" max="12" width="7.5703125" bestFit="1" customWidth="1"/>
    <col min="13" max="13" width="3" bestFit="1" customWidth="1"/>
    <col min="14" max="14" width="6.42578125" bestFit="1" customWidth="1"/>
    <col min="15" max="15" width="10.5703125" bestFit="1" customWidth="1"/>
    <col min="17" max="17" width="4.5703125" customWidth="1"/>
    <col min="18" max="19" width="10.85546875" customWidth="1"/>
  </cols>
  <sheetData>
    <row r="1" spans="7:19" x14ac:dyDescent="0.25">
      <c r="G1" s="5" t="s">
        <v>81</v>
      </c>
      <c r="H1" s="5" t="s">
        <v>82</v>
      </c>
      <c r="I1" s="5" t="s">
        <v>79</v>
      </c>
      <c r="J1" s="8" t="s">
        <v>83</v>
      </c>
      <c r="N1" s="4" t="s">
        <v>79</v>
      </c>
      <c r="O1" s="4" t="s">
        <v>80</v>
      </c>
      <c r="Q1" s="4"/>
      <c r="R1" s="4" t="s">
        <v>1</v>
      </c>
      <c r="S1" s="4" t="s">
        <v>9</v>
      </c>
    </row>
    <row r="2" spans="7:19" x14ac:dyDescent="0.25">
      <c r="G2" s="6" t="s">
        <v>16</v>
      </c>
      <c r="H2" s="3" t="s">
        <v>1</v>
      </c>
      <c r="J2" s="9" t="str">
        <f ca="1">IF(I2="","-",RIGHT(H2,1)+RAND())</f>
        <v>-</v>
      </c>
      <c r="L2" t="s">
        <v>1</v>
      </c>
      <c r="M2" s="2">
        <v>7</v>
      </c>
      <c r="N2" s="4">
        <f>COUNTIFS($H$2:$H$77,L2,$I$2:$I$77,"&lt;&gt;")</f>
        <v>7</v>
      </c>
      <c r="O2" s="4">
        <f>_xlfn.CEILING.MATH($N$4/2,1)</f>
        <v>10</v>
      </c>
      <c r="Q2" s="4">
        <f>ROW()-1</f>
        <v>1</v>
      </c>
      <c r="R2" s="4" t="str">
        <f ca="1">IF($Q2&lt;=$O$2,INDEX(Joueurs,MATCH(SMALL(OFFSET(Joueurs,,3),$Q2),OFFSET(Joueurs,,3),0)),"-")</f>
        <v>Joueur 2</v>
      </c>
      <c r="S2" s="4" t="str">
        <f ca="1">IF($Q2+$O$2&lt;=$O$4,INDEX(Joueurs,MATCH(SMALL(OFFSET(Joueurs,,3),$Q2+$O$2),OFFSET(Joueurs,,3),0)),"-")</f>
        <v>Joueur 26</v>
      </c>
    </row>
    <row r="3" spans="7:19" x14ac:dyDescent="0.25">
      <c r="G3" s="6" t="s">
        <v>17</v>
      </c>
      <c r="H3" s="3" t="s">
        <v>1</v>
      </c>
      <c r="I3" s="3">
        <v>1</v>
      </c>
      <c r="J3" s="9">
        <f t="shared" ref="J3:J66" ca="1" si="0">IF(I3="","-",RIGHT(H3,1)+RAND())</f>
        <v>1.0468643710992285</v>
      </c>
      <c r="L3" t="s">
        <v>9</v>
      </c>
      <c r="M3" s="2">
        <v>6</v>
      </c>
      <c r="N3" s="4">
        <f>COUNTIFS($H$2:$H$77,L3,$I$2:$I$77,"&lt;&gt;")</f>
        <v>12</v>
      </c>
      <c r="O3" s="4">
        <f>_xlfn.FLOOR.MATH($N$4/2,1)</f>
        <v>9</v>
      </c>
      <c r="Q3" s="4">
        <f t="shared" ref="Q3:Q21" si="1">ROW()-1</f>
        <v>2</v>
      </c>
      <c r="R3" s="4" t="str">
        <f ca="1">IF(Q3&lt;=$O$2,INDEX(Joueurs,MATCH(SMALL(OFFSET(Joueurs,,3),$Q3),OFFSET(Joueurs,,3),0)),"-")</f>
        <v>Joueur 7</v>
      </c>
      <c r="S3" s="4" t="str">
        <f ca="1">IF($Q3+$O$2&lt;=$O$4,INDEX(Joueurs,MATCH(SMALL(OFFSET(Joueurs,,3),$Q3+$O$2),OFFSET(Joueurs,,3),0)),"-")</f>
        <v>Joueur 24</v>
      </c>
    </row>
    <row r="4" spans="7:19" x14ac:dyDescent="0.25">
      <c r="G4" s="6" t="s">
        <v>18</v>
      </c>
      <c r="H4" s="3" t="s">
        <v>1</v>
      </c>
      <c r="I4" s="3">
        <v>1</v>
      </c>
      <c r="J4" s="9">
        <f t="shared" ca="1" si="0"/>
        <v>1.5415698672049514</v>
      </c>
      <c r="L4" t="s">
        <v>78</v>
      </c>
      <c r="N4" s="4">
        <f>+N2+N3</f>
        <v>19</v>
      </c>
      <c r="O4" s="4">
        <f>+O2+O3</f>
        <v>19</v>
      </c>
      <c r="Q4" s="4">
        <f t="shared" si="1"/>
        <v>3</v>
      </c>
      <c r="R4" s="4" t="str">
        <f ca="1">IF(Q4&lt;=$O$2,INDEX(Joueurs,MATCH(SMALL(OFFSET(Joueurs,,3),$Q4),OFFSET(Joueurs,,3),0)),"-")</f>
        <v>Joueur 6</v>
      </c>
      <c r="S4" s="4" t="str">
        <f ca="1">IF($Q4+$O$2&lt;=$O$4,INDEX(Joueurs,MATCH(SMALL(OFFSET(Joueurs,,3),$Q4+$O$2),OFFSET(Joueurs,,3),0)),"-")</f>
        <v>Joueur 38</v>
      </c>
    </row>
    <row r="5" spans="7:19" x14ac:dyDescent="0.25">
      <c r="G5" s="6" t="s">
        <v>19</v>
      </c>
      <c r="H5" s="3" t="s">
        <v>1</v>
      </c>
      <c r="I5" s="3">
        <v>1</v>
      </c>
      <c r="J5" s="9">
        <f t="shared" ca="1" si="0"/>
        <v>1.8808000267760967</v>
      </c>
      <c r="Q5" s="4">
        <f t="shared" si="1"/>
        <v>4</v>
      </c>
      <c r="R5" s="4" t="str">
        <f ca="1">IF(Q5&lt;=$O$2,INDEX(Joueurs,MATCH(SMALL(OFFSET(Joueurs,,3),$Q5),OFFSET(Joueurs,,3),0)),"-")</f>
        <v>Joueur 3</v>
      </c>
      <c r="S5" s="4" t="str">
        <f ca="1">IF($Q5+$O$2&lt;=$O$4,INDEX(Joueurs,MATCH(SMALL(OFFSET(Joueurs,,3),$Q5+$O$2),OFFSET(Joueurs,,3),0)),"-")</f>
        <v>Joueur 28</v>
      </c>
    </row>
    <row r="6" spans="7:19" x14ac:dyDescent="0.25">
      <c r="G6" s="6" t="s">
        <v>20</v>
      </c>
      <c r="H6" s="3" t="s">
        <v>1</v>
      </c>
      <c r="I6" s="3">
        <v>1</v>
      </c>
      <c r="J6" s="9">
        <f t="shared" ca="1" si="0"/>
        <v>1.8918927532116505</v>
      </c>
      <c r="Q6" s="4">
        <f t="shared" si="1"/>
        <v>5</v>
      </c>
      <c r="R6" s="4" t="str">
        <f ca="1">IF(Q6&lt;=$O$2,INDEX(Joueurs,MATCH(SMALL(OFFSET(Joueurs,,3),$Q6),OFFSET(Joueurs,,3),0)),"-")</f>
        <v>Joueur 14</v>
      </c>
      <c r="S6" s="4" t="str">
        <f ca="1">IF($Q6+$O$2&lt;=$O$4,INDEX(Joueurs,MATCH(SMALL(OFFSET(Joueurs,,3),$Q6+$O$2),OFFSET(Joueurs,,3),0)),"-")</f>
        <v>Joueur 25</v>
      </c>
    </row>
    <row r="7" spans="7:19" x14ac:dyDescent="0.25">
      <c r="G7" s="6" t="s">
        <v>21</v>
      </c>
      <c r="H7" s="3" t="s">
        <v>1</v>
      </c>
      <c r="I7" s="3">
        <v>1</v>
      </c>
      <c r="J7" s="9">
        <f t="shared" ca="1" si="0"/>
        <v>1.499578107860656</v>
      </c>
      <c r="Q7" s="4">
        <f t="shared" si="1"/>
        <v>6</v>
      </c>
      <c r="R7" s="4" t="str">
        <f ca="1">IF(Q7&lt;=$O$2,INDEX(Joueurs,MATCH(SMALL(OFFSET(Joueurs,,3),$Q7),OFFSET(Joueurs,,3),0)),"-")</f>
        <v>Joueur 4</v>
      </c>
      <c r="S7" s="4" t="str">
        <f ca="1">IF($Q7+$O$2&lt;=$O$4,INDEX(Joueurs,MATCH(SMALL(OFFSET(Joueurs,,3),$Q7+$O$2),OFFSET(Joueurs,,3),0)),"-")</f>
        <v>Joueur 23</v>
      </c>
    </row>
    <row r="8" spans="7:19" x14ac:dyDescent="0.25">
      <c r="G8" s="6" t="s">
        <v>22</v>
      </c>
      <c r="H8" s="3" t="s">
        <v>1</v>
      </c>
      <c r="I8" s="3">
        <v>1</v>
      </c>
      <c r="J8" s="9">
        <f t="shared" ca="1" si="0"/>
        <v>1.1360215097121045</v>
      </c>
      <c r="Q8" s="4">
        <f t="shared" si="1"/>
        <v>7</v>
      </c>
      <c r="R8" s="4" t="str">
        <f ca="1">IF(Q8&lt;=$O$2,INDEX(Joueurs,MATCH(SMALL(OFFSET(Joueurs,,3),$Q8),OFFSET(Joueurs,,3),0)),"-")</f>
        <v>Joueur 5</v>
      </c>
      <c r="S8" s="4" t="str">
        <f ca="1">IF($Q8+$O$2&lt;=$O$4,INDEX(Joueurs,MATCH(SMALL(OFFSET(Joueurs,,3),$Q8+$O$2),OFFSET(Joueurs,,3),0)),"-")</f>
        <v>Joueur 43</v>
      </c>
    </row>
    <row r="9" spans="7:19" x14ac:dyDescent="0.25">
      <c r="G9" s="6" t="s">
        <v>23</v>
      </c>
      <c r="H9" s="3" t="s">
        <v>1</v>
      </c>
      <c r="J9" s="9" t="str">
        <f t="shared" ca="1" si="0"/>
        <v>-</v>
      </c>
      <c r="Q9" s="4">
        <f t="shared" si="1"/>
        <v>8</v>
      </c>
      <c r="R9" s="4" t="str">
        <f ca="1">IF(Q9&lt;=$O$2,INDEX(Joueurs,MATCH(SMALL(OFFSET(Joueurs,,3),$Q9),OFFSET(Joueurs,,3),0)),"-")</f>
        <v>Joueur 27</v>
      </c>
      <c r="S9" s="4" t="str">
        <f ca="1">IF($Q9+$O$2&lt;=$O$4,INDEX(Joueurs,MATCH(SMALL(OFFSET(Joueurs,,3),$Q9+$O$2),OFFSET(Joueurs,,3),0)),"-")</f>
        <v>Joueur 39</v>
      </c>
    </row>
    <row r="10" spans="7:19" x14ac:dyDescent="0.25">
      <c r="G10" s="6" t="s">
        <v>24</v>
      </c>
      <c r="H10" s="3" t="s">
        <v>1</v>
      </c>
      <c r="J10" s="9" t="str">
        <f t="shared" ca="1" si="0"/>
        <v>-</v>
      </c>
      <c r="Q10" s="4">
        <f t="shared" si="1"/>
        <v>9</v>
      </c>
      <c r="R10" s="4" t="str">
        <f ca="1">IF(Q10&lt;=$O$2,INDEX(Joueurs,MATCH(SMALL(OFFSET(Joueurs,,3),$Q10),OFFSET(Joueurs,,3),0)),"-")</f>
        <v>Joueur 34</v>
      </c>
      <c r="S10" s="4" t="str">
        <f ca="1">IF($Q10+$O$2&lt;=$O$4,INDEX(Joueurs,MATCH(SMALL(OFFSET(Joueurs,,3),$Q10+$O$2),OFFSET(Joueurs,,3),0)),"-")</f>
        <v>Joueur 46</v>
      </c>
    </row>
    <row r="11" spans="7:19" x14ac:dyDescent="0.25">
      <c r="G11" s="6" t="s">
        <v>25</v>
      </c>
      <c r="H11" s="3" t="s">
        <v>1</v>
      </c>
      <c r="J11" s="9" t="str">
        <f t="shared" ca="1" si="0"/>
        <v>-</v>
      </c>
      <c r="Q11" s="4">
        <f t="shared" si="1"/>
        <v>10</v>
      </c>
      <c r="R11" s="4" t="str">
        <f ca="1">IF(Q11&lt;=$O$2,INDEX(Joueurs,MATCH(SMALL(OFFSET(Joueurs,,3),$Q11),OFFSET(Joueurs,,3),0)),"-")</f>
        <v>Joueur 31</v>
      </c>
      <c r="S11" s="4"/>
    </row>
    <row r="12" spans="7:19" x14ac:dyDescent="0.25">
      <c r="G12" s="6" t="s">
        <v>26</v>
      </c>
      <c r="H12" s="3" t="s">
        <v>1</v>
      </c>
      <c r="J12" s="9" t="str">
        <f t="shared" ca="1" si="0"/>
        <v>-</v>
      </c>
      <c r="Q12" s="4">
        <f t="shared" si="1"/>
        <v>11</v>
      </c>
      <c r="R12" s="4" t="str">
        <f ca="1">IF(Q12&lt;=$O$2,INDEX(Joueurs,MATCH(SMALL(OFFSET(Joueurs,,3),$Q12),OFFSET(Joueurs,,3),0)),"-")</f>
        <v>-</v>
      </c>
      <c r="S12" s="4"/>
    </row>
    <row r="13" spans="7:19" x14ac:dyDescent="0.25">
      <c r="G13" s="6" t="s">
        <v>27</v>
      </c>
      <c r="H13" s="3" t="s">
        <v>1</v>
      </c>
      <c r="J13" s="9" t="str">
        <f t="shared" ca="1" si="0"/>
        <v>-</v>
      </c>
      <c r="Q13" s="4">
        <f t="shared" si="1"/>
        <v>12</v>
      </c>
      <c r="R13" s="4" t="str">
        <f ca="1">IF(Q13&lt;=$O$2,INDEX(Joueurs,MATCH(SMALL(OFFSET(Joueurs,,3),$Q13),OFFSET(Joueurs,,3),0)),"-")</f>
        <v>-</v>
      </c>
      <c r="S13" s="4"/>
    </row>
    <row r="14" spans="7:19" x14ac:dyDescent="0.25">
      <c r="G14" s="6" t="s">
        <v>28</v>
      </c>
      <c r="H14" s="3" t="s">
        <v>1</v>
      </c>
      <c r="J14" s="9" t="str">
        <f t="shared" ca="1" si="0"/>
        <v>-</v>
      </c>
      <c r="Q14" s="4">
        <f t="shared" si="1"/>
        <v>13</v>
      </c>
      <c r="R14" s="4" t="str">
        <f ca="1">IF(Q14&lt;=$O$2,INDEX(Joueurs,MATCH(SMALL(OFFSET(Joueurs,,3),$Q14),OFFSET(Joueurs,,3),0)),"-")</f>
        <v>-</v>
      </c>
      <c r="S14" s="4"/>
    </row>
    <row r="15" spans="7:19" x14ac:dyDescent="0.25">
      <c r="G15" s="6" t="s">
        <v>29</v>
      </c>
      <c r="H15" s="3" t="s">
        <v>1</v>
      </c>
      <c r="I15" s="3">
        <v>1</v>
      </c>
      <c r="J15" s="9">
        <f t="shared" ca="1" si="0"/>
        <v>1.6170900166844968</v>
      </c>
      <c r="Q15" s="4">
        <f t="shared" si="1"/>
        <v>14</v>
      </c>
      <c r="R15" s="4" t="str">
        <f ca="1">IF(Q15&lt;=$O$2,INDEX(Joueurs,MATCH(SMALL(OFFSET(Joueurs,,3),$Q15),OFFSET(Joueurs,,3),0)),"-")</f>
        <v>-</v>
      </c>
      <c r="S15" s="4"/>
    </row>
    <row r="16" spans="7:19" x14ac:dyDescent="0.25">
      <c r="G16" s="6" t="s">
        <v>0</v>
      </c>
      <c r="H16" s="3" t="s">
        <v>1</v>
      </c>
      <c r="J16" s="9" t="str">
        <f t="shared" ca="1" si="0"/>
        <v>-</v>
      </c>
      <c r="Q16" s="4">
        <f t="shared" si="1"/>
        <v>15</v>
      </c>
      <c r="R16" s="4" t="str">
        <f ca="1">IF(Q16&lt;=$O$2,INDEX(Joueurs,MATCH(SMALL(OFFSET(Joueurs,,3),$Q16),OFFSET(Joueurs,,3),0)),"-")</f>
        <v>-</v>
      </c>
      <c r="S16" s="4"/>
    </row>
    <row r="17" spans="7:19" x14ac:dyDescent="0.25">
      <c r="G17" s="6" t="s">
        <v>2</v>
      </c>
      <c r="H17" s="3" t="s">
        <v>1</v>
      </c>
      <c r="J17" s="9" t="str">
        <f t="shared" ca="1" si="0"/>
        <v>-</v>
      </c>
      <c r="Q17" s="4">
        <f t="shared" si="1"/>
        <v>16</v>
      </c>
      <c r="R17" s="4" t="str">
        <f ca="1">IF(Q17&lt;=$O$2,INDEX(Joueurs,MATCH(SMALL(OFFSET(Joueurs,,3),$Q17),OFFSET(Joueurs,,3),0)),"-")</f>
        <v>-</v>
      </c>
      <c r="S17" s="4"/>
    </row>
    <row r="18" spans="7:19" x14ac:dyDescent="0.25">
      <c r="G18" s="6" t="s">
        <v>3</v>
      </c>
      <c r="H18" s="3" t="s">
        <v>1</v>
      </c>
      <c r="J18" s="9" t="str">
        <f t="shared" ca="1" si="0"/>
        <v>-</v>
      </c>
      <c r="Q18" s="4">
        <f t="shared" si="1"/>
        <v>17</v>
      </c>
      <c r="R18" s="4" t="str">
        <f ca="1">IF(Q18&lt;=$O$2,INDEX(Joueurs,MATCH(SMALL(OFFSET(Joueurs,,3),$Q18),OFFSET(Joueurs,,3),0)),"-")</f>
        <v>-</v>
      </c>
      <c r="S18" s="4"/>
    </row>
    <row r="19" spans="7:19" x14ac:dyDescent="0.25">
      <c r="G19" s="6" t="s">
        <v>4</v>
      </c>
      <c r="H19" s="3" t="s">
        <v>1</v>
      </c>
      <c r="J19" s="9" t="str">
        <f t="shared" ca="1" si="0"/>
        <v>-</v>
      </c>
      <c r="Q19" s="4">
        <f t="shared" si="1"/>
        <v>18</v>
      </c>
      <c r="R19" s="4" t="str">
        <f ca="1">IF(Q19&lt;=$O$2,INDEX(Joueurs,MATCH(SMALL(OFFSET(Joueurs,,3),$Q19),OFFSET(Joueurs,,3),0)),"-")</f>
        <v>-</v>
      </c>
      <c r="S19" s="4"/>
    </row>
    <row r="20" spans="7:19" x14ac:dyDescent="0.25">
      <c r="G20" s="6" t="s">
        <v>5</v>
      </c>
      <c r="H20" s="3" t="s">
        <v>1</v>
      </c>
      <c r="J20" s="9" t="str">
        <f t="shared" ca="1" si="0"/>
        <v>-</v>
      </c>
      <c r="Q20" s="4">
        <f t="shared" si="1"/>
        <v>19</v>
      </c>
      <c r="R20" s="4" t="str">
        <f ca="1">IF(Q20&lt;=$O$2,INDEX(Joueurs,MATCH(SMALL(OFFSET(Joueurs,,3),$Q20),OFFSET(Joueurs,,3),0)),"-")</f>
        <v>-</v>
      </c>
      <c r="S20" s="4"/>
    </row>
    <row r="21" spans="7:19" x14ac:dyDescent="0.25">
      <c r="G21" s="6" t="s">
        <v>6</v>
      </c>
      <c r="H21" s="3" t="s">
        <v>1</v>
      </c>
      <c r="J21" s="9" t="str">
        <f t="shared" ca="1" si="0"/>
        <v>-</v>
      </c>
      <c r="Q21" s="4">
        <f t="shared" si="1"/>
        <v>20</v>
      </c>
      <c r="R21" s="4" t="str">
        <f ca="1">IF(Q21&lt;=$O$2,INDEX(Joueurs,MATCH(SMALL(OFFSET(Joueurs,,3),$Q21),OFFSET(Joueurs,,3),0)),"-")</f>
        <v>-</v>
      </c>
      <c r="S21" s="4"/>
    </row>
    <row r="22" spans="7:19" x14ac:dyDescent="0.25">
      <c r="G22" s="6" t="s">
        <v>7</v>
      </c>
      <c r="H22" s="7" t="s">
        <v>9</v>
      </c>
      <c r="J22" s="9" t="str">
        <f t="shared" ca="1" si="0"/>
        <v>-</v>
      </c>
    </row>
    <row r="23" spans="7:19" x14ac:dyDescent="0.25">
      <c r="G23" s="6" t="s">
        <v>8</v>
      </c>
      <c r="H23" s="3" t="s">
        <v>9</v>
      </c>
      <c r="J23" s="9" t="str">
        <f t="shared" ca="1" si="0"/>
        <v>-</v>
      </c>
    </row>
    <row r="24" spans="7:19" x14ac:dyDescent="0.25">
      <c r="G24" s="6" t="s">
        <v>10</v>
      </c>
      <c r="H24" s="3" t="s">
        <v>9</v>
      </c>
      <c r="I24" s="3">
        <v>1</v>
      </c>
      <c r="J24" s="9">
        <f t="shared" ca="1" si="0"/>
        <v>2.8261173580245771</v>
      </c>
    </row>
    <row r="25" spans="7:19" x14ac:dyDescent="0.25">
      <c r="G25" s="6" t="s">
        <v>11</v>
      </c>
      <c r="H25" s="3" t="s">
        <v>9</v>
      </c>
      <c r="I25" s="3">
        <v>1</v>
      </c>
      <c r="J25" s="9">
        <f t="shared" ca="1" si="0"/>
        <v>2.3828371795595129</v>
      </c>
    </row>
    <row r="26" spans="7:19" x14ac:dyDescent="0.25">
      <c r="G26" s="6" t="s">
        <v>12</v>
      </c>
      <c r="H26" s="3" t="s">
        <v>9</v>
      </c>
      <c r="I26" s="3">
        <v>1</v>
      </c>
      <c r="J26" s="9">
        <f t="shared" ca="1" si="0"/>
        <v>2.7151352062867935</v>
      </c>
    </row>
    <row r="27" spans="7:19" x14ac:dyDescent="0.25">
      <c r="G27" s="6" t="s">
        <v>13</v>
      </c>
      <c r="H27" s="3" t="s">
        <v>9</v>
      </c>
      <c r="I27" s="3">
        <v>1</v>
      </c>
      <c r="J27" s="9">
        <f t="shared" ca="1" si="0"/>
        <v>2.2618468799849016</v>
      </c>
    </row>
    <row r="28" spans="7:19" x14ac:dyDescent="0.25">
      <c r="G28" s="6" t="s">
        <v>14</v>
      </c>
      <c r="H28" s="3" t="s">
        <v>9</v>
      </c>
      <c r="I28" s="3">
        <v>1</v>
      </c>
      <c r="J28" s="9">
        <f t="shared" ca="1" si="0"/>
        <v>2.0067280308013249</v>
      </c>
    </row>
    <row r="29" spans="7:19" x14ac:dyDescent="0.25">
      <c r="G29" s="6" t="s">
        <v>15</v>
      </c>
      <c r="H29" s="3" t="s">
        <v>9</v>
      </c>
      <c r="I29" s="3">
        <v>1</v>
      </c>
      <c r="J29" s="9">
        <f t="shared" ca="1" si="0"/>
        <v>2.5903912146373615</v>
      </c>
    </row>
    <row r="30" spans="7:19" x14ac:dyDescent="0.25">
      <c r="G30" s="6" t="s">
        <v>30</v>
      </c>
      <c r="H30" s="3" t="s">
        <v>9</v>
      </c>
      <c r="J30" s="9" t="str">
        <f t="shared" ca="1" si="0"/>
        <v>-</v>
      </c>
    </row>
    <row r="31" spans="7:19" x14ac:dyDescent="0.25">
      <c r="G31" s="6" t="s">
        <v>31</v>
      </c>
      <c r="H31" s="3" t="s">
        <v>9</v>
      </c>
      <c r="J31" s="9" t="str">
        <f t="shared" ca="1" si="0"/>
        <v>-</v>
      </c>
    </row>
    <row r="32" spans="7:19" x14ac:dyDescent="0.25">
      <c r="G32" s="6" t="s">
        <v>32</v>
      </c>
      <c r="H32" s="3" t="s">
        <v>9</v>
      </c>
      <c r="I32" s="3">
        <v>1</v>
      </c>
      <c r="J32" s="9">
        <f t="shared" ca="1" si="0"/>
        <v>2.0489840107819162</v>
      </c>
    </row>
    <row r="33" spans="7:10" x14ac:dyDescent="0.25">
      <c r="G33" s="6" t="s">
        <v>33</v>
      </c>
      <c r="H33" s="3" t="s">
        <v>9</v>
      </c>
      <c r="J33" s="9" t="str">
        <f t="shared" ca="1" si="0"/>
        <v>-</v>
      </c>
    </row>
    <row r="34" spans="7:10" x14ac:dyDescent="0.25">
      <c r="G34" s="6" t="s">
        <v>34</v>
      </c>
      <c r="H34" s="3" t="s">
        <v>9</v>
      </c>
      <c r="J34" s="9" t="str">
        <f t="shared" ca="1" si="0"/>
        <v>-</v>
      </c>
    </row>
    <row r="35" spans="7:10" x14ac:dyDescent="0.25">
      <c r="G35" s="6" t="s">
        <v>35</v>
      </c>
      <c r="H35" s="3" t="s">
        <v>9</v>
      </c>
      <c r="I35" s="3">
        <v>1</v>
      </c>
      <c r="J35" s="9">
        <f t="shared" ca="1" si="0"/>
        <v>2.0177876955840768</v>
      </c>
    </row>
    <row r="36" spans="7:10" x14ac:dyDescent="0.25">
      <c r="G36" s="6" t="s">
        <v>36</v>
      </c>
      <c r="H36" s="3" t="s">
        <v>9</v>
      </c>
      <c r="J36" s="9" t="str">
        <f t="shared" ca="1" si="0"/>
        <v>-</v>
      </c>
    </row>
    <row r="37" spans="7:10" x14ac:dyDescent="0.25">
      <c r="G37" s="6" t="s">
        <v>37</v>
      </c>
      <c r="H37" s="3" t="s">
        <v>9</v>
      </c>
      <c r="J37" s="9" t="str">
        <f t="shared" ca="1" si="0"/>
        <v>-</v>
      </c>
    </row>
    <row r="38" spans="7:10" x14ac:dyDescent="0.25">
      <c r="G38" s="6" t="s">
        <v>38</v>
      </c>
      <c r="H38" s="3" t="s">
        <v>9</v>
      </c>
      <c r="J38" s="9" t="str">
        <f t="shared" ca="1" si="0"/>
        <v>-</v>
      </c>
    </row>
    <row r="39" spans="7:10" x14ac:dyDescent="0.25">
      <c r="G39" s="6" t="s">
        <v>39</v>
      </c>
      <c r="H39" s="3" t="s">
        <v>9</v>
      </c>
      <c r="I39" s="3">
        <v>1</v>
      </c>
      <c r="J39" s="9">
        <f t="shared" ca="1" si="0"/>
        <v>2.5247069141625644</v>
      </c>
    </row>
    <row r="40" spans="7:10" x14ac:dyDescent="0.25">
      <c r="G40" s="6" t="s">
        <v>40</v>
      </c>
      <c r="H40" s="3" t="s">
        <v>9</v>
      </c>
      <c r="I40" s="3">
        <v>1</v>
      </c>
      <c r="J40" s="9">
        <f t="shared" ca="1" si="0"/>
        <v>2.9006908028581191</v>
      </c>
    </row>
    <row r="41" spans="7:10" x14ac:dyDescent="0.25">
      <c r="G41" s="6" t="s">
        <v>41</v>
      </c>
      <c r="H41" s="3" t="s">
        <v>9</v>
      </c>
      <c r="J41" s="9" t="str">
        <f t="shared" ca="1" si="0"/>
        <v>-</v>
      </c>
    </row>
    <row r="42" spans="7:10" x14ac:dyDescent="0.25">
      <c r="G42" s="6" t="s">
        <v>42</v>
      </c>
      <c r="H42" s="3" t="s">
        <v>9</v>
      </c>
      <c r="J42" s="9" t="str">
        <f t="shared" ca="1" si="0"/>
        <v>-</v>
      </c>
    </row>
    <row r="43" spans="7:10" x14ac:dyDescent="0.25">
      <c r="G43" s="6" t="s">
        <v>43</v>
      </c>
      <c r="H43" s="3" t="s">
        <v>9</v>
      </c>
      <c r="J43" s="9" t="str">
        <f t="shared" ca="1" si="0"/>
        <v>-</v>
      </c>
    </row>
    <row r="44" spans="7:10" x14ac:dyDescent="0.25">
      <c r="G44" s="6" t="s">
        <v>44</v>
      </c>
      <c r="H44" s="3" t="s">
        <v>9</v>
      </c>
      <c r="I44" s="3">
        <v>1</v>
      </c>
      <c r="J44" s="9">
        <f t="shared" ca="1" si="0"/>
        <v>2.8362337794448997</v>
      </c>
    </row>
    <row r="45" spans="7:10" x14ac:dyDescent="0.25">
      <c r="G45" s="6" t="s">
        <v>45</v>
      </c>
      <c r="H45" s="3" t="s">
        <v>9</v>
      </c>
      <c r="J45" s="9" t="str">
        <f t="shared" ca="1" si="0"/>
        <v>-</v>
      </c>
    </row>
    <row r="46" spans="7:10" x14ac:dyDescent="0.25">
      <c r="G46" s="6" t="s">
        <v>46</v>
      </c>
      <c r="H46" s="3" t="s">
        <v>9</v>
      </c>
      <c r="J46" s="9" t="str">
        <f t="shared" ca="1" si="0"/>
        <v>-</v>
      </c>
    </row>
    <row r="47" spans="7:10" x14ac:dyDescent="0.25">
      <c r="G47" s="6" t="s">
        <v>47</v>
      </c>
      <c r="H47" s="3" t="s">
        <v>9</v>
      </c>
      <c r="I47" s="3">
        <v>1</v>
      </c>
      <c r="J47" s="9">
        <f t="shared" ca="1" si="0"/>
        <v>2.9811980790253294</v>
      </c>
    </row>
    <row r="48" spans="7:10" x14ac:dyDescent="0.25">
      <c r="G48" s="6" t="s">
        <v>48</v>
      </c>
      <c r="H48" s="3" t="s">
        <v>9</v>
      </c>
      <c r="J48" s="9" t="str">
        <f t="shared" ca="1" si="0"/>
        <v>-</v>
      </c>
    </row>
    <row r="49" spans="7:10" x14ac:dyDescent="0.25">
      <c r="G49" s="6" t="s">
        <v>49</v>
      </c>
      <c r="H49" s="3" t="s">
        <v>9</v>
      </c>
      <c r="J49" s="9" t="str">
        <f t="shared" ca="1" si="0"/>
        <v>-</v>
      </c>
    </row>
    <row r="50" spans="7:10" x14ac:dyDescent="0.25">
      <c r="G50" s="6" t="s">
        <v>50</v>
      </c>
      <c r="H50" s="3" t="s">
        <v>9</v>
      </c>
      <c r="J50" s="9" t="str">
        <f t="shared" ca="1" si="0"/>
        <v>-</v>
      </c>
    </row>
    <row r="51" spans="7:10" x14ac:dyDescent="0.25">
      <c r="G51" s="6" t="s">
        <v>51</v>
      </c>
      <c r="H51" s="3" t="s">
        <v>9</v>
      </c>
      <c r="J51" s="9" t="str">
        <f t="shared" ca="1" si="0"/>
        <v>-</v>
      </c>
    </row>
    <row r="52" spans="7:10" x14ac:dyDescent="0.25">
      <c r="G52" s="6" t="s">
        <v>52</v>
      </c>
      <c r="H52" s="3" t="s">
        <v>9</v>
      </c>
      <c r="J52" s="9" t="str">
        <f t="shared" ca="1" si="0"/>
        <v>-</v>
      </c>
    </row>
    <row r="53" spans="7:10" x14ac:dyDescent="0.25">
      <c r="G53" s="6" t="s">
        <v>53</v>
      </c>
      <c r="H53" s="3" t="s">
        <v>9</v>
      </c>
      <c r="J53" s="9" t="str">
        <f t="shared" ca="1" si="0"/>
        <v>-</v>
      </c>
    </row>
    <row r="54" spans="7:10" x14ac:dyDescent="0.25">
      <c r="G54" s="6" t="s">
        <v>54</v>
      </c>
      <c r="H54" s="3" t="s">
        <v>9</v>
      </c>
      <c r="J54" s="9" t="str">
        <f t="shared" ca="1" si="0"/>
        <v>-</v>
      </c>
    </row>
    <row r="55" spans="7:10" x14ac:dyDescent="0.25">
      <c r="G55" s="6" t="s">
        <v>55</v>
      </c>
      <c r="H55" s="3" t="s">
        <v>9</v>
      </c>
      <c r="J55" s="9" t="str">
        <f t="shared" ca="1" si="0"/>
        <v>-</v>
      </c>
    </row>
    <row r="56" spans="7:10" x14ac:dyDescent="0.25">
      <c r="G56" s="6" t="s">
        <v>56</v>
      </c>
      <c r="H56" s="3" t="s">
        <v>9</v>
      </c>
      <c r="J56" s="9" t="str">
        <f t="shared" ca="1" si="0"/>
        <v>-</v>
      </c>
    </row>
    <row r="57" spans="7:10" x14ac:dyDescent="0.25">
      <c r="G57" s="6" t="s">
        <v>57</v>
      </c>
      <c r="H57" s="3" t="s">
        <v>9</v>
      </c>
      <c r="J57" s="9" t="str">
        <f t="shared" ca="1" si="0"/>
        <v>-</v>
      </c>
    </row>
    <row r="58" spans="7:10" x14ac:dyDescent="0.25">
      <c r="G58" s="6" t="s">
        <v>58</v>
      </c>
      <c r="H58" s="3" t="s">
        <v>9</v>
      </c>
      <c r="J58" s="9" t="str">
        <f t="shared" ca="1" si="0"/>
        <v>-</v>
      </c>
    </row>
    <row r="59" spans="7:10" x14ac:dyDescent="0.25">
      <c r="G59" s="6" t="s">
        <v>59</v>
      </c>
      <c r="H59" s="3" t="s">
        <v>9</v>
      </c>
      <c r="J59" s="9" t="str">
        <f t="shared" ca="1" si="0"/>
        <v>-</v>
      </c>
    </row>
    <row r="60" spans="7:10" x14ac:dyDescent="0.25">
      <c r="G60" s="6" t="s">
        <v>60</v>
      </c>
      <c r="H60" s="3" t="s">
        <v>9</v>
      </c>
      <c r="J60" s="9" t="str">
        <f t="shared" ca="1" si="0"/>
        <v>-</v>
      </c>
    </row>
    <row r="61" spans="7:10" x14ac:dyDescent="0.25">
      <c r="G61" s="6" t="s">
        <v>61</v>
      </c>
      <c r="H61" s="3" t="s">
        <v>9</v>
      </c>
      <c r="J61" s="9" t="str">
        <f t="shared" ca="1" si="0"/>
        <v>-</v>
      </c>
    </row>
    <row r="62" spans="7:10" x14ac:dyDescent="0.25">
      <c r="G62" s="6" t="s">
        <v>62</v>
      </c>
      <c r="H62" s="3" t="s">
        <v>9</v>
      </c>
      <c r="J62" s="9" t="str">
        <f t="shared" ca="1" si="0"/>
        <v>-</v>
      </c>
    </row>
    <row r="63" spans="7:10" x14ac:dyDescent="0.25">
      <c r="G63" s="6" t="s">
        <v>63</v>
      </c>
      <c r="H63" s="3" t="s">
        <v>9</v>
      </c>
      <c r="J63" s="9" t="str">
        <f t="shared" ca="1" si="0"/>
        <v>-</v>
      </c>
    </row>
    <row r="64" spans="7:10" x14ac:dyDescent="0.25">
      <c r="G64" s="6" t="s">
        <v>64</v>
      </c>
      <c r="H64" s="3" t="s">
        <v>9</v>
      </c>
      <c r="J64" s="9" t="str">
        <f t="shared" ca="1" si="0"/>
        <v>-</v>
      </c>
    </row>
    <row r="65" spans="7:10" x14ac:dyDescent="0.25">
      <c r="G65" s="6" t="s">
        <v>65</v>
      </c>
      <c r="H65" s="3" t="s">
        <v>9</v>
      </c>
      <c r="J65" s="9" t="str">
        <f t="shared" ca="1" si="0"/>
        <v>-</v>
      </c>
    </row>
    <row r="66" spans="7:10" x14ac:dyDescent="0.25">
      <c r="G66" s="6" t="s">
        <v>66</v>
      </c>
      <c r="H66" s="3" t="s">
        <v>9</v>
      </c>
      <c r="J66" s="9" t="str">
        <f t="shared" ca="1" si="0"/>
        <v>-</v>
      </c>
    </row>
    <row r="67" spans="7:10" x14ac:dyDescent="0.25">
      <c r="G67" s="6" t="s">
        <v>67</v>
      </c>
      <c r="H67" s="3" t="s">
        <v>9</v>
      </c>
      <c r="J67" s="9" t="str">
        <f t="shared" ref="J67:J77" ca="1" si="2">IF(I67="","-",RIGHT(H67,1)+RAND())</f>
        <v>-</v>
      </c>
    </row>
    <row r="68" spans="7:10" x14ac:dyDescent="0.25">
      <c r="G68" s="6" t="s">
        <v>68</v>
      </c>
      <c r="H68" s="3" t="s">
        <v>9</v>
      </c>
      <c r="J68" s="9" t="str">
        <f t="shared" ca="1" si="2"/>
        <v>-</v>
      </c>
    </row>
    <row r="69" spans="7:10" x14ac:dyDescent="0.25">
      <c r="G69" s="6" t="s">
        <v>69</v>
      </c>
      <c r="H69" s="3" t="s">
        <v>9</v>
      </c>
      <c r="J69" s="9" t="str">
        <f t="shared" ca="1" si="2"/>
        <v>-</v>
      </c>
    </row>
    <row r="70" spans="7:10" x14ac:dyDescent="0.25">
      <c r="G70" s="6" t="s">
        <v>70</v>
      </c>
      <c r="H70" s="3" t="s">
        <v>9</v>
      </c>
      <c r="J70" s="9" t="str">
        <f t="shared" ca="1" si="2"/>
        <v>-</v>
      </c>
    </row>
    <row r="71" spans="7:10" x14ac:dyDescent="0.25">
      <c r="G71" s="6" t="s">
        <v>71</v>
      </c>
      <c r="H71" s="3" t="s">
        <v>9</v>
      </c>
      <c r="J71" s="9" t="str">
        <f t="shared" ca="1" si="2"/>
        <v>-</v>
      </c>
    </row>
    <row r="72" spans="7:10" x14ac:dyDescent="0.25">
      <c r="G72" s="6" t="s">
        <v>72</v>
      </c>
      <c r="H72" s="3" t="s">
        <v>9</v>
      </c>
      <c r="J72" s="9" t="str">
        <f t="shared" ca="1" si="2"/>
        <v>-</v>
      </c>
    </row>
    <row r="73" spans="7:10" x14ac:dyDescent="0.25">
      <c r="G73" s="6" t="s">
        <v>73</v>
      </c>
      <c r="H73" s="3" t="s">
        <v>9</v>
      </c>
      <c r="J73" s="9" t="str">
        <f t="shared" ca="1" si="2"/>
        <v>-</v>
      </c>
    </row>
    <row r="74" spans="7:10" x14ac:dyDescent="0.25">
      <c r="G74" s="6" t="s">
        <v>74</v>
      </c>
      <c r="H74" s="3" t="s">
        <v>9</v>
      </c>
      <c r="J74" s="9" t="str">
        <f t="shared" ca="1" si="2"/>
        <v>-</v>
      </c>
    </row>
    <row r="75" spans="7:10" x14ac:dyDescent="0.25">
      <c r="G75" s="6" t="s">
        <v>75</v>
      </c>
      <c r="H75" s="3" t="s">
        <v>9</v>
      </c>
      <c r="J75" s="9" t="str">
        <f t="shared" ca="1" si="2"/>
        <v>-</v>
      </c>
    </row>
    <row r="76" spans="7:10" x14ac:dyDescent="0.25">
      <c r="G76" s="6" t="s">
        <v>76</v>
      </c>
      <c r="H76" s="3" t="s">
        <v>9</v>
      </c>
      <c r="J76" s="9" t="str">
        <f t="shared" ca="1" si="2"/>
        <v>-</v>
      </c>
    </row>
    <row r="77" spans="7:10" x14ac:dyDescent="0.25">
      <c r="G77" s="6" t="s">
        <v>77</v>
      </c>
      <c r="H77" s="3" t="s">
        <v>9</v>
      </c>
      <c r="J77" s="9" t="str">
        <f t="shared" ca="1" si="2"/>
        <v>-</v>
      </c>
    </row>
  </sheetData>
  <conditionalFormatting sqref="R2:S21">
    <cfRule type="expression" dxfId="0" priority="1">
      <formula>R$1&lt;&gt;VLOOKUP(R2,OFFSET(Joueurs,,,,2),2,0)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Données initiales</vt:lpstr>
      <vt:lpstr>Rééquilibrage</vt:lpstr>
      <vt:lpstr>Joueurs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cloan cloan</dc:creator>
  <cp:lastModifiedBy>Bart Strubbe</cp:lastModifiedBy>
  <dcterms:created xsi:type="dcterms:W3CDTF">2024-05-24T18:30:01Z</dcterms:created>
  <dcterms:modified xsi:type="dcterms:W3CDTF">2024-05-25T07:03:39Z</dcterms:modified>
</cp:coreProperties>
</file>