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12F891F-D058-4579-A6EC-B11D60C1D9E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" l="1"/>
  <c r="M9" i="1" s="1"/>
  <c r="N11" i="1" s="1"/>
  <c r="M12" i="1" s="1"/>
  <c r="M11" i="1" l="1"/>
  <c r="B9" i="1"/>
  <c r="B11" i="1" s="1"/>
  <c r="B12" i="1" s="1"/>
</calcChain>
</file>

<file path=xl/sharedStrings.xml><?xml version="1.0" encoding="utf-8"?>
<sst xmlns="http://schemas.openxmlformats.org/spreadsheetml/2006/main" count="22" uniqueCount="13">
  <si>
    <t xml:space="preserve">TEMPS ANNONCE </t>
  </si>
  <si>
    <t>TEMPS REALISE</t>
  </si>
  <si>
    <t xml:space="preserve">ECART </t>
  </si>
  <si>
    <t xml:space="preserve">&gt;5mn </t>
  </si>
  <si>
    <t>Barême</t>
  </si>
  <si>
    <t xml:space="preserve">Bonification </t>
  </si>
  <si>
    <t xml:space="preserve">HEURE DE DEBUT </t>
  </si>
  <si>
    <t xml:space="preserve">HEURE DE FIN </t>
  </si>
  <si>
    <t>Ecart temps (mn)</t>
  </si>
  <si>
    <t>Points</t>
  </si>
  <si>
    <t>mn</t>
  </si>
  <si>
    <t>SOLUTION BsAlv</t>
  </si>
  <si>
    <t>SOLUTION DOUX REVEUR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</si>
</sst>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:ss;[Red]\-0.000;0"/>
  </numFmts>
  <fonts count="6" x14ac:knownFonts="1"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0"/>
      <color theme="0" tint="-0.34998626667073579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2" xfId="0" applyFont="1" applyBorder="1"/>
    <xf numFmtId="21" fontId="1" fillId="2" borderId="3" xfId="0" applyNumberFormat="1" applyFont="1" applyFill="1" applyBorder="1"/>
    <xf numFmtId="0" fontId="1" fillId="0" borderId="0" xfId="0" applyFont="1"/>
    <xf numFmtId="0" fontId="1" fillId="0" borderId="1" xfId="0" applyFont="1" applyBorder="1"/>
    <xf numFmtId="21" fontId="1" fillId="2" borderId="1" xfId="0" applyNumberFormat="1" applyFont="1" applyFill="1" applyBorder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0" xfId="0" applyFont="1" applyAlignment="1">
      <alignment horizontal="center"/>
    </xf>
    <xf numFmtId="21" fontId="1" fillId="2" borderId="4" xfId="0" applyNumberFormat="1" applyFont="1" applyFill="1" applyBorder="1"/>
    <xf numFmtId="1" fontId="1" fillId="2" borderId="5" xfId="0" applyNumberFormat="1" applyFont="1" applyFill="1" applyBorder="1"/>
    <xf numFmtId="2" fontId="1" fillId="0" borderId="0" xfId="0" applyNumberFormat="1" applyFont="1"/>
    <xf numFmtId="1" fontId="2" fillId="4" borderId="0" xfId="0" applyNumberFormat="1" applyFont="1" applyFill="1"/>
    <xf numFmtId="0" fontId="3" fillId="0" borderId="0" xfId="0" applyFont="1"/>
    <xf numFmtId="0" fontId="3" fillId="0" borderId="4" xfId="0" applyFont="1" applyBorder="1"/>
    <xf numFmtId="21" fontId="3" fillId="2" borderId="4" xfId="0" applyNumberFormat="1" applyFont="1" applyFill="1" applyBorder="1"/>
    <xf numFmtId="0" fontId="3" fillId="0" borderId="4" xfId="0" applyFont="1" applyBorder="1" applyAlignment="1">
      <alignment horizontal="center"/>
    </xf>
    <xf numFmtId="0" fontId="3" fillId="0" borderId="2" xfId="0" applyFont="1" applyBorder="1"/>
    <xf numFmtId="21" fontId="3" fillId="2" borderId="3" xfId="0" applyNumberFormat="1" applyFont="1" applyFill="1" applyBorder="1"/>
    <xf numFmtId="0" fontId="3" fillId="0" borderId="0" xfId="0" applyFont="1" applyAlignment="1">
      <alignment horizontal="center"/>
    </xf>
    <xf numFmtId="0" fontId="3" fillId="0" borderId="1" xfId="0" applyFont="1" applyBorder="1"/>
    <xf numFmtId="21" fontId="3" fillId="2" borderId="1" xfId="0" applyNumberFormat="1" applyFont="1" applyFill="1" applyBorder="1"/>
    <xf numFmtId="0" fontId="3" fillId="0" borderId="0" xfId="0" applyFont="1" applyAlignment="1">
      <alignment horizontal="right"/>
    </xf>
    <xf numFmtId="1" fontId="4" fillId="0" borderId="0" xfId="0" applyNumberFormat="1" applyFont="1"/>
    <xf numFmtId="164" fontId="5" fillId="0" borderId="0" xfId="0" applyNumberFormat="1" applyFont="1"/>
    <xf numFmtId="2" fontId="3" fillId="0" borderId="0" xfId="0" applyNumberFormat="1" applyFont="1"/>
    <xf numFmtId="1" fontId="3" fillId="2" borderId="5" xfId="0" applyNumberFormat="1" applyFont="1" applyFill="1" applyBorder="1"/>
    <xf numFmtId="0" fontId="1" fillId="0" borderId="4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ard" xfId="0" builtinId="0"/>
  </cellStyles>
  <dxfs count="1">
    <dxf>
      <font>
        <b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D1" zoomScale="120" zoomScaleNormal="120" workbookViewId="0">
      <selection activeCell="Q5" sqref="Q5"/>
    </sheetView>
  </sheetViews>
  <sheetFormatPr defaultColWidth="10.875" defaultRowHeight="18.75" x14ac:dyDescent="0.3"/>
  <cols>
    <col min="1" max="1" width="18.875" style="3" bestFit="1" customWidth="1"/>
    <col min="2" max="2" width="10.875" style="3"/>
    <col min="3" max="3" width="18.875" style="3" bestFit="1" customWidth="1"/>
    <col min="4" max="4" width="17.5" style="3" bestFit="1" customWidth="1"/>
    <col min="5" max="5" width="10.875" style="3"/>
    <col min="6" max="6" width="17.625" style="3" customWidth="1"/>
    <col min="7" max="11" width="10.875" style="3"/>
    <col min="12" max="12" width="18.875" style="3" bestFit="1" customWidth="1"/>
    <col min="13" max="13" width="11.875" style="3" customWidth="1"/>
    <col min="14" max="14" width="10.875" style="3"/>
    <col min="15" max="15" width="17.5" style="3" bestFit="1" customWidth="1"/>
    <col min="16" max="16384" width="10.875" style="3"/>
  </cols>
  <sheetData>
    <row r="1" spans="1:20" x14ac:dyDescent="0.3">
      <c r="A1" s="29" t="s">
        <v>12</v>
      </c>
      <c r="B1" s="29"/>
      <c r="C1" s="29"/>
      <c r="L1" s="31" t="s">
        <v>11</v>
      </c>
      <c r="M1" s="31"/>
      <c r="N1" s="31"/>
      <c r="O1" s="31"/>
    </row>
    <row r="2" spans="1:20" x14ac:dyDescent="0.3"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3">
      <c r="A3" s="8" t="s">
        <v>6</v>
      </c>
      <c r="B3" s="10">
        <v>0.58333333333333337</v>
      </c>
      <c r="L3" s="15" t="s">
        <v>6</v>
      </c>
      <c r="M3" s="16">
        <v>0.58333333333333337</v>
      </c>
      <c r="N3" s="14"/>
      <c r="O3" s="14"/>
      <c r="P3" s="14"/>
      <c r="Q3" s="14"/>
      <c r="R3" s="14"/>
      <c r="S3" s="14"/>
      <c r="T3" s="14"/>
    </row>
    <row r="4" spans="1:20" x14ac:dyDescent="0.3">
      <c r="E4" s="28" t="s">
        <v>4</v>
      </c>
      <c r="F4" s="28"/>
      <c r="G4" s="28"/>
      <c r="H4" s="28"/>
      <c r="I4" s="28"/>
      <c r="L4" s="14"/>
      <c r="M4" s="14"/>
      <c r="N4" s="14"/>
      <c r="O4" s="14"/>
      <c r="P4" s="30" t="s">
        <v>4</v>
      </c>
      <c r="Q4" s="30"/>
      <c r="R4" s="30"/>
      <c r="S4" s="30"/>
      <c r="T4" s="30"/>
    </row>
    <row r="5" spans="1:20" x14ac:dyDescent="0.3">
      <c r="A5" s="1" t="s">
        <v>0</v>
      </c>
      <c r="B5" s="2">
        <v>5.5555555555555552E-2</v>
      </c>
      <c r="D5" s="8" t="s">
        <v>8</v>
      </c>
      <c r="E5" s="7">
        <v>0</v>
      </c>
      <c r="F5" s="7">
        <v>3</v>
      </c>
      <c r="G5" s="7">
        <v>4</v>
      </c>
      <c r="H5" s="7">
        <v>5</v>
      </c>
      <c r="I5" s="7" t="s">
        <v>3</v>
      </c>
      <c r="L5" s="18" t="s">
        <v>0</v>
      </c>
      <c r="M5" s="19">
        <v>5.5555555555555552E-2</v>
      </c>
      <c r="N5" s="14"/>
      <c r="O5" s="15" t="s">
        <v>8</v>
      </c>
      <c r="P5" s="17">
        <v>0</v>
      </c>
      <c r="Q5" s="17">
        <v>3</v>
      </c>
      <c r="R5" s="17">
        <v>4</v>
      </c>
      <c r="S5" s="17">
        <v>5</v>
      </c>
      <c r="T5" s="17">
        <v>6</v>
      </c>
    </row>
    <row r="6" spans="1:20" x14ac:dyDescent="0.3">
      <c r="D6" s="8" t="s">
        <v>9</v>
      </c>
      <c r="E6" s="7">
        <v>20</v>
      </c>
      <c r="F6" s="7">
        <v>15</v>
      </c>
      <c r="G6" s="7">
        <v>10</v>
      </c>
      <c r="H6" s="7">
        <v>5</v>
      </c>
      <c r="I6" s="7">
        <v>0</v>
      </c>
      <c r="L6" s="14"/>
      <c r="M6" s="14"/>
      <c r="N6" s="14"/>
      <c r="O6" s="15" t="s">
        <v>9</v>
      </c>
      <c r="P6" s="17">
        <v>20</v>
      </c>
      <c r="Q6" s="17">
        <v>15</v>
      </c>
      <c r="R6" s="17">
        <v>10</v>
      </c>
      <c r="S6" s="17">
        <v>5</v>
      </c>
      <c r="T6" s="17">
        <v>0</v>
      </c>
    </row>
    <row r="7" spans="1:20" x14ac:dyDescent="0.3">
      <c r="A7" s="8" t="s">
        <v>7</v>
      </c>
      <c r="B7" s="10">
        <v>0.63890046296296299</v>
      </c>
      <c r="E7" s="9"/>
      <c r="F7" s="9"/>
      <c r="G7" s="9"/>
      <c r="H7" s="9"/>
      <c r="I7" s="9"/>
      <c r="L7" s="15" t="s">
        <v>7</v>
      </c>
      <c r="M7" s="16">
        <f>+B7</f>
        <v>0.63890046296296299</v>
      </c>
      <c r="N7" s="14"/>
      <c r="O7" s="14"/>
      <c r="P7" s="20"/>
      <c r="Q7" s="20"/>
      <c r="R7" s="20"/>
      <c r="S7" s="20"/>
      <c r="T7" s="20"/>
    </row>
    <row r="8" spans="1:20" x14ac:dyDescent="0.3"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3">
      <c r="A9" s="4" t="s">
        <v>1</v>
      </c>
      <c r="B9" s="5">
        <f>B7-B3</f>
        <v>5.5567129629629619E-2</v>
      </c>
      <c r="L9" s="21" t="s">
        <v>1</v>
      </c>
      <c r="M9" s="22">
        <f>M7-M3</f>
        <v>5.5567129629629619E-2</v>
      </c>
      <c r="N9" s="14"/>
      <c r="O9" s="14"/>
      <c r="P9" s="14"/>
      <c r="Q9" s="14"/>
      <c r="R9" s="14"/>
      <c r="S9" s="14"/>
      <c r="T9" s="14"/>
    </row>
    <row r="10" spans="1:20" x14ac:dyDescent="0.3">
      <c r="L10" s="14"/>
      <c r="M10" s="14"/>
      <c r="N10" s="14"/>
      <c r="O10" s="14"/>
      <c r="P10" s="14"/>
      <c r="Q10" s="14"/>
      <c r="R10" s="14"/>
      <c r="S10" s="14"/>
      <c r="T10" s="14"/>
    </row>
    <row r="11" spans="1:20" ht="19.5" thickBot="1" x14ac:dyDescent="0.35">
      <c r="A11" s="6" t="s">
        <v>2</v>
      </c>
      <c r="B11" s="13">
        <f>ROUND((B9-B5)*24*60,0)</f>
        <v>0</v>
      </c>
      <c r="C11" s="3" t="s">
        <v>10</v>
      </c>
      <c r="D11" s="12"/>
      <c r="L11" s="23" t="s">
        <v>2</v>
      </c>
      <c r="M11" s="24" t="str">
        <f>IF(N11&lt;0,"-","+") &amp; TEXT(ABS(N11),"hh:mm:ss")</f>
        <v>+hh:00:01</v>
      </c>
      <c r="N11" s="25">
        <f>+M9-M5</f>
        <v>1.1574074074066631E-5</v>
      </c>
      <c r="O11" s="26"/>
      <c r="P11" s="14"/>
      <c r="Q11" s="14"/>
      <c r="R11" s="14"/>
      <c r="S11" s="14"/>
      <c r="T11" s="14"/>
    </row>
    <row r="12" spans="1:20" ht="19.5" thickBot="1" x14ac:dyDescent="0.35">
      <c r="A12" s="6" t="s">
        <v>5</v>
      </c>
      <c r="B12" s="11">
        <f>IF(ABS(ROUND(B11,0))&gt;5,0,INDEX(E6:H6,MATCH(ABS(ROUND(B11,0)),E5:H5,1)))</f>
        <v>20</v>
      </c>
      <c r="D12" s="12"/>
      <c r="L12" s="23" t="s">
        <v>5</v>
      </c>
      <c r="M12" s="27">
        <f>INDEX($P$6:$T$6,MATCH(MAX($P$5,N11*24*60+0.999999),$P$5:$T$5,1))</f>
        <v>20</v>
      </c>
      <c r="N12" s="14"/>
      <c r="O12" s="26"/>
      <c r="P12" s="14"/>
      <c r="Q12" s="14"/>
      <c r="R12" s="14"/>
      <c r="S12" s="14"/>
      <c r="T12" s="14"/>
    </row>
    <row r="13" spans="1:20" x14ac:dyDescent="0.3">
      <c r="L13" s="14"/>
      <c r="M13" s="14"/>
      <c r="N13" s="14"/>
      <c r="O13" s="14"/>
      <c r="P13" s="14"/>
      <c r="Q13" s="14"/>
      <c r="R13" s="14"/>
      <c r="S13" s="14"/>
      <c r="T13" s="14"/>
    </row>
  </sheetData>
  <mergeCells count="4">
    <mergeCell ref="E4:I4"/>
    <mergeCell ref="A1:C1"/>
    <mergeCell ref="P4:T4"/>
    <mergeCell ref="L1:O1"/>
  </mergeCells>
  <conditionalFormatting sqref="M11">
    <cfRule type="expression" dxfId="0" priority="1">
      <formula>$D$10&lt;0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Nathanael Enault</dc:creator>
  <cp:lastModifiedBy>Bart Strubbe</cp:lastModifiedBy>
  <dcterms:created xsi:type="dcterms:W3CDTF">2024-05-20T16:22:48Z</dcterms:created>
  <dcterms:modified xsi:type="dcterms:W3CDTF">2024-05-24T16:02:52Z</dcterms:modified>
</cp:coreProperties>
</file>