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6EEF4F1-BE5F-45F2-B71C-A8809CF047A8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commande adh" sheetId="1" r:id="rId1"/>
    <sheet name="entrées + prix" sheetId="3" r:id="rId2"/>
    <sheet name="Brouillon" sheetId="4" r:id="rId3"/>
  </sheets>
  <functionGroups builtInGroupCount="19"/>
  <externalReferences>
    <externalReference r:id="rId4"/>
  </externalReferences>
  <definedNames>
    <definedName name="_xlnm._FilterDatabase" localSheetId="0" hidden="1">'commande adh'!$A$3:$K$9</definedName>
    <definedName name="_xlnm._FilterDatabase" localSheetId="1" hidden="1">'entrées + prix'!$A$1:$G$8</definedName>
    <definedName name="ARTICLE">'commande adh'!$A$3</definedName>
    <definedName name="PlaEntPri" localSheetId="2">OFFSET('[1]entrées + prix'!#REF!,,,COUNTA('[1]entrées + prix'!$A:$A)-1)</definedName>
    <definedName name="PlaEntPri">OFFSET('entrées + prix'!#REF!,,,COUNTA('entrées + prix'!$A:$A)-1)</definedName>
    <definedName name="PrixProEnt" localSheetId="2">OFFSET('[1]entrées + prix'!#REF!,,,COUNTA('[1]entrées + prix'!$A:$A)-1)</definedName>
    <definedName name="PrixProEnt">OFFSET('entrées + prix'!#REF!,,,COUNTA('entrées + prix'!$A:$A)-1)</definedName>
    <definedName name="ProEnt" localSheetId="2">OFFSET('[1]entrées + prix'!#REF!,,,COUNTA('[1]entrées + prix'!$A:$A)-1)</definedName>
    <definedName name="ProEnt">OFFSET('entrées + prix'!#REF!,,,COUNTA('entrées + prix'!$A:$A)-1)</definedName>
    <definedName name="TableauEntPri" localSheetId="2">OFFSET('[1]entrées + prix'!$A$1:$G$1,,,COUNTA('[1]entrées + prix'!$A:$A))</definedName>
    <definedName name="TableauEntPri">OFFSET('entrées + prix'!$A$1:$G$1,,,COUNTA('entrées + prix'!$A:$A))</definedName>
    <definedName name="TotPro" localSheetId="2">OFFSET('[1]entrées + prix'!#REF!,,,COUNTA('[1]entrées + prix'!$A:$A)-1)</definedName>
    <definedName name="TotPro">OFFSET('entrées + prix'!#REF!,,,COUNTA('entrées + prix'!$A:$A)-1)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10" i="1" l="1"/>
  <c r="Q10" i="1"/>
  <c r="R10" i="1"/>
  <c r="P11" i="1"/>
  <c r="Q11" i="1"/>
  <c r="R11" i="1"/>
  <c r="P12" i="1"/>
  <c r="Q12" i="1"/>
  <c r="R12" i="1"/>
  <c r="P13" i="1"/>
  <c r="Q13" i="1"/>
  <c r="R13" i="1"/>
  <c r="P14" i="1"/>
  <c r="Q14" i="1"/>
  <c r="R14" i="1"/>
  <c r="P15" i="1"/>
  <c r="Q15" i="1"/>
  <c r="R15" i="1"/>
  <c r="P16" i="1"/>
  <c r="Q16" i="1"/>
  <c r="R16" i="1"/>
  <c r="P17" i="1"/>
  <c r="Q17" i="1"/>
  <c r="R17" i="1"/>
  <c r="P18" i="1"/>
  <c r="Q18" i="1"/>
  <c r="R18" i="1"/>
  <c r="P19" i="1"/>
  <c r="Q19" i="1"/>
  <c r="R19" i="1"/>
  <c r="P20" i="1"/>
  <c r="Q20" i="1"/>
  <c r="R20" i="1"/>
  <c r="P21" i="1"/>
  <c r="Q21" i="1"/>
  <c r="R21" i="1"/>
  <c r="P22" i="1"/>
  <c r="Q22" i="1"/>
  <c r="R22" i="1"/>
  <c r="P23" i="1"/>
  <c r="Q23" i="1"/>
  <c r="R23" i="1"/>
  <c r="P24" i="1"/>
  <c r="Q24" i="1"/>
  <c r="R24" i="1"/>
  <c r="P25" i="1"/>
  <c r="Q25" i="1"/>
  <c r="R25" i="1"/>
  <c r="P26" i="1"/>
  <c r="Q26" i="1"/>
  <c r="R26" i="1"/>
  <c r="P27" i="1"/>
  <c r="Q27" i="1"/>
  <c r="R27" i="1"/>
  <c r="P28" i="1"/>
  <c r="Q28" i="1"/>
  <c r="R28" i="1"/>
  <c r="P29" i="1"/>
  <c r="Q29" i="1"/>
  <c r="R29" i="1"/>
  <c r="P30" i="1"/>
  <c r="Q30" i="1"/>
  <c r="R30" i="1"/>
  <c r="P31" i="1"/>
  <c r="Q31" i="1"/>
  <c r="R31" i="1"/>
  <c r="P32" i="1"/>
  <c r="Q32" i="1"/>
  <c r="R32" i="1"/>
  <c r="P33" i="1"/>
  <c r="Q33" i="1"/>
  <c r="R33" i="1"/>
  <c r="P34" i="1"/>
  <c r="Q34" i="1"/>
  <c r="R34" i="1"/>
  <c r="P35" i="1"/>
  <c r="Q35" i="1"/>
  <c r="R35" i="1"/>
  <c r="P36" i="1"/>
  <c r="Q36" i="1"/>
  <c r="R36" i="1"/>
  <c r="P37" i="1"/>
  <c r="Q37" i="1"/>
  <c r="R37" i="1"/>
  <c r="P38" i="1"/>
  <c r="Q38" i="1"/>
  <c r="R38" i="1"/>
  <c r="P39" i="1"/>
  <c r="Q39" i="1"/>
  <c r="R39" i="1"/>
  <c r="P40" i="1"/>
  <c r="Q40" i="1"/>
  <c r="R40" i="1"/>
  <c r="P41" i="1"/>
  <c r="Q41" i="1"/>
  <c r="R41" i="1"/>
  <c r="P42" i="1"/>
  <c r="Q42" i="1"/>
  <c r="R42" i="1"/>
  <c r="I26" i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17" i="1"/>
  <c r="I18" i="1" s="1"/>
  <c r="I19" i="1" s="1"/>
  <c r="I20" i="1" s="1"/>
  <c r="I21" i="1" s="1"/>
  <c r="I22" i="1" s="1"/>
  <c r="I23" i="1" s="1"/>
  <c r="I24" i="1" s="1"/>
  <c r="I25" i="1" s="1"/>
  <c r="I10" i="1"/>
  <c r="I11" i="1" s="1"/>
  <c r="I12" i="1" s="1"/>
  <c r="I13" i="1" s="1"/>
  <c r="I14" i="1" s="1"/>
  <c r="I15" i="1" s="1"/>
  <c r="I16" i="1" s="1"/>
  <c r="P4" i="1" l="1"/>
  <c r="P5" i="1"/>
  <c r="Q5" i="1"/>
  <c r="R5" i="1"/>
  <c r="P6" i="1"/>
  <c r="Q6" i="1"/>
  <c r="R6" i="1"/>
  <c r="P7" i="1"/>
  <c r="Q7" i="1"/>
  <c r="R7" i="1"/>
  <c r="P8" i="1"/>
  <c r="Q8" i="1"/>
  <c r="R8" i="1"/>
  <c r="P9" i="1"/>
  <c r="Q9" i="1"/>
  <c r="R9" i="1"/>
  <c r="R4" i="1"/>
  <c r="Q4" i="1"/>
  <c r="I4" i="1"/>
  <c r="I5" i="1" l="1"/>
  <c r="I6" i="1" s="1"/>
  <c r="I7" i="1" l="1"/>
  <c r="I8" i="1" l="1"/>
  <c r="I9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Le Pingou / JP</author>
  </authors>
  <commentList>
    <comment ref="I4" authorId="0" shapeId="0" xr:uid="{C884069A-F107-4356-A4E1-1B91DD79215C}">
      <text>
        <r>
          <rPr>
            <u/>
            <sz val="9"/>
            <color indexed="81"/>
            <rFont val="Tahoma"/>
            <family val="2"/>
          </rPr>
          <t xml:space="preserve">Formule modifier
</t>
        </r>
        <r>
          <rPr>
            <sz val="9"/>
            <color indexed="81"/>
            <rFont val="Tahoma"/>
            <family val="2"/>
          </rPr>
          <t xml:space="preserve">=SI(B4&lt;&gt;"";SI(A4=A3;B4+C3;B4);"")
</t>
        </r>
      </text>
    </comment>
  </commentList>
</comments>
</file>

<file path=xl/sharedStrings.xml><?xml version="1.0" encoding="utf-8"?>
<sst xmlns="http://schemas.openxmlformats.org/spreadsheetml/2006/main" count="104" uniqueCount="97">
  <si>
    <t>Volume affectée</t>
  </si>
  <si>
    <t>Tarif</t>
  </si>
  <si>
    <t>ARTICLE</t>
  </si>
  <si>
    <t>Cmdes</t>
  </si>
  <si>
    <t>CUMUL
des cmds</t>
  </si>
  <si>
    <t>Vol-1</t>
  </si>
  <si>
    <t>Vol-2</t>
  </si>
  <si>
    <t>Tar-1</t>
  </si>
  <si>
    <t>Tar-2</t>
  </si>
  <si>
    <t>GARTICLE.ARTICLE</t>
  </si>
  <si>
    <t>NO_RESERVATION</t>
  </si>
  <si>
    <t>QTE_ENTREE</t>
  </si>
  <si>
    <t>DATE_CDE</t>
  </si>
  <si>
    <t>DATE_ENTREE</t>
  </si>
  <si>
    <t>PRIX HA</t>
  </si>
  <si>
    <t>Tot pro</t>
  </si>
  <si>
    <t>Vol-3</t>
  </si>
  <si>
    <t>Tar-3</t>
  </si>
  <si>
    <t>Calcul Volume 1 x tarif 1</t>
  </si>
  <si>
    <t>Calcul Volume 2 x tarif 2</t>
  </si>
  <si>
    <t>Calcul Volume 3 x tarif 3</t>
  </si>
  <si>
    <t>En jaune : Résultat attendu</t>
  </si>
  <si>
    <t>Cmd_5 : 11,62
Cmd_6 : 19,00</t>
  </si>
  <si>
    <t>Cmd_4 : 26,50
Cmd_5 : 3,38</t>
  </si>
  <si>
    <t>Cmd_3 : 2,26
Cmd_4 : 27,50</t>
  </si>
  <si>
    <t>Cmd_2 : 26,10
Cmd_3 : 3,94</t>
  </si>
  <si>
    <t>Cmd_2 : 29,96</t>
  </si>
  <si>
    <t>Cmd_1 : 23,58
Cmd_2 : 5,94</t>
  </si>
  <si>
    <t>Cmd_1 : 29,48</t>
  </si>
  <si>
    <t>CMD</t>
  </si>
  <si>
    <t>stock</t>
  </si>
  <si>
    <t>Article</t>
  </si>
  <si>
    <t>description</t>
  </si>
  <si>
    <t>montant</t>
  </si>
  <si>
    <t>PU</t>
  </si>
  <si>
    <t>Unités</t>
  </si>
  <si>
    <t>Cmd_7 : 18,43
Cmd_8 : 11,31</t>
  </si>
  <si>
    <t>Cmd_8 : 5,19
Cmd_9 : 3,00
Cmd_10 : 2,00
Cmd_11 : 6,00
Cmd_12 : 12,11</t>
  </si>
  <si>
    <t>Cmd_12 : 29,84</t>
  </si>
  <si>
    <t>Cmd_12 : 11,55
Cmd_13 : 7,70</t>
  </si>
  <si>
    <t>Cmd_14 : 30,44</t>
  </si>
  <si>
    <t>Cmd_14 : 15,15
Cmd_15 : 14,73</t>
  </si>
  <si>
    <t>Cmd_15 : 30,46</t>
  </si>
  <si>
    <t>Cmd_15 : 0,36
Cmd_16 : 29,08</t>
  </si>
  <si>
    <t>Cmd_16 : 1,08
Cmd_17 : 29,88</t>
  </si>
  <si>
    <t>Cmd_17 : 13,18</t>
  </si>
  <si>
    <t>Cmd_17 : 31,00</t>
  </si>
  <si>
    <t>Cmd_17 : 16,40
Cmd_18 : 14,00</t>
  </si>
  <si>
    <t>Cmd_18 : 30,30</t>
  </si>
  <si>
    <t>Cmd_18 : 15,70
Cmd_19 : 10,59
Cmd_20 : 3,85</t>
  </si>
  <si>
    <t>Cmd_20 : 2,15
Cmd_21 : 6,00
Cmd_22 : 5,00
Cmd_23 : 9,75
Cmd_24 : 6,32</t>
  </si>
  <si>
    <t>Cmd_24 : 17,68
Cmd_25 : 0,90
Cmd_26 : 0,90
Cmd_27 : 1,00
Cmd_28 : 9,00
Cmd_29 : 0,58</t>
  </si>
  <si>
    <t>Cmd_29 : 6,42
Cmd_30 : 12,00
Cmd_31 : 11,04</t>
  </si>
  <si>
    <t>Cmd_31 : 5,96
Cmd_32 : 16,00
Cmd_33 : 7,54</t>
  </si>
  <si>
    <t>Cmd_33 : 10,46
Cmd_34 : 18,66</t>
  </si>
  <si>
    <t>Cmd_34 : 6,34
Cmd_35 : 8,00
Cmd_36 : 4,00
Cmd_37 : 11,04</t>
  </si>
  <si>
    <t>Cmd_37 : 2,96
Cmd_38 : 20,00
Cmd_39 : 5,10</t>
  </si>
  <si>
    <t>Cmd_39 : 29,04</t>
  </si>
  <si>
    <t>Cmd_39 : 27,86</t>
  </si>
  <si>
    <t>20-02-24 | 29,48 | 300,00€ &gt;&gt;&gt; 29,48
20-02-24 | 29,52 | 400,00€ &gt;&gt;&gt; 23,58</t>
  </si>
  <si>
    <t>20-02-24 | 29,52 | 400,00€ &gt;&gt;&gt; 5,94
20-02-24 | 29,96 | 500,00€ &gt;&gt;&gt; 29,96
21-02-24 | 30,04 | 600,00€ &gt;&gt;&gt; 26,10</t>
  </si>
  <si>
    <t>21-02-24 | 30,04 | 600,00€ &gt;&gt;&gt; 3,94
22-02-24 | 29,76 | 700,00€ &gt;&gt;&gt; 2,26</t>
  </si>
  <si>
    <t>22-02-24 | 29,76 | 700,00€ &gt;&gt;&gt; 27,50
22-02-24 | 29,88 | 800,00€ &gt;&gt;&gt; 26,50</t>
  </si>
  <si>
    <t>22-02-24 | 29,88 | 800,00€ &gt;&gt;&gt; 3,38
23-02-24 | 32,00 | 900,00€ &gt;&gt;&gt; 11,62</t>
  </si>
  <si>
    <t>23-02-24 | 32,00 | 900,00€ &gt;&gt;&gt; 19,00</t>
  </si>
  <si>
    <t>07-12-23 | 29,74 | 386,00€ &gt;&gt;&gt; 18,43</t>
  </si>
  <si>
    <t>07-12-23 | 29,74 | 386,00€ &gt;&gt;&gt; 11,31
08-12-23 | 28,30 | 386,00€ &gt;&gt;&gt; 5,19</t>
  </si>
  <si>
    <t>08-12-23 | 28,30 | 386,00€ &gt;&gt;&gt; 3,00</t>
  </si>
  <si>
    <t>08-12-23 | 28,30 | 386,00€ &gt;&gt;&gt; 2,00</t>
  </si>
  <si>
    <t>08-12-23 | 28,30 | 386,00€ &gt;&gt;&gt; 6,00</t>
  </si>
  <si>
    <t>08-12-23 | 28,30 | 386,00€ &gt;&gt;&gt; 12,11
08-12-23 | 29,84 | 386,00€ &gt;&gt;&gt; 29,84
12-12-23 | 30,20 | 386,00€ &gt;&gt;&gt; 11,55</t>
  </si>
  <si>
    <t>12-12-23 | 30,20 | 386,00€ &gt;&gt;&gt; 7,70</t>
  </si>
  <si>
    <t>07-08-23 | 30,44 | 280,61€ &gt;&gt;&gt; 30,44
08-08-23 | 29,88 | 280,61€ &gt;&gt;&gt; 15,15</t>
  </si>
  <si>
    <t>08-08-23 | 29,88 | 280,61€ &gt;&gt;&gt; 14,73
09-08-23 | 30,46 | 280,61€ &gt;&gt;&gt; 30,46
16-08-23 | 29,44 | 280,61€ &gt;&gt;&gt; 0,36</t>
  </si>
  <si>
    <t>16-08-23 | 29,44 | 280,61€ &gt;&gt;&gt; 29,08
16-08-23 | 30,96 | 280,61€ &gt;&gt;&gt; 1,08</t>
  </si>
  <si>
    <t>16-08-23 | 30,96 | 280,61€ &gt;&gt;&gt; 29,88
18-08-23 | 13,18 | 280,61€ &gt;&gt;&gt; 13,18
21-08-23 | 31,00 | 280,61€ &gt;&gt;&gt; 31,00
22-08-23 | 30,40 | 257,41€ &gt;&gt;&gt; 16,40</t>
  </si>
  <si>
    <t>22-08-23 | 30,40 | 257,41€ &gt;&gt;&gt; 14,00
24-08-23 | 30,30 | 257,41€ &gt;&gt;&gt; 30,30
31-08-23 | 30,14 | 257,41€ &gt;&gt;&gt; 15,70</t>
  </si>
  <si>
    <t>31-08-23 | 30,14 | 257,41€ &gt;&gt;&gt; 10,59</t>
  </si>
  <si>
    <t>31-08-23 | 30,14 | 257,41€ &gt;&gt;&gt; 3,85
21-04-23 | 29,22 | 510,00€ &gt;&gt;&gt; 2,15</t>
  </si>
  <si>
    <t>21-04-23 | 29,22 | 510,00€ &gt;&gt;&gt; 6,00</t>
  </si>
  <si>
    <t>21-04-23 | 29,22 | 510,00€ &gt;&gt;&gt; 5,00</t>
  </si>
  <si>
    <t>21-04-23 | 29,22 | 510,00€ &gt;&gt;&gt; 9,75</t>
  </si>
  <si>
    <t>21-04-23 | 29,22 | 510,00€ &gt;&gt;&gt; 6,32
21-04-23 | 30,06 | 510,00€ &gt;&gt;&gt; 17,68</t>
  </si>
  <si>
    <t>21-04-23 | 30,06 | 510,00€ &gt;&gt;&gt; 0,90</t>
  </si>
  <si>
    <t>21-04-23 | 30,06 | 510,00€ &gt;&gt;&gt; 1,00</t>
  </si>
  <si>
    <t>21-04-23 | 30,06 | 510,00€ &gt;&gt;&gt; 9,00</t>
  </si>
  <si>
    <t>21-04-23 | 30,06 | 510,00€ &gt;&gt;&gt; 0,58
21-04-23 | 29,46 | 488,00€ &gt;&gt;&gt; 6,42</t>
  </si>
  <si>
    <t>21-04-23 | 29,46 | 488,00€ &gt;&gt;&gt; 12,00</t>
  </si>
  <si>
    <t>21-04-23 | 29,46 | 488,00€ &gt;&gt;&gt; 11,04
21-04-23 | 29,50 | 488,00€ &gt;&gt;&gt; 5,96</t>
  </si>
  <si>
    <t>21-04-23 | 29,50 | 488,00€ &gt;&gt;&gt; 16,00</t>
  </si>
  <si>
    <t>21-04-23 | 29,50 | 488,00€ &gt;&gt;&gt; 7,54
24-04-23 | 29,12 | 510,00€ &gt;&gt;&gt; 10,46</t>
  </si>
  <si>
    <t>24-04-23 | 29,12 | 510,00€ &gt;&gt;&gt; 18,66
24-04-23 | 29,38 | 510,00€ &gt;&gt;&gt; 6,34</t>
  </si>
  <si>
    <t>24-04-23 | 29,38 | 510,00€ &gt;&gt;&gt; 8,00</t>
  </si>
  <si>
    <t>24-04-23 | 29,38 | 510,00€ &gt;&gt;&gt; 4,00</t>
  </si>
  <si>
    <t>24-04-23 | 29,38 | 510,00€ &gt;&gt;&gt; 11,04
08-08-23 | 28,06 | 447,00€ &gt;&gt;&gt; 2,96</t>
  </si>
  <si>
    <t>08-08-23 | 28,06 | 447,00€ &gt;&gt;&gt; 20,00</t>
  </si>
  <si>
    <t>08-08-23 | 28,06 | 447,00€ &gt;&gt;&gt; 5,10
08-08-23 | 29,04 | 447,00€ &gt;&gt;&gt; 29,04
08-08-23 | 29,52 | 447,00€ &gt;&gt;&gt; 27,86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</si>
</sst>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3" tint="-0.499984740745262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rgb="FFFFFF00"/>
      <name val="Calibri"/>
      <family val="2"/>
      <scheme val="minor"/>
    </font>
    <font>
      <sz val="11"/>
      <color rgb="FFFFFF00"/>
      <name val="Calibri"/>
      <family val="2"/>
      <scheme val="minor"/>
    </font>
    <font>
      <sz val="9"/>
      <color indexed="81"/>
      <name val="Tahoma"/>
      <family val="2"/>
    </font>
    <font>
      <u/>
      <sz val="9"/>
      <color indexed="81"/>
      <name val="Tahoma"/>
      <family val="2"/>
    </font>
    <font>
      <sz val="10"/>
      <color rgb="FFFF0000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3" tint="-0.499984740745262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  <font>
      <sz val="11"/>
      <color theme="8" tint="0.3999755851924192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6" tint="0.79998168889431442"/>
        <bgColor theme="4" tint="0.59999389629810485"/>
      </patternFill>
    </fill>
    <fill>
      <patternFill patternType="solid">
        <fgColor theme="6" tint="0.79998168889431442"/>
        <bgColor theme="4" tint="0.79998168889431442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 style="medium">
        <color indexed="64"/>
      </top>
      <bottom/>
      <diagonal/>
    </border>
  </borders>
  <cellStyleXfs count="4">
    <xf numFmtId="0" fontId="0" fillId="0" borderId="0"/>
    <xf numFmtId="0" fontId="7" fillId="0" borderId="0"/>
    <xf numFmtId="0" fontId="6" fillId="0" borderId="0"/>
    <xf numFmtId="0" fontId="6" fillId="0" borderId="0"/>
  </cellStyleXfs>
  <cellXfs count="92">
    <xf numFmtId="0" fontId="0" fillId="0" borderId="0" xfId="0"/>
    <xf numFmtId="0" fontId="2" fillId="0" borderId="0" xfId="0" applyFont="1"/>
    <xf numFmtId="2" fontId="0" fillId="0" borderId="0" xfId="0" applyNumberFormat="1"/>
    <xf numFmtId="14" fontId="0" fillId="0" borderId="0" xfId="0" applyNumberFormat="1"/>
    <xf numFmtId="0" fontId="12" fillId="0" borderId="0" xfId="0" applyFont="1"/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6" fillId="0" borderId="0" xfId="0" applyFont="1" applyAlignment="1">
      <alignment vertical="center"/>
    </xf>
    <xf numFmtId="0" fontId="15" fillId="0" borderId="0" xfId="0" applyFont="1" applyAlignment="1">
      <alignment vertical="center"/>
    </xf>
    <xf numFmtId="0" fontId="17" fillId="0" borderId="0" xfId="0" applyFont="1" applyAlignment="1">
      <alignment horizontal="center" vertical="center"/>
    </xf>
    <xf numFmtId="0" fontId="18" fillId="7" borderId="6" xfId="0" applyFont="1" applyFill="1" applyBorder="1"/>
    <xf numFmtId="2" fontId="18" fillId="7" borderId="6" xfId="0" applyNumberFormat="1" applyFont="1" applyFill="1" applyBorder="1"/>
    <xf numFmtId="14" fontId="18" fillId="7" borderId="6" xfId="0" applyNumberFormat="1" applyFont="1" applyFill="1" applyBorder="1"/>
    <xf numFmtId="0" fontId="18" fillId="7" borderId="6" xfId="0" applyFont="1" applyFill="1" applyBorder="1" applyAlignment="1">
      <alignment horizontal="center" vertical="center"/>
    </xf>
    <xf numFmtId="0" fontId="8" fillId="4" borderId="4" xfId="0" applyFont="1" applyFill="1" applyBorder="1" applyAlignment="1">
      <alignment horizontal="center" vertical="center" wrapText="1"/>
    </xf>
    <xf numFmtId="0" fontId="2" fillId="0" borderId="7" xfId="0" applyFont="1" applyBorder="1" applyAlignment="1">
      <alignment wrapText="1"/>
    </xf>
    <xf numFmtId="0" fontId="2" fillId="9" borderId="5" xfId="0" applyFont="1" applyFill="1" applyBorder="1" applyAlignment="1">
      <alignment horizontal="center" vertical="center" wrapText="1"/>
    </xf>
    <xf numFmtId="0" fontId="2" fillId="10" borderId="5" xfId="0" applyFont="1" applyFill="1" applyBorder="1" applyAlignment="1">
      <alignment horizontal="center" vertical="center" wrapText="1"/>
    </xf>
    <xf numFmtId="0" fontId="14" fillId="9" borderId="3" xfId="0" applyFont="1" applyFill="1" applyBorder="1" applyAlignment="1">
      <alignment horizontal="centerContinuous" vertical="center"/>
    </xf>
    <xf numFmtId="0" fontId="14" fillId="9" borderId="8" xfId="0" applyFont="1" applyFill="1" applyBorder="1" applyAlignment="1">
      <alignment horizontal="centerContinuous" vertical="center"/>
    </xf>
    <xf numFmtId="0" fontId="2" fillId="3" borderId="1" xfId="0" applyFont="1" applyFill="1" applyBorder="1"/>
    <xf numFmtId="0" fontId="0" fillId="8" borderId="1" xfId="0" applyFill="1" applyBorder="1"/>
    <xf numFmtId="2" fontId="0" fillId="8" borderId="1" xfId="0" applyNumberFormat="1" applyFill="1" applyBorder="1"/>
    <xf numFmtId="14" fontId="0" fillId="8" borderId="1" xfId="0" applyNumberFormat="1" applyFill="1" applyBorder="1"/>
    <xf numFmtId="2" fontId="0" fillId="8" borderId="1" xfId="0" applyNumberFormat="1" applyFill="1" applyBorder="1" applyAlignment="1">
      <alignment horizontal="center" vertical="center"/>
    </xf>
    <xf numFmtId="0" fontId="0" fillId="10" borderId="1" xfId="0" applyFill="1" applyBorder="1" applyAlignment="1">
      <alignment horizontal="centerContinuous"/>
    </xf>
    <xf numFmtId="2" fontId="9" fillId="4" borderId="1" xfId="0" applyNumberFormat="1" applyFont="1" applyFill="1" applyBorder="1" applyAlignment="1">
      <alignment horizontal="center"/>
    </xf>
    <xf numFmtId="0" fontId="0" fillId="10" borderId="0" xfId="0" applyFill="1" applyAlignment="1">
      <alignment horizontal="centerContinuous"/>
    </xf>
    <xf numFmtId="0" fontId="2" fillId="11" borderId="1" xfId="0" applyFont="1" applyFill="1" applyBorder="1" applyAlignment="1">
      <alignment horizontal="center" vertical="center"/>
    </xf>
    <xf numFmtId="0" fontId="2" fillId="11" borderId="2" xfId="0" applyFont="1" applyFill="1" applyBorder="1" applyAlignment="1">
      <alignment horizontal="center" vertical="center"/>
    </xf>
    <xf numFmtId="0" fontId="0" fillId="11" borderId="2" xfId="0" applyFill="1" applyBorder="1"/>
    <xf numFmtId="2" fontId="2" fillId="11" borderId="1" xfId="0" applyNumberFormat="1" applyFont="1" applyFill="1" applyBorder="1" applyAlignment="1">
      <alignment horizontal="center" vertical="center"/>
    </xf>
    <xf numFmtId="0" fontId="0" fillId="11" borderId="1" xfId="0" applyFill="1" applyBorder="1"/>
    <xf numFmtId="0" fontId="13" fillId="11" borderId="1" xfId="0" applyFont="1" applyFill="1" applyBorder="1" applyAlignment="1">
      <alignment horizontal="center" vertical="center"/>
    </xf>
    <xf numFmtId="2" fontId="13" fillId="11" borderId="1" xfId="0" applyNumberFormat="1" applyFont="1" applyFill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 wrapText="1"/>
    </xf>
    <xf numFmtId="0" fontId="2" fillId="12" borderId="1" xfId="0" applyFont="1" applyFill="1" applyBorder="1" applyAlignment="1">
      <alignment horizontal="center" vertical="center"/>
    </xf>
    <xf numFmtId="0" fontId="2" fillId="11" borderId="0" xfId="0" applyFont="1" applyFill="1" applyAlignment="1">
      <alignment horizontal="center" vertical="center"/>
    </xf>
    <xf numFmtId="0" fontId="2" fillId="11" borderId="0" xfId="0" applyFont="1" applyFill="1" applyAlignment="1">
      <alignment horizontal="left" vertical="center"/>
    </xf>
    <xf numFmtId="0" fontId="0" fillId="11" borderId="0" xfId="0" applyFill="1" applyAlignment="1">
      <alignment horizontal="left"/>
    </xf>
    <xf numFmtId="0" fontId="0" fillId="0" borderId="0" xfId="0" applyAlignment="1">
      <alignment horizontal="left" vertical="center"/>
    </xf>
    <xf numFmtId="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5" borderId="9" xfId="0" applyFont="1" applyFill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3" fillId="0" borderId="0" xfId="0" applyFont="1" applyFill="1" applyBorder="1"/>
    <xf numFmtId="0" fontId="1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/>
    <xf numFmtId="2" fontId="2" fillId="0" borderId="0" xfId="0" applyNumberFormat="1" applyFont="1" applyFill="1" applyBorder="1"/>
    <xf numFmtId="0" fontId="0" fillId="0" borderId="0" xfId="0" applyFill="1" applyBorder="1"/>
    <xf numFmtId="49" fontId="19" fillId="2" borderId="12" xfId="0" applyNumberFormat="1" applyFont="1" applyFill="1" applyBorder="1" applyAlignment="1">
      <alignment horizontal="center" vertical="center" wrapText="1"/>
    </xf>
    <xf numFmtId="0" fontId="19" fillId="7" borderId="14" xfId="0" applyFont="1" applyFill="1" applyBorder="1" applyAlignment="1">
      <alignment horizontal="center" vertical="center" wrapText="1"/>
    </xf>
    <xf numFmtId="4" fontId="19" fillId="7" borderId="15" xfId="0" applyNumberFormat="1" applyFont="1" applyFill="1" applyBorder="1" applyAlignment="1">
      <alignment horizontal="center" vertical="center" wrapText="1"/>
    </xf>
    <xf numFmtId="0" fontId="0" fillId="0" borderId="0" xfId="0" applyFont="1" applyFill="1" applyAlignment="1">
      <alignment horizontal="center" vertical="center"/>
    </xf>
    <xf numFmtId="2" fontId="0" fillId="0" borderId="0" xfId="0" applyNumberFormat="1" applyFont="1" applyFill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4" fontId="0" fillId="0" borderId="0" xfId="0" applyNumberFormat="1" applyFont="1" applyFill="1" applyAlignment="1">
      <alignment horizontal="center" vertical="center"/>
    </xf>
    <xf numFmtId="0" fontId="0" fillId="0" borderId="0" xfId="0" applyFont="1" applyFill="1" applyAlignment="1">
      <alignment horizontal="left" vertical="center" wrapText="1"/>
    </xf>
    <xf numFmtId="4" fontId="1" fillId="0" borderId="0" xfId="0" applyNumberFormat="1" applyFont="1" applyAlignment="1">
      <alignment horizontal="center" vertical="center"/>
    </xf>
    <xf numFmtId="4" fontId="0" fillId="6" borderId="13" xfId="0" applyNumberFormat="1" applyFont="1" applyFill="1" applyBorder="1" applyAlignment="1">
      <alignment horizontal="center" vertical="center" wrapText="1"/>
    </xf>
    <xf numFmtId="8" fontId="1" fillId="0" borderId="0" xfId="0" applyNumberFormat="1" applyFont="1" applyAlignment="1">
      <alignment horizontal="center" vertical="center"/>
    </xf>
    <xf numFmtId="8" fontId="19" fillId="7" borderId="15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8" fontId="3" fillId="0" borderId="0" xfId="0" applyNumberFormat="1" applyFont="1" applyAlignment="1">
      <alignment horizontal="center" vertical="center"/>
    </xf>
    <xf numFmtId="49" fontId="15" fillId="0" borderId="0" xfId="0" applyNumberFormat="1" applyFont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13" borderId="16" xfId="0" applyFont="1" applyFill="1" applyBorder="1" applyAlignment="1">
      <alignment horizontal="center" vertical="center" wrapText="1"/>
    </xf>
    <xf numFmtId="8" fontId="2" fillId="13" borderId="16" xfId="0" applyNumberFormat="1" applyFont="1" applyFill="1" applyBorder="1" applyAlignment="1">
      <alignment horizontal="center" vertical="center"/>
    </xf>
    <xf numFmtId="4" fontId="2" fillId="13" borderId="16" xfId="0" applyNumberFormat="1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4" fontId="2" fillId="8" borderId="6" xfId="0" applyNumberFormat="1" applyFont="1" applyFill="1" applyBorder="1" applyAlignment="1">
      <alignment horizontal="center" vertical="center"/>
    </xf>
    <xf numFmtId="2" fontId="2" fillId="8" borderId="6" xfId="0" applyNumberFormat="1" applyFont="1" applyFill="1" applyBorder="1" applyAlignment="1">
      <alignment horizontal="center" vertical="center" wrapText="1"/>
    </xf>
    <xf numFmtId="8" fontId="2" fillId="8" borderId="6" xfId="0" applyNumberFormat="1" applyFont="1" applyFill="1" applyBorder="1" applyAlignment="1">
      <alignment horizontal="center" vertical="center"/>
    </xf>
    <xf numFmtId="4" fontId="2" fillId="13" borderId="6" xfId="0" applyNumberFormat="1" applyFont="1" applyFill="1" applyBorder="1" applyAlignment="1">
      <alignment horizontal="center" vertical="center"/>
    </xf>
    <xf numFmtId="2" fontId="2" fillId="13" borderId="6" xfId="0" applyNumberFormat="1" applyFont="1" applyFill="1" applyBorder="1" applyAlignment="1">
      <alignment horizontal="center" vertical="center" wrapText="1"/>
    </xf>
    <xf numFmtId="8" fontId="2" fillId="13" borderId="6" xfId="0" applyNumberFormat="1" applyFont="1" applyFill="1" applyBorder="1" applyAlignment="1">
      <alignment horizontal="center" vertical="center"/>
    </xf>
    <xf numFmtId="2" fontId="2" fillId="8" borderId="6" xfId="0" applyNumberFormat="1" applyFont="1" applyFill="1" applyBorder="1" applyAlignment="1">
      <alignment horizontal="center" vertical="center"/>
    </xf>
    <xf numFmtId="2" fontId="2" fillId="13" borderId="6" xfId="0" applyNumberFormat="1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4" fontId="2" fillId="13" borderId="3" xfId="0" applyNumberFormat="1" applyFont="1" applyFill="1" applyBorder="1" applyAlignment="1">
      <alignment horizontal="center" vertical="center"/>
    </xf>
    <xf numFmtId="2" fontId="2" fillId="13" borderId="3" xfId="0" applyNumberFormat="1" applyFont="1" applyFill="1" applyBorder="1" applyAlignment="1">
      <alignment horizontal="center" vertical="center" wrapText="1"/>
    </xf>
    <xf numFmtId="8" fontId="2" fillId="13" borderId="3" xfId="0" applyNumberFormat="1" applyFont="1" applyFill="1" applyBorder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4" fontId="2" fillId="14" borderId="13" xfId="0" applyNumberFormat="1" applyFont="1" applyFill="1" applyBorder="1" applyAlignment="1">
      <alignment horizontal="center" vertical="center"/>
    </xf>
    <xf numFmtId="4" fontId="2" fillId="15" borderId="6" xfId="0" applyNumberFormat="1" applyFont="1" applyFill="1" applyBorder="1" applyAlignment="1">
      <alignment horizontal="center" vertical="center"/>
    </xf>
    <xf numFmtId="4" fontId="2" fillId="14" borderId="6" xfId="0" applyNumberFormat="1" applyFont="1" applyFill="1" applyBorder="1" applyAlignment="1">
      <alignment horizontal="center" vertical="center"/>
    </xf>
    <xf numFmtId="4" fontId="2" fillId="14" borderId="3" xfId="0" applyNumberFormat="1" applyFont="1" applyFill="1" applyBorder="1" applyAlignment="1">
      <alignment horizontal="center" vertical="center"/>
    </xf>
  </cellXfs>
  <cellStyles count="4">
    <cellStyle name="Normal 2" xfId="2" xr:uid="{A2923D8B-E229-4A0D-9F74-119CDFE9277D}"/>
    <cellStyle name="Normal 3" xfId="3" xr:uid="{7BD7D67D-37D9-4233-BD4F-D9AD328F0AE2}"/>
    <cellStyle name="Normal 4" xfId="1" xr:uid="{AB3CFB9E-7EC7-4F9E-A557-4336E1CAE0BD}"/>
    <cellStyle name="Standaard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</dxfs>
  <tableStyles count="0" defaultTableStyle="TableStyleMedium9" defaultPivotStyle="PivotStyleLight16"/>
  <colors>
    <mruColors>
      <color rgb="FF00FF00"/>
      <color rgb="FFFFCCFF"/>
      <color rgb="FF66FF66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232833</xdr:colOff>
      <xdr:row>0</xdr:row>
      <xdr:rowOff>63500</xdr:rowOff>
    </xdr:from>
    <xdr:to>
      <xdr:col>2</xdr:col>
      <xdr:colOff>1968500</xdr:colOff>
      <xdr:row>1</xdr:row>
      <xdr:rowOff>95250</xdr:rowOff>
    </xdr:to>
    <xdr:sp macro="[0]!Fifo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EDA073F1-D12B-9233-6A12-0D393D9FFCC0}"/>
            </a:ext>
          </a:extLst>
        </xdr:cNvPr>
        <xdr:cNvSpPr/>
      </xdr:nvSpPr>
      <xdr:spPr>
        <a:xfrm>
          <a:off x="1121833" y="63500"/>
          <a:ext cx="2296584" cy="592667"/>
        </a:xfrm>
        <a:prstGeom prst="roundRect">
          <a:avLst/>
        </a:prstGeom>
        <a:solidFill>
          <a:srgbClr val="00FF00"/>
        </a:solidFill>
        <a:ln>
          <a:noFill/>
        </a:ln>
        <a:effectLst>
          <a:outerShdw blurRad="50800" dist="38100" dir="10800000" algn="r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3200">
              <a:solidFill>
                <a:schemeClr val="accent4">
                  <a:lumMod val="75000"/>
                </a:schemeClr>
              </a:solidFill>
            </a:rPr>
            <a:t>Macro FIFO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685800</xdr:colOff>
      <xdr:row>0</xdr:row>
      <xdr:rowOff>66675</xdr:rowOff>
    </xdr:from>
    <xdr:to>
      <xdr:col>15</xdr:col>
      <xdr:colOff>47624</xdr:colOff>
      <xdr:row>9</xdr:row>
      <xdr:rowOff>45720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C618A54E-1055-4F64-A21C-FC58824728A4}"/>
            </a:ext>
          </a:extLst>
        </xdr:cNvPr>
        <xdr:cNvSpPr/>
      </xdr:nvSpPr>
      <xdr:spPr>
        <a:xfrm>
          <a:off x="7886700" y="66675"/>
          <a:ext cx="5640704" cy="1624965"/>
        </a:xfrm>
        <a:prstGeom prst="roundRect">
          <a:avLst/>
        </a:prstGeom>
        <a:solidFill>
          <a:schemeClr val="bg2">
            <a:lumMod val="9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CH" sz="1200">
            <a:solidFill>
              <a:sysClr val="windowText" lastClr="000000"/>
            </a:solidFill>
            <a:latin typeface="Comic Sans MS" panose="030F0702030302020204" pitchFamily="66" charset="0"/>
          </a:endParaRPr>
        </a:p>
        <a:p>
          <a:pPr algn="ctr"/>
          <a:r>
            <a:rPr lang="fr-CH" sz="1200">
              <a:solidFill>
                <a:sysClr val="windowText" lastClr="000000"/>
              </a:solidFill>
              <a:latin typeface="Comic Sans MS" panose="030F0702030302020204" pitchFamily="66" charset="0"/>
            </a:rPr>
            <a:t>Pour ajouter des lignes, sélectionner la dernière ligne du tableau[TableauEntPri] (</a:t>
          </a:r>
          <a:r>
            <a:rPr lang="fr-CH" sz="1200" i="1" u="sng">
              <a:solidFill>
                <a:sysClr val="windowText" lastClr="000000"/>
              </a:solidFill>
              <a:latin typeface="Comic Sans MS" panose="030F0702030302020204" pitchFamily="66" charset="0"/>
            </a:rPr>
            <a:t>si la dernière ligne A:F pas vide  vous devrez effacer/corriger les valeurs générées</a:t>
          </a:r>
          <a:r>
            <a:rPr lang="fr-CH" sz="1200">
              <a:solidFill>
                <a:sysClr val="windowText" lastClr="000000"/>
              </a:solidFill>
              <a:latin typeface="Comic Sans MS" panose="030F0702030302020204" pitchFamily="66" charset="0"/>
            </a:rPr>
            <a:t>) et tirer vers le bas selon vos besoins, les formules suivent.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Eigenaar\Downloads\test-simu-le-070524.xlsm" TargetMode="External"/><Relationship Id="rId1" Type="http://schemas.openxmlformats.org/officeDocument/2006/relationships/externalLinkPath" Target="test-simu-le-07052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commande adh"/>
      <sheetName val="entrées + prix"/>
    </sheetNames>
    <sheetDataSet>
      <sheetData sheetId="0" refreshError="1"/>
      <sheetData sheetId="1">
        <row r="1">
          <cell r="A1" t="str">
            <v>GARTICLE.ARTICLE</v>
          </cell>
          <cell r="B1" t="str">
            <v>NO_RESERVATION</v>
          </cell>
          <cell r="C1" t="str">
            <v>QTE_ENTREE</v>
          </cell>
          <cell r="D1" t="str">
            <v>DATE_CDE</v>
          </cell>
          <cell r="E1" t="str">
            <v>DATE_ENTREE</v>
          </cell>
          <cell r="F1" t="str">
            <v>PRIX HA</v>
          </cell>
          <cell r="G1" t="str">
            <v>Tot pro</v>
          </cell>
        </row>
        <row r="2">
          <cell r="A2">
            <v>130520</v>
          </cell>
        </row>
        <row r="3">
          <cell r="A3">
            <v>130520</v>
          </cell>
        </row>
        <row r="4">
          <cell r="A4">
            <v>130520</v>
          </cell>
        </row>
        <row r="5">
          <cell r="A5">
            <v>130520</v>
          </cell>
        </row>
        <row r="6">
          <cell r="A6">
            <v>130520</v>
          </cell>
        </row>
        <row r="7">
          <cell r="A7">
            <v>130520</v>
          </cell>
        </row>
        <row r="8">
          <cell r="A8">
            <v>130520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A337E4F-4FAB-4F26-94BE-DB9651944D5C}" name="TBL_Brouillon" displayName="TBL_Brouillon" ref="A1:I34" totalsRowShown="0" headerRowDxfId="10" dataDxfId="9">
  <autoFilter ref="A1:I34" xr:uid="{AA337E4F-4FAB-4F26-94BE-DB9651944D5C}">
    <filterColumn colId="7">
      <customFilters>
        <customFilter operator="greaterThan" val="0"/>
      </customFilters>
    </filterColumn>
  </autoFilter>
  <tableColumns count="9">
    <tableColumn id="1" xr3:uid="{4E637A38-0B79-4139-AA58-CF1695356AC3}" name="Article" dataDxfId="8"/>
    <tableColumn id="2" xr3:uid="{8EE0EDBB-9D46-4E8C-B866-B5455B5A51C7}" name="NO_RESERVATION" dataDxfId="7"/>
    <tableColumn id="3" xr3:uid="{EED2E825-DE19-429A-B387-038D952B2D37}" name="QTE_ENTREE" dataDxfId="6"/>
    <tableColumn id="4" xr3:uid="{0BFF14CD-B9D1-410C-9818-D5ADF458DEC5}" name="DATE_CDE" dataDxfId="5"/>
    <tableColumn id="5" xr3:uid="{41F0FCD3-D5BC-4ED3-81EF-F8B843F42138}" name="DATE_ENTREE" dataDxfId="4"/>
    <tableColumn id="6" xr3:uid="{F72EC7C4-30BF-4A1C-ACA9-CD63D1843A4A}" name="PRIX HA" dataDxfId="3"/>
    <tableColumn id="7" xr3:uid="{9A3BED62-524C-453F-8DC8-1AF5A40C704D}" name="Tot pro" dataDxfId="2"/>
    <tableColumn id="8" xr3:uid="{1A1FBD7F-A7D0-4D1E-93C8-AC31CC4ED89A}" name="stock" dataDxfId="1"/>
    <tableColumn id="9" xr3:uid="{C2E72C96-0D72-43A2-B428-EA7B51FF05E2}" name="CMD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R42"/>
  <sheetViews>
    <sheetView tabSelected="1" zoomScale="90" zoomScaleNormal="90" workbookViewId="0">
      <pane ySplit="3" topLeftCell="A13" activePane="bottomLeft" state="frozen"/>
      <selection activeCell="J1" sqref="J1"/>
      <selection pane="bottomLeft" activeCell="C15" sqref="C15"/>
    </sheetView>
  </sheetViews>
  <sheetFormatPr defaultColWidth="9.140625" defaultRowHeight="15" x14ac:dyDescent="0.25"/>
  <cols>
    <col min="1" max="1" width="13.28515625" style="5" customWidth="1"/>
    <col min="2" max="2" width="8.42578125" style="42" customWidth="1"/>
    <col min="3" max="3" width="31.140625" style="5" bestFit="1" customWidth="1"/>
    <col min="4" max="4" width="10.28515625" style="87" bestFit="1" customWidth="1"/>
    <col min="5" max="5" width="7.85546875" style="87" bestFit="1" customWidth="1"/>
    <col min="6" max="6" width="6.140625" style="42" bestFit="1" customWidth="1"/>
    <col min="7" max="8" width="6.85546875" style="52" customWidth="1"/>
    <col min="9" max="9" width="9.140625" bestFit="1" customWidth="1"/>
    <col min="10" max="12" width="9.140625" style="5" customWidth="1"/>
    <col min="13" max="15" width="9.42578125" customWidth="1"/>
  </cols>
  <sheetData>
    <row r="1" spans="1:18" s="1" customFormat="1" ht="44.25" customHeight="1" x14ac:dyDescent="0.25">
      <c r="A1" s="65"/>
      <c r="B1" s="66"/>
      <c r="C1" s="67"/>
      <c r="D1" s="68"/>
      <c r="E1" s="68"/>
      <c r="F1" s="66"/>
      <c r="G1" s="47"/>
      <c r="H1" s="47"/>
      <c r="I1" s="10"/>
      <c r="J1" s="38"/>
      <c r="K1" s="39" t="s">
        <v>21</v>
      </c>
      <c r="L1" s="39"/>
      <c r="M1" s="40"/>
      <c r="N1" s="40"/>
      <c r="O1" s="40"/>
    </row>
    <row r="2" spans="1:18" s="9" customFormat="1" ht="18" customHeight="1" thickBot="1" x14ac:dyDescent="0.3">
      <c r="A2" s="69"/>
      <c r="B2" s="61"/>
      <c r="C2" s="7"/>
      <c r="D2" s="63"/>
      <c r="E2" s="63"/>
      <c r="F2" s="61"/>
      <c r="G2" s="48"/>
      <c r="H2" s="48"/>
      <c r="I2" s="8"/>
      <c r="J2" s="19" t="s">
        <v>0</v>
      </c>
      <c r="K2" s="20"/>
      <c r="L2" s="20"/>
      <c r="M2" s="26" t="s">
        <v>1</v>
      </c>
      <c r="N2" s="26"/>
      <c r="O2" s="28"/>
    </row>
    <row r="3" spans="1:18" s="16" customFormat="1" ht="66.75" customHeight="1" thickBot="1" x14ac:dyDescent="0.25">
      <c r="A3" s="53" t="s">
        <v>2</v>
      </c>
      <c r="B3" s="62" t="s">
        <v>3</v>
      </c>
      <c r="C3" s="54" t="s">
        <v>32</v>
      </c>
      <c r="D3" s="64" t="s">
        <v>33</v>
      </c>
      <c r="E3" s="64" t="s">
        <v>34</v>
      </c>
      <c r="F3" s="55" t="s">
        <v>35</v>
      </c>
      <c r="G3" s="49"/>
      <c r="H3" s="49"/>
      <c r="I3" s="44" t="s">
        <v>4</v>
      </c>
      <c r="J3" s="17" t="s">
        <v>5</v>
      </c>
      <c r="K3" s="17" t="s">
        <v>6</v>
      </c>
      <c r="L3" s="17" t="s">
        <v>16</v>
      </c>
      <c r="M3" s="18" t="s">
        <v>7</v>
      </c>
      <c r="N3" s="18" t="s">
        <v>8</v>
      </c>
      <c r="O3" s="18" t="s">
        <v>17</v>
      </c>
      <c r="P3" s="36" t="s">
        <v>18</v>
      </c>
      <c r="Q3" s="36" t="s">
        <v>19</v>
      </c>
      <c r="R3" s="36" t="s">
        <v>20</v>
      </c>
    </row>
    <row r="4" spans="1:18" s="1" customFormat="1" ht="25.5" x14ac:dyDescent="0.25">
      <c r="A4" s="70">
        <v>130520</v>
      </c>
      <c r="B4" s="88">
        <v>53.06</v>
      </c>
      <c r="C4" s="71" t="s">
        <v>59</v>
      </c>
      <c r="D4" s="72">
        <v>18276</v>
      </c>
      <c r="E4" s="72">
        <v>345</v>
      </c>
      <c r="F4" s="73">
        <v>53.06</v>
      </c>
      <c r="G4" s="50"/>
      <c r="H4" s="50"/>
      <c r="I4" s="45">
        <f>IF(B4&lt;&gt;"",IF(A4=A3,B4+I3,B4),"")</f>
        <v>53.06</v>
      </c>
      <c r="J4" s="30">
        <v>29.48</v>
      </c>
      <c r="K4" s="30">
        <v>23.58</v>
      </c>
      <c r="L4" s="30"/>
      <c r="M4" s="31">
        <v>300</v>
      </c>
      <c r="N4" s="31">
        <v>400</v>
      </c>
      <c r="O4" s="31"/>
      <c r="P4" s="37">
        <f>J4*M4</f>
        <v>8844</v>
      </c>
      <c r="Q4" s="37">
        <f>K4*N4</f>
        <v>9432</v>
      </c>
      <c r="R4" s="37">
        <f>L4*O4</f>
        <v>0</v>
      </c>
    </row>
    <row r="5" spans="1:18" s="1" customFormat="1" ht="38.25" x14ac:dyDescent="0.25">
      <c r="A5" s="74">
        <v>130520</v>
      </c>
      <c r="B5" s="89">
        <v>62</v>
      </c>
      <c r="C5" s="76" t="s">
        <v>60</v>
      </c>
      <c r="D5" s="77">
        <v>33016</v>
      </c>
      <c r="E5" s="77">
        <v>534</v>
      </c>
      <c r="F5" s="75">
        <v>62</v>
      </c>
      <c r="G5" s="51"/>
      <c r="H5" s="51"/>
      <c r="I5" s="46">
        <f>IF(B5&lt;&gt;"",IF(A5=A4,B5+I4,B5),"")</f>
        <v>115.06</v>
      </c>
      <c r="J5" s="32">
        <v>5.94</v>
      </c>
      <c r="K5" s="32">
        <v>29.96</v>
      </c>
      <c r="L5" s="29">
        <v>26.1</v>
      </c>
      <c r="M5" s="33">
        <v>400</v>
      </c>
      <c r="N5" s="33">
        <v>500</v>
      </c>
      <c r="O5" s="33">
        <v>600</v>
      </c>
      <c r="P5" s="37">
        <f t="shared" ref="P5:P9" si="0">J5*M5</f>
        <v>2376</v>
      </c>
      <c r="Q5" s="37">
        <f t="shared" ref="Q5:Q9" si="1">K5*N5</f>
        <v>14980</v>
      </c>
      <c r="R5" s="37">
        <f t="shared" ref="R5:R9" si="2">L5*O5</f>
        <v>15660</v>
      </c>
    </row>
    <row r="6" spans="1:18" s="4" customFormat="1" ht="25.5" x14ac:dyDescent="0.25">
      <c r="A6" s="74">
        <v>130520</v>
      </c>
      <c r="B6" s="90">
        <v>6.2</v>
      </c>
      <c r="C6" s="79" t="s">
        <v>61</v>
      </c>
      <c r="D6" s="80">
        <v>3946.0000000000005</v>
      </c>
      <c r="E6" s="80">
        <v>636</v>
      </c>
      <c r="F6" s="78">
        <v>6.2</v>
      </c>
      <c r="G6" s="51"/>
      <c r="H6" s="51"/>
      <c r="I6" s="46">
        <f>IF(B6&lt;&gt;"",IF(A6=A5,B6+I5,B6),"")</f>
        <v>121.26</v>
      </c>
      <c r="J6" s="34">
        <v>4.3</v>
      </c>
      <c r="K6" s="34">
        <v>1.9</v>
      </c>
      <c r="L6" s="34"/>
      <c r="M6" s="33">
        <v>600</v>
      </c>
      <c r="N6" s="33">
        <v>700</v>
      </c>
      <c r="O6" s="33"/>
      <c r="P6" s="37">
        <f t="shared" si="0"/>
        <v>2580</v>
      </c>
      <c r="Q6" s="37">
        <f t="shared" si="1"/>
        <v>1330</v>
      </c>
      <c r="R6" s="37">
        <f t="shared" si="2"/>
        <v>0</v>
      </c>
    </row>
    <row r="7" spans="1:18" s="1" customFormat="1" ht="25.5" x14ac:dyDescent="0.25">
      <c r="A7" s="74">
        <v>130520</v>
      </c>
      <c r="B7" s="89">
        <v>54</v>
      </c>
      <c r="C7" s="76" t="s">
        <v>62</v>
      </c>
      <c r="D7" s="77">
        <v>40450</v>
      </c>
      <c r="E7" s="77">
        <v>750</v>
      </c>
      <c r="F7" s="75">
        <v>54</v>
      </c>
      <c r="G7" s="51"/>
      <c r="H7" s="51"/>
      <c r="I7" s="46">
        <f>IF(B7&lt;&gt;"",IF(A7=A6,B7+I6,B7),"")</f>
        <v>175.26</v>
      </c>
      <c r="J7" s="35">
        <v>27.86</v>
      </c>
      <c r="K7" s="35">
        <v>26.14</v>
      </c>
      <c r="L7" s="34"/>
      <c r="M7" s="33">
        <v>700</v>
      </c>
      <c r="N7" s="33">
        <v>800</v>
      </c>
      <c r="O7" s="33"/>
      <c r="P7" s="37">
        <f t="shared" si="0"/>
        <v>19502</v>
      </c>
      <c r="Q7" s="37">
        <f t="shared" si="1"/>
        <v>20912</v>
      </c>
      <c r="R7" s="37">
        <f t="shared" si="2"/>
        <v>0</v>
      </c>
    </row>
    <row r="8" spans="1:18" s="1" customFormat="1" ht="25.5" x14ac:dyDescent="0.25">
      <c r="A8" s="74">
        <v>130520</v>
      </c>
      <c r="B8" s="90">
        <v>15</v>
      </c>
      <c r="C8" s="79" t="s">
        <v>63</v>
      </c>
      <c r="D8" s="80">
        <v>13162</v>
      </c>
      <c r="E8" s="80">
        <v>876</v>
      </c>
      <c r="F8" s="78">
        <v>15</v>
      </c>
      <c r="G8" s="51"/>
      <c r="H8" s="51"/>
      <c r="I8" s="46">
        <f>IF(B8&lt;&gt;"",IF(A8=A7,B8+I7,B8),"")</f>
        <v>190.26</v>
      </c>
      <c r="J8" s="35">
        <v>3.7399999999999984</v>
      </c>
      <c r="K8" s="35">
        <v>11.260000000000002</v>
      </c>
      <c r="L8" s="34"/>
      <c r="M8" s="33">
        <v>800</v>
      </c>
      <c r="N8" s="33">
        <v>900</v>
      </c>
      <c r="O8" s="33"/>
      <c r="P8" s="37">
        <f t="shared" si="0"/>
        <v>2991.9999999999986</v>
      </c>
      <c r="Q8" s="37">
        <f t="shared" si="1"/>
        <v>10134.000000000002</v>
      </c>
      <c r="R8" s="37">
        <f t="shared" si="2"/>
        <v>0</v>
      </c>
    </row>
    <row r="9" spans="1:18" s="1" customFormat="1" x14ac:dyDescent="0.25">
      <c r="A9" s="74">
        <v>130520</v>
      </c>
      <c r="B9" s="89">
        <v>19</v>
      </c>
      <c r="C9" s="81" t="s">
        <v>64</v>
      </c>
      <c r="D9" s="77">
        <v>17100</v>
      </c>
      <c r="E9" s="77">
        <v>900</v>
      </c>
      <c r="F9" s="75">
        <v>19</v>
      </c>
      <c r="G9" s="51"/>
      <c r="H9" s="51"/>
      <c r="I9" s="46">
        <f t="shared" ref="I9:I42" si="3">IF(B9&lt;&gt;"",IF(A9=A8,B9+I8,B9),"")</f>
        <v>209.26</v>
      </c>
      <c r="J9" s="35">
        <v>19</v>
      </c>
      <c r="K9" s="34"/>
      <c r="L9" s="34"/>
      <c r="M9" s="33">
        <v>900</v>
      </c>
      <c r="N9" s="33"/>
      <c r="O9" s="33"/>
      <c r="P9" s="37">
        <f t="shared" si="0"/>
        <v>17100</v>
      </c>
      <c r="Q9" s="37">
        <f t="shared" si="1"/>
        <v>0</v>
      </c>
      <c r="R9" s="37">
        <f t="shared" si="2"/>
        <v>0</v>
      </c>
    </row>
    <row r="10" spans="1:18" s="1" customFormat="1" x14ac:dyDescent="0.25">
      <c r="A10" s="74">
        <v>100300</v>
      </c>
      <c r="B10" s="90">
        <v>18.430000000000007</v>
      </c>
      <c r="C10" s="82" t="s">
        <v>65</v>
      </c>
      <c r="D10" s="80">
        <v>7113.9800000000023</v>
      </c>
      <c r="E10" s="80">
        <v>387</v>
      </c>
      <c r="F10" s="78">
        <v>18.430000000000007</v>
      </c>
      <c r="G10" s="51"/>
      <c r="H10" s="51"/>
      <c r="I10" s="46">
        <f t="shared" si="3"/>
        <v>18.430000000000007</v>
      </c>
      <c r="J10" s="35"/>
      <c r="K10" s="34"/>
      <c r="L10" s="34"/>
      <c r="M10" s="33"/>
      <c r="N10" s="33"/>
      <c r="O10" s="33"/>
      <c r="P10" s="37">
        <f t="shared" ref="P10:P42" si="4">J10*M10</f>
        <v>0</v>
      </c>
      <c r="Q10" s="37">
        <f t="shared" ref="Q10:Q42" si="5">K10*N10</f>
        <v>0</v>
      </c>
      <c r="R10" s="37">
        <f t="shared" ref="R10:R42" si="6">L10*O10</f>
        <v>0</v>
      </c>
    </row>
    <row r="11" spans="1:18" s="1" customFormat="1" ht="25.5" x14ac:dyDescent="0.25">
      <c r="A11" s="74">
        <v>100300</v>
      </c>
      <c r="B11" s="89">
        <v>16.5</v>
      </c>
      <c r="C11" s="76" t="s">
        <v>66</v>
      </c>
      <c r="D11" s="77">
        <v>6369</v>
      </c>
      <c r="E11" s="77">
        <v>387</v>
      </c>
      <c r="F11" s="75">
        <v>16.5</v>
      </c>
      <c r="G11" s="51"/>
      <c r="H11" s="51"/>
      <c r="I11" s="46">
        <f t="shared" si="3"/>
        <v>34.930000000000007</v>
      </c>
      <c r="J11" s="35"/>
      <c r="K11" s="34"/>
      <c r="L11" s="34"/>
      <c r="M11" s="33"/>
      <c r="N11" s="33"/>
      <c r="O11" s="33"/>
      <c r="P11" s="37">
        <f t="shared" si="4"/>
        <v>0</v>
      </c>
      <c r="Q11" s="37">
        <f t="shared" si="5"/>
        <v>0</v>
      </c>
      <c r="R11" s="37">
        <f t="shared" si="6"/>
        <v>0</v>
      </c>
    </row>
    <row r="12" spans="1:18" s="1" customFormat="1" x14ac:dyDescent="0.25">
      <c r="A12" s="74">
        <v>100300</v>
      </c>
      <c r="B12" s="90">
        <v>3</v>
      </c>
      <c r="C12" s="82" t="s">
        <v>67</v>
      </c>
      <c r="D12" s="80">
        <v>1158</v>
      </c>
      <c r="E12" s="80">
        <v>387</v>
      </c>
      <c r="F12" s="78">
        <v>3</v>
      </c>
      <c r="G12" s="51"/>
      <c r="H12" s="51"/>
      <c r="I12" s="46">
        <f t="shared" si="3"/>
        <v>37.930000000000007</v>
      </c>
      <c r="J12" s="35"/>
      <c r="K12" s="34"/>
      <c r="L12" s="34"/>
      <c r="M12" s="33"/>
      <c r="N12" s="33"/>
      <c r="O12" s="33"/>
      <c r="P12" s="37">
        <f t="shared" si="4"/>
        <v>0</v>
      </c>
      <c r="Q12" s="37">
        <f t="shared" si="5"/>
        <v>0</v>
      </c>
      <c r="R12" s="37">
        <f t="shared" si="6"/>
        <v>0</v>
      </c>
    </row>
    <row r="13" spans="1:18" s="1" customFormat="1" x14ac:dyDescent="0.25">
      <c r="A13" s="74">
        <v>100300</v>
      </c>
      <c r="B13" s="89">
        <v>2</v>
      </c>
      <c r="C13" s="81" t="s">
        <v>68</v>
      </c>
      <c r="D13" s="77">
        <v>772</v>
      </c>
      <c r="E13" s="77">
        <v>387</v>
      </c>
      <c r="F13" s="75">
        <v>2</v>
      </c>
      <c r="G13" s="51"/>
      <c r="H13" s="51"/>
      <c r="I13" s="46">
        <f t="shared" si="3"/>
        <v>39.930000000000007</v>
      </c>
      <c r="J13" s="35"/>
      <c r="K13" s="34"/>
      <c r="L13" s="34"/>
      <c r="M13" s="33"/>
      <c r="N13" s="33"/>
      <c r="O13" s="33"/>
      <c r="P13" s="37">
        <f t="shared" si="4"/>
        <v>0</v>
      </c>
      <c r="Q13" s="37">
        <f t="shared" si="5"/>
        <v>0</v>
      </c>
      <c r="R13" s="37">
        <f t="shared" si="6"/>
        <v>0</v>
      </c>
    </row>
    <row r="14" spans="1:18" s="1" customFormat="1" x14ac:dyDescent="0.25">
      <c r="A14" s="74">
        <v>100300</v>
      </c>
      <c r="B14" s="90">
        <v>6</v>
      </c>
      <c r="C14" s="82" t="s">
        <v>69</v>
      </c>
      <c r="D14" s="80">
        <v>2316</v>
      </c>
      <c r="E14" s="80">
        <v>387</v>
      </c>
      <c r="F14" s="78">
        <v>6</v>
      </c>
      <c r="G14" s="51"/>
      <c r="H14" s="51"/>
      <c r="I14" s="46">
        <f t="shared" si="3"/>
        <v>45.930000000000007</v>
      </c>
      <c r="J14" s="35"/>
      <c r="K14" s="34"/>
      <c r="L14" s="34"/>
      <c r="M14" s="33"/>
      <c r="N14" s="33"/>
      <c r="O14" s="33"/>
      <c r="P14" s="37">
        <f t="shared" si="4"/>
        <v>0</v>
      </c>
      <c r="Q14" s="37">
        <f t="shared" si="5"/>
        <v>0</v>
      </c>
      <c r="R14" s="37">
        <f t="shared" si="6"/>
        <v>0</v>
      </c>
    </row>
    <row r="15" spans="1:18" s="1" customFormat="1" ht="38.25" x14ac:dyDescent="0.25">
      <c r="A15" s="74">
        <v>100300</v>
      </c>
      <c r="B15" s="89">
        <v>53.5</v>
      </c>
      <c r="C15" s="76" t="s">
        <v>70</v>
      </c>
      <c r="D15" s="77">
        <v>20651</v>
      </c>
      <c r="E15" s="77">
        <v>387</v>
      </c>
      <c r="F15" s="75">
        <v>53.5</v>
      </c>
      <c r="G15" s="51"/>
      <c r="H15" s="51"/>
      <c r="I15" s="46">
        <f t="shared" si="3"/>
        <v>99.43</v>
      </c>
      <c r="J15" s="35"/>
      <c r="K15" s="34"/>
      <c r="L15" s="34"/>
      <c r="M15" s="33"/>
      <c r="N15" s="33"/>
      <c r="O15" s="33"/>
      <c r="P15" s="37">
        <f t="shared" si="4"/>
        <v>0</v>
      </c>
      <c r="Q15" s="37">
        <f t="shared" si="5"/>
        <v>0</v>
      </c>
      <c r="R15" s="37">
        <f t="shared" si="6"/>
        <v>0</v>
      </c>
    </row>
    <row r="16" spans="1:18" s="1" customFormat="1" x14ac:dyDescent="0.25">
      <c r="A16" s="74">
        <v>100300</v>
      </c>
      <c r="B16" s="90">
        <v>7.7</v>
      </c>
      <c r="C16" s="82" t="s">
        <v>71</v>
      </c>
      <c r="D16" s="80">
        <v>2972.2000000000003</v>
      </c>
      <c r="E16" s="80">
        <v>387</v>
      </c>
      <c r="F16" s="78">
        <v>7.7</v>
      </c>
      <c r="G16" s="51"/>
      <c r="H16" s="51"/>
      <c r="I16" s="46">
        <f t="shared" si="3"/>
        <v>107.13000000000001</v>
      </c>
      <c r="J16" s="35"/>
      <c r="K16" s="34"/>
      <c r="L16" s="34"/>
      <c r="M16" s="33"/>
      <c r="N16" s="33"/>
      <c r="O16" s="33"/>
      <c r="P16" s="37">
        <f t="shared" si="4"/>
        <v>0</v>
      </c>
      <c r="Q16" s="37">
        <f t="shared" si="5"/>
        <v>0</v>
      </c>
      <c r="R16" s="37">
        <f t="shared" si="6"/>
        <v>0</v>
      </c>
    </row>
    <row r="17" spans="1:18" s="1" customFormat="1" ht="25.5" x14ac:dyDescent="0.25">
      <c r="A17" s="74">
        <v>100710</v>
      </c>
      <c r="B17" s="89">
        <v>45.59</v>
      </c>
      <c r="C17" s="76" t="s">
        <v>72</v>
      </c>
      <c r="D17" s="77">
        <v>12793.009900000001</v>
      </c>
      <c r="E17" s="77">
        <v>282</v>
      </c>
      <c r="F17" s="75">
        <v>45.59</v>
      </c>
      <c r="G17" s="51"/>
      <c r="H17" s="51"/>
      <c r="I17" s="46">
        <f t="shared" si="3"/>
        <v>45.59</v>
      </c>
      <c r="J17" s="35"/>
      <c r="K17" s="34"/>
      <c r="L17" s="34"/>
      <c r="M17" s="33"/>
      <c r="N17" s="33"/>
      <c r="O17" s="33"/>
      <c r="P17" s="37">
        <f t="shared" si="4"/>
        <v>0</v>
      </c>
      <c r="Q17" s="37">
        <f t="shared" si="5"/>
        <v>0</v>
      </c>
      <c r="R17" s="37">
        <f t="shared" si="6"/>
        <v>0</v>
      </c>
    </row>
    <row r="18" spans="1:18" s="1" customFormat="1" ht="38.25" x14ac:dyDescent="0.25">
      <c r="A18" s="74">
        <v>100710</v>
      </c>
      <c r="B18" s="90">
        <v>45.55</v>
      </c>
      <c r="C18" s="79" t="s">
        <v>73</v>
      </c>
      <c r="D18" s="80">
        <v>12781.785499999998</v>
      </c>
      <c r="E18" s="80">
        <v>282</v>
      </c>
      <c r="F18" s="78">
        <v>45.55</v>
      </c>
      <c r="G18" s="51"/>
      <c r="H18" s="51"/>
      <c r="I18" s="46">
        <f t="shared" si="3"/>
        <v>91.14</v>
      </c>
      <c r="J18" s="35"/>
      <c r="K18" s="34"/>
      <c r="L18" s="34"/>
      <c r="M18" s="33"/>
      <c r="N18" s="33"/>
      <c r="O18" s="33"/>
      <c r="P18" s="37">
        <f t="shared" si="4"/>
        <v>0</v>
      </c>
      <c r="Q18" s="37">
        <f t="shared" si="5"/>
        <v>0</v>
      </c>
      <c r="R18" s="37">
        <f t="shared" si="6"/>
        <v>0</v>
      </c>
    </row>
    <row r="19" spans="1:18" s="1" customFormat="1" ht="25.5" x14ac:dyDescent="0.25">
      <c r="A19" s="74">
        <v>100710</v>
      </c>
      <c r="B19" s="89">
        <v>30.16</v>
      </c>
      <c r="C19" s="76" t="s">
        <v>74</v>
      </c>
      <c r="D19" s="77">
        <v>8463.1975999999995</v>
      </c>
      <c r="E19" s="77">
        <v>282</v>
      </c>
      <c r="F19" s="75">
        <v>30.16</v>
      </c>
      <c r="G19" s="51"/>
      <c r="H19" s="51"/>
      <c r="I19" s="46">
        <f t="shared" si="3"/>
        <v>121.3</v>
      </c>
      <c r="J19" s="35"/>
      <c r="K19" s="34"/>
      <c r="L19" s="34"/>
      <c r="M19" s="33"/>
      <c r="N19" s="33"/>
      <c r="O19" s="33"/>
      <c r="P19" s="37">
        <f t="shared" si="4"/>
        <v>0</v>
      </c>
      <c r="Q19" s="37">
        <f t="shared" si="5"/>
        <v>0</v>
      </c>
      <c r="R19" s="37">
        <f t="shared" si="6"/>
        <v>0</v>
      </c>
    </row>
    <row r="20" spans="1:18" s="1" customFormat="1" ht="51" x14ac:dyDescent="0.25">
      <c r="A20" s="74">
        <v>100710</v>
      </c>
      <c r="B20" s="90">
        <v>90.46</v>
      </c>
      <c r="C20" s="79" t="s">
        <v>75</v>
      </c>
      <c r="D20" s="80">
        <v>25003.500599999999</v>
      </c>
      <c r="E20" s="80">
        <v>276</v>
      </c>
      <c r="F20" s="78">
        <v>90.46</v>
      </c>
      <c r="G20" s="51"/>
      <c r="H20" s="51"/>
      <c r="I20" s="46">
        <f t="shared" si="3"/>
        <v>211.76</v>
      </c>
      <c r="J20" s="35"/>
      <c r="K20" s="34"/>
      <c r="L20" s="34"/>
      <c r="M20" s="33"/>
      <c r="N20" s="33"/>
      <c r="O20" s="33"/>
      <c r="P20" s="37">
        <f t="shared" si="4"/>
        <v>0</v>
      </c>
      <c r="Q20" s="37">
        <f t="shared" si="5"/>
        <v>0</v>
      </c>
      <c r="R20" s="37">
        <f t="shared" si="6"/>
        <v>0</v>
      </c>
    </row>
    <row r="21" spans="1:18" s="1" customFormat="1" ht="38.25" x14ac:dyDescent="0.25">
      <c r="A21" s="74">
        <v>100710</v>
      </c>
      <c r="B21" s="89">
        <v>60</v>
      </c>
      <c r="C21" s="76" t="s">
        <v>76</v>
      </c>
      <c r="D21" s="77">
        <v>15444.6</v>
      </c>
      <c r="E21" s="77">
        <v>258</v>
      </c>
      <c r="F21" s="75">
        <v>60</v>
      </c>
      <c r="G21" s="51"/>
      <c r="H21" s="51"/>
      <c r="I21" s="46">
        <f t="shared" si="3"/>
        <v>271.76</v>
      </c>
      <c r="J21" s="35"/>
      <c r="K21" s="34"/>
      <c r="L21" s="34"/>
      <c r="M21" s="33"/>
      <c r="N21" s="33"/>
      <c r="O21" s="33"/>
      <c r="P21" s="37">
        <f t="shared" si="4"/>
        <v>0</v>
      </c>
      <c r="Q21" s="37">
        <f t="shared" si="5"/>
        <v>0</v>
      </c>
      <c r="R21" s="37">
        <f t="shared" si="6"/>
        <v>0</v>
      </c>
    </row>
    <row r="22" spans="1:18" s="1" customFormat="1" x14ac:dyDescent="0.25">
      <c r="A22" s="74">
        <v>100710</v>
      </c>
      <c r="B22" s="90">
        <v>10.586000000000013</v>
      </c>
      <c r="C22" s="82" t="s">
        <v>77</v>
      </c>
      <c r="D22" s="80">
        <v>2724.9422600000034</v>
      </c>
      <c r="E22" s="80">
        <v>258</v>
      </c>
      <c r="F22" s="78">
        <v>10.586000000000013</v>
      </c>
      <c r="G22" s="51"/>
      <c r="H22" s="51"/>
      <c r="I22" s="46">
        <f t="shared" si="3"/>
        <v>282.346</v>
      </c>
      <c r="J22" s="35"/>
      <c r="K22" s="34"/>
      <c r="L22" s="34"/>
      <c r="M22" s="33"/>
      <c r="N22" s="33"/>
      <c r="O22" s="33"/>
      <c r="P22" s="37">
        <f t="shared" si="4"/>
        <v>0</v>
      </c>
      <c r="Q22" s="37">
        <f t="shared" si="5"/>
        <v>0</v>
      </c>
      <c r="R22" s="37">
        <f t="shared" si="6"/>
        <v>0</v>
      </c>
    </row>
    <row r="23" spans="1:18" s="1" customFormat="1" ht="25.5" x14ac:dyDescent="0.25">
      <c r="A23" s="74">
        <v>100710</v>
      </c>
      <c r="B23" s="89">
        <v>6</v>
      </c>
      <c r="C23" s="76" t="s">
        <v>78</v>
      </c>
      <c r="D23" s="77">
        <v>2086.518140000001</v>
      </c>
      <c r="E23" s="77">
        <v>348</v>
      </c>
      <c r="F23" s="75">
        <v>6</v>
      </c>
      <c r="G23" s="51"/>
      <c r="H23" s="51"/>
      <c r="I23" s="46">
        <f t="shared" si="3"/>
        <v>288.346</v>
      </c>
      <c r="J23" s="35"/>
      <c r="K23" s="34"/>
      <c r="L23" s="34"/>
      <c r="M23" s="33"/>
      <c r="N23" s="33"/>
      <c r="O23" s="33"/>
      <c r="P23" s="37">
        <f t="shared" si="4"/>
        <v>0</v>
      </c>
      <c r="Q23" s="37">
        <f t="shared" si="5"/>
        <v>0</v>
      </c>
      <c r="R23" s="37">
        <f t="shared" si="6"/>
        <v>0</v>
      </c>
    </row>
    <row r="24" spans="1:18" s="1" customFormat="1" x14ac:dyDescent="0.25">
      <c r="A24" s="74">
        <v>100710</v>
      </c>
      <c r="B24" s="90">
        <v>6</v>
      </c>
      <c r="C24" s="82" t="s">
        <v>79</v>
      </c>
      <c r="D24" s="80">
        <v>3060</v>
      </c>
      <c r="E24" s="80">
        <v>510</v>
      </c>
      <c r="F24" s="78">
        <v>6</v>
      </c>
      <c r="G24" s="51"/>
      <c r="H24" s="51"/>
      <c r="I24" s="46">
        <f t="shared" si="3"/>
        <v>294.346</v>
      </c>
      <c r="J24" s="35"/>
      <c r="K24" s="34"/>
      <c r="L24" s="34"/>
      <c r="M24" s="33"/>
      <c r="N24" s="33"/>
      <c r="O24" s="33"/>
      <c r="P24" s="37">
        <f t="shared" si="4"/>
        <v>0</v>
      </c>
      <c r="Q24" s="37">
        <f t="shared" si="5"/>
        <v>0</v>
      </c>
      <c r="R24" s="37">
        <f t="shared" si="6"/>
        <v>0</v>
      </c>
    </row>
    <row r="25" spans="1:18" s="1" customFormat="1" x14ac:dyDescent="0.25">
      <c r="A25" s="74">
        <v>100710</v>
      </c>
      <c r="B25" s="89">
        <v>5</v>
      </c>
      <c r="C25" s="81" t="s">
        <v>80</v>
      </c>
      <c r="D25" s="77">
        <v>2550</v>
      </c>
      <c r="E25" s="77">
        <v>510</v>
      </c>
      <c r="F25" s="75">
        <v>5</v>
      </c>
      <c r="G25" s="51"/>
      <c r="H25" s="51"/>
      <c r="I25" s="46">
        <f t="shared" si="3"/>
        <v>299.346</v>
      </c>
      <c r="J25" s="35"/>
      <c r="K25" s="34"/>
      <c r="L25" s="34"/>
      <c r="M25" s="33"/>
      <c r="N25" s="33"/>
      <c r="O25" s="33"/>
      <c r="P25" s="37">
        <f t="shared" si="4"/>
        <v>0</v>
      </c>
      <c r="Q25" s="37">
        <f t="shared" si="5"/>
        <v>0</v>
      </c>
      <c r="R25" s="37">
        <f t="shared" si="6"/>
        <v>0</v>
      </c>
    </row>
    <row r="26" spans="1:18" s="1" customFormat="1" x14ac:dyDescent="0.25">
      <c r="A26" s="74">
        <v>120200</v>
      </c>
      <c r="B26" s="90">
        <v>9.75</v>
      </c>
      <c r="C26" s="82" t="s">
        <v>81</v>
      </c>
      <c r="D26" s="80">
        <v>4972.5</v>
      </c>
      <c r="E26" s="80">
        <v>510</v>
      </c>
      <c r="F26" s="78">
        <v>9.75</v>
      </c>
      <c r="G26" s="51"/>
      <c r="H26" s="51"/>
      <c r="I26" s="46">
        <f t="shared" si="3"/>
        <v>9.75</v>
      </c>
      <c r="J26" s="35"/>
      <c r="K26" s="34"/>
      <c r="L26" s="34"/>
      <c r="M26" s="33"/>
      <c r="N26" s="33"/>
      <c r="O26" s="33"/>
      <c r="P26" s="37">
        <f t="shared" si="4"/>
        <v>0</v>
      </c>
      <c r="Q26" s="37">
        <f t="shared" si="5"/>
        <v>0</v>
      </c>
      <c r="R26" s="37">
        <f t="shared" si="6"/>
        <v>0</v>
      </c>
    </row>
    <row r="27" spans="1:18" s="1" customFormat="1" ht="25.5" x14ac:dyDescent="0.25">
      <c r="A27" s="74">
        <v>120200</v>
      </c>
      <c r="B27" s="89">
        <v>24</v>
      </c>
      <c r="C27" s="76" t="s">
        <v>82</v>
      </c>
      <c r="D27" s="77">
        <v>12240</v>
      </c>
      <c r="E27" s="77">
        <v>510</v>
      </c>
      <c r="F27" s="75">
        <v>24</v>
      </c>
      <c r="G27" s="51"/>
      <c r="H27" s="51"/>
      <c r="I27" s="46">
        <f t="shared" si="3"/>
        <v>33.75</v>
      </c>
      <c r="J27" s="35"/>
      <c r="K27" s="34"/>
      <c r="L27" s="34"/>
      <c r="M27" s="33"/>
      <c r="N27" s="33"/>
      <c r="O27" s="33"/>
      <c r="P27" s="37">
        <f t="shared" si="4"/>
        <v>0</v>
      </c>
      <c r="Q27" s="37">
        <f t="shared" si="5"/>
        <v>0</v>
      </c>
      <c r="R27" s="37">
        <f t="shared" si="6"/>
        <v>0</v>
      </c>
    </row>
    <row r="28" spans="1:18" s="1" customFormat="1" x14ac:dyDescent="0.25">
      <c r="A28" s="74">
        <v>120200</v>
      </c>
      <c r="B28" s="90">
        <v>0.9</v>
      </c>
      <c r="C28" s="82" t="s">
        <v>83</v>
      </c>
      <c r="D28" s="80">
        <v>459</v>
      </c>
      <c r="E28" s="80">
        <v>510</v>
      </c>
      <c r="F28" s="78">
        <v>0.9</v>
      </c>
      <c r="G28" s="51"/>
      <c r="H28" s="51"/>
      <c r="I28" s="46">
        <f t="shared" si="3"/>
        <v>34.65</v>
      </c>
      <c r="J28" s="35"/>
      <c r="K28" s="34"/>
      <c r="L28" s="34"/>
      <c r="M28" s="33"/>
      <c r="N28" s="33"/>
      <c r="O28" s="33"/>
      <c r="P28" s="37">
        <f t="shared" si="4"/>
        <v>0</v>
      </c>
      <c r="Q28" s="37">
        <f t="shared" si="5"/>
        <v>0</v>
      </c>
      <c r="R28" s="37">
        <f t="shared" si="6"/>
        <v>0</v>
      </c>
    </row>
    <row r="29" spans="1:18" s="1" customFormat="1" x14ac:dyDescent="0.25">
      <c r="A29" s="74">
        <v>120200</v>
      </c>
      <c r="B29" s="89">
        <v>0.9</v>
      </c>
      <c r="C29" s="81" t="s">
        <v>83</v>
      </c>
      <c r="D29" s="77">
        <v>459</v>
      </c>
      <c r="E29" s="77">
        <v>510</v>
      </c>
      <c r="F29" s="75">
        <v>0.9</v>
      </c>
      <c r="G29" s="51"/>
      <c r="H29" s="51"/>
      <c r="I29" s="46">
        <f t="shared" si="3"/>
        <v>35.549999999999997</v>
      </c>
      <c r="J29" s="35"/>
      <c r="K29" s="34"/>
      <c r="L29" s="34"/>
      <c r="M29" s="33"/>
      <c r="N29" s="33"/>
      <c r="O29" s="33"/>
      <c r="P29" s="37">
        <f t="shared" si="4"/>
        <v>0</v>
      </c>
      <c r="Q29" s="37">
        <f t="shared" si="5"/>
        <v>0</v>
      </c>
      <c r="R29" s="37">
        <f t="shared" si="6"/>
        <v>0</v>
      </c>
    </row>
    <row r="30" spans="1:18" s="1" customFormat="1" x14ac:dyDescent="0.25">
      <c r="A30" s="74">
        <v>120200</v>
      </c>
      <c r="B30" s="90">
        <v>1</v>
      </c>
      <c r="C30" s="82" t="s">
        <v>84</v>
      </c>
      <c r="D30" s="80">
        <v>510</v>
      </c>
      <c r="E30" s="80">
        <v>510</v>
      </c>
      <c r="F30" s="78">
        <v>1</v>
      </c>
      <c r="G30" s="51"/>
      <c r="H30" s="51"/>
      <c r="I30" s="46">
        <f t="shared" si="3"/>
        <v>36.549999999999997</v>
      </c>
      <c r="J30" s="35"/>
      <c r="K30" s="34"/>
      <c r="L30" s="34"/>
      <c r="M30" s="33"/>
      <c r="N30" s="33"/>
      <c r="O30" s="33"/>
      <c r="P30" s="37">
        <f t="shared" si="4"/>
        <v>0</v>
      </c>
      <c r="Q30" s="37">
        <f t="shared" si="5"/>
        <v>0</v>
      </c>
      <c r="R30" s="37">
        <f t="shared" si="6"/>
        <v>0</v>
      </c>
    </row>
    <row r="31" spans="1:18" s="1" customFormat="1" x14ac:dyDescent="0.25">
      <c r="A31" s="74">
        <v>120200</v>
      </c>
      <c r="B31" s="89">
        <v>9</v>
      </c>
      <c r="C31" s="81" t="s">
        <v>85</v>
      </c>
      <c r="D31" s="77">
        <v>4590</v>
      </c>
      <c r="E31" s="77">
        <v>510</v>
      </c>
      <c r="F31" s="75">
        <v>9</v>
      </c>
      <c r="G31" s="51"/>
      <c r="H31" s="51"/>
      <c r="I31" s="46">
        <f t="shared" si="3"/>
        <v>45.55</v>
      </c>
      <c r="J31" s="35"/>
      <c r="K31" s="34"/>
      <c r="L31" s="34"/>
      <c r="M31" s="33"/>
      <c r="N31" s="33"/>
      <c r="O31" s="33"/>
      <c r="P31" s="37">
        <f t="shared" si="4"/>
        <v>0</v>
      </c>
      <c r="Q31" s="37">
        <f t="shared" si="5"/>
        <v>0</v>
      </c>
      <c r="R31" s="37">
        <f t="shared" si="6"/>
        <v>0</v>
      </c>
    </row>
    <row r="32" spans="1:18" s="1" customFormat="1" ht="25.5" x14ac:dyDescent="0.25">
      <c r="A32" s="74">
        <v>120200</v>
      </c>
      <c r="B32" s="90">
        <v>7</v>
      </c>
      <c r="C32" s="79" t="s">
        <v>86</v>
      </c>
      <c r="D32" s="80">
        <v>3428.8479999999995</v>
      </c>
      <c r="E32" s="80">
        <v>489</v>
      </c>
      <c r="F32" s="78">
        <v>7</v>
      </c>
      <c r="G32" s="51"/>
      <c r="H32" s="51"/>
      <c r="I32" s="46">
        <f t="shared" si="3"/>
        <v>52.55</v>
      </c>
      <c r="J32" s="35"/>
      <c r="K32" s="34"/>
      <c r="L32" s="34"/>
      <c r="M32" s="33"/>
      <c r="N32" s="33"/>
      <c r="O32" s="33"/>
      <c r="P32" s="37">
        <f t="shared" si="4"/>
        <v>0</v>
      </c>
      <c r="Q32" s="37">
        <f t="shared" si="5"/>
        <v>0</v>
      </c>
      <c r="R32" s="37">
        <f t="shared" si="6"/>
        <v>0</v>
      </c>
    </row>
    <row r="33" spans="1:18" s="1" customFormat="1" x14ac:dyDescent="0.25">
      <c r="A33" s="74">
        <v>120200</v>
      </c>
      <c r="B33" s="89">
        <v>12</v>
      </c>
      <c r="C33" s="81" t="s">
        <v>87</v>
      </c>
      <c r="D33" s="77">
        <v>5856</v>
      </c>
      <c r="E33" s="77">
        <v>489</v>
      </c>
      <c r="F33" s="75">
        <v>12</v>
      </c>
      <c r="G33" s="51"/>
      <c r="H33" s="51"/>
      <c r="I33" s="46">
        <f t="shared" si="3"/>
        <v>64.55</v>
      </c>
      <c r="J33" s="35"/>
      <c r="K33" s="34"/>
      <c r="L33" s="34"/>
      <c r="M33" s="33"/>
      <c r="N33" s="33"/>
      <c r="O33" s="33"/>
      <c r="P33" s="37">
        <f t="shared" si="4"/>
        <v>0</v>
      </c>
      <c r="Q33" s="37">
        <f t="shared" si="5"/>
        <v>0</v>
      </c>
      <c r="R33" s="37">
        <f t="shared" si="6"/>
        <v>0</v>
      </c>
    </row>
    <row r="34" spans="1:18" s="1" customFormat="1" ht="25.5" x14ac:dyDescent="0.25">
      <c r="A34" s="74">
        <v>120200</v>
      </c>
      <c r="B34" s="90">
        <v>17</v>
      </c>
      <c r="C34" s="79" t="s">
        <v>88</v>
      </c>
      <c r="D34" s="80">
        <v>8296</v>
      </c>
      <c r="E34" s="80">
        <v>489</v>
      </c>
      <c r="F34" s="78">
        <v>17</v>
      </c>
      <c r="G34" s="51"/>
      <c r="H34" s="51"/>
      <c r="I34" s="46">
        <f t="shared" si="3"/>
        <v>81.55</v>
      </c>
      <c r="J34" s="35"/>
      <c r="K34" s="34"/>
      <c r="L34" s="34"/>
      <c r="M34" s="33"/>
      <c r="N34" s="33"/>
      <c r="O34" s="33"/>
      <c r="P34" s="37">
        <f t="shared" si="4"/>
        <v>0</v>
      </c>
      <c r="Q34" s="37">
        <f t="shared" si="5"/>
        <v>0</v>
      </c>
      <c r="R34" s="37">
        <f t="shared" si="6"/>
        <v>0</v>
      </c>
    </row>
    <row r="35" spans="1:18" s="1" customFormat="1" x14ac:dyDescent="0.25">
      <c r="A35" s="74">
        <v>120200</v>
      </c>
      <c r="B35" s="89">
        <v>16</v>
      </c>
      <c r="C35" s="81" t="s">
        <v>89</v>
      </c>
      <c r="D35" s="77">
        <v>7808</v>
      </c>
      <c r="E35" s="77">
        <v>489</v>
      </c>
      <c r="F35" s="75">
        <v>16</v>
      </c>
      <c r="G35" s="51"/>
      <c r="H35" s="51"/>
      <c r="I35" s="46">
        <f t="shared" si="3"/>
        <v>97.55</v>
      </c>
      <c r="J35" s="35"/>
      <c r="K35" s="34"/>
      <c r="L35" s="34"/>
      <c r="M35" s="33"/>
      <c r="N35" s="33"/>
      <c r="O35" s="33"/>
      <c r="P35" s="37">
        <f t="shared" si="4"/>
        <v>0</v>
      </c>
      <c r="Q35" s="37">
        <f t="shared" si="5"/>
        <v>0</v>
      </c>
      <c r="R35" s="37">
        <f t="shared" si="6"/>
        <v>0</v>
      </c>
    </row>
    <row r="36" spans="1:18" s="1" customFormat="1" ht="25.5" x14ac:dyDescent="0.25">
      <c r="A36" s="74">
        <v>120200</v>
      </c>
      <c r="B36" s="90">
        <v>18</v>
      </c>
      <c r="C36" s="79" t="s">
        <v>90</v>
      </c>
      <c r="D36" s="80">
        <v>9014.0319999999992</v>
      </c>
      <c r="E36" s="80">
        <v>501</v>
      </c>
      <c r="F36" s="78">
        <v>18</v>
      </c>
      <c r="G36" s="51"/>
      <c r="H36" s="51"/>
      <c r="I36" s="46">
        <f t="shared" si="3"/>
        <v>115.55</v>
      </c>
      <c r="J36" s="35"/>
      <c r="K36" s="34"/>
      <c r="L36" s="34"/>
      <c r="M36" s="33"/>
      <c r="N36" s="33"/>
      <c r="O36" s="33"/>
      <c r="P36" s="37">
        <f t="shared" si="4"/>
        <v>0</v>
      </c>
      <c r="Q36" s="37">
        <f t="shared" si="5"/>
        <v>0</v>
      </c>
      <c r="R36" s="37">
        <f t="shared" si="6"/>
        <v>0</v>
      </c>
    </row>
    <row r="37" spans="1:18" s="1" customFormat="1" ht="25.5" x14ac:dyDescent="0.25">
      <c r="A37" s="74">
        <v>120200</v>
      </c>
      <c r="B37" s="89">
        <v>25</v>
      </c>
      <c r="C37" s="76" t="s">
        <v>91</v>
      </c>
      <c r="D37" s="77">
        <v>12750</v>
      </c>
      <c r="E37" s="77">
        <v>510</v>
      </c>
      <c r="F37" s="75">
        <v>25</v>
      </c>
      <c r="G37" s="51"/>
      <c r="H37" s="51"/>
      <c r="I37" s="46">
        <f t="shared" si="3"/>
        <v>140.55000000000001</v>
      </c>
      <c r="J37" s="35"/>
      <c r="K37" s="34"/>
      <c r="L37" s="34"/>
      <c r="M37" s="33"/>
      <c r="N37" s="33"/>
      <c r="O37" s="33"/>
      <c r="P37" s="37">
        <f t="shared" si="4"/>
        <v>0</v>
      </c>
      <c r="Q37" s="37">
        <f t="shared" si="5"/>
        <v>0</v>
      </c>
      <c r="R37" s="37">
        <f t="shared" si="6"/>
        <v>0</v>
      </c>
    </row>
    <row r="38" spans="1:18" s="1" customFormat="1" x14ac:dyDescent="0.25">
      <c r="A38" s="74">
        <v>120200</v>
      </c>
      <c r="B38" s="90">
        <v>8</v>
      </c>
      <c r="C38" s="82" t="s">
        <v>92</v>
      </c>
      <c r="D38" s="80">
        <v>4080</v>
      </c>
      <c r="E38" s="80">
        <v>510</v>
      </c>
      <c r="F38" s="78">
        <v>8</v>
      </c>
      <c r="G38" s="51"/>
      <c r="H38" s="51"/>
      <c r="I38" s="46">
        <f t="shared" si="3"/>
        <v>148.55000000000001</v>
      </c>
      <c r="J38" s="35"/>
      <c r="K38" s="34"/>
      <c r="L38" s="34"/>
      <c r="M38" s="33"/>
      <c r="N38" s="33"/>
      <c r="O38" s="33"/>
      <c r="P38" s="37">
        <f t="shared" si="4"/>
        <v>0</v>
      </c>
      <c r="Q38" s="37">
        <f t="shared" si="5"/>
        <v>0</v>
      </c>
      <c r="R38" s="37">
        <f t="shared" si="6"/>
        <v>0</v>
      </c>
    </row>
    <row r="39" spans="1:18" s="1" customFormat="1" x14ac:dyDescent="0.25">
      <c r="A39" s="74">
        <v>120200</v>
      </c>
      <c r="B39" s="89">
        <v>4</v>
      </c>
      <c r="C39" s="81" t="s">
        <v>93</v>
      </c>
      <c r="D39" s="77">
        <v>2040</v>
      </c>
      <c r="E39" s="77">
        <v>510</v>
      </c>
      <c r="F39" s="75">
        <v>4</v>
      </c>
      <c r="G39" s="51"/>
      <c r="H39" s="51"/>
      <c r="I39" s="46">
        <f t="shared" si="3"/>
        <v>152.55000000000001</v>
      </c>
      <c r="J39" s="35"/>
      <c r="K39" s="34"/>
      <c r="L39" s="34"/>
      <c r="M39" s="33"/>
      <c r="N39" s="33"/>
      <c r="O39" s="33"/>
      <c r="P39" s="37">
        <f t="shared" si="4"/>
        <v>0</v>
      </c>
      <c r="Q39" s="37">
        <f t="shared" si="5"/>
        <v>0</v>
      </c>
      <c r="R39" s="37">
        <f t="shared" si="6"/>
        <v>0</v>
      </c>
    </row>
    <row r="40" spans="1:18" s="1" customFormat="1" ht="25.5" x14ac:dyDescent="0.25">
      <c r="A40" s="74">
        <v>120200</v>
      </c>
      <c r="B40" s="90">
        <v>14</v>
      </c>
      <c r="C40" s="79" t="s">
        <v>94</v>
      </c>
      <c r="D40" s="80">
        <v>6953.7719999999999</v>
      </c>
      <c r="E40" s="80">
        <v>498</v>
      </c>
      <c r="F40" s="78">
        <v>14</v>
      </c>
      <c r="G40" s="51"/>
      <c r="H40" s="51"/>
      <c r="I40" s="46">
        <f t="shared" si="3"/>
        <v>166.55</v>
      </c>
      <c r="J40" s="35"/>
      <c r="K40" s="34"/>
      <c r="L40" s="34"/>
      <c r="M40" s="33"/>
      <c r="N40" s="33"/>
      <c r="O40" s="33"/>
      <c r="P40" s="37">
        <f t="shared" si="4"/>
        <v>0</v>
      </c>
      <c r="Q40" s="37">
        <f t="shared" si="5"/>
        <v>0</v>
      </c>
      <c r="R40" s="37">
        <f t="shared" si="6"/>
        <v>0</v>
      </c>
    </row>
    <row r="41" spans="1:18" s="1" customFormat="1" x14ac:dyDescent="0.25">
      <c r="A41" s="74">
        <v>120200</v>
      </c>
      <c r="B41" s="89">
        <v>20</v>
      </c>
      <c r="C41" s="81" t="s">
        <v>95</v>
      </c>
      <c r="D41" s="77">
        <v>8940</v>
      </c>
      <c r="E41" s="77">
        <v>447</v>
      </c>
      <c r="F41" s="75">
        <v>20</v>
      </c>
      <c r="G41" s="51"/>
      <c r="H41" s="51"/>
      <c r="I41" s="46">
        <f t="shared" si="3"/>
        <v>186.55</v>
      </c>
      <c r="J41" s="35"/>
      <c r="K41" s="34"/>
      <c r="L41" s="34"/>
      <c r="M41" s="33"/>
      <c r="N41" s="33"/>
      <c r="O41" s="33"/>
      <c r="P41" s="37">
        <f t="shared" si="4"/>
        <v>0</v>
      </c>
      <c r="Q41" s="37">
        <f t="shared" si="5"/>
        <v>0</v>
      </c>
      <c r="R41" s="37">
        <f t="shared" si="6"/>
        <v>0</v>
      </c>
    </row>
    <row r="42" spans="1:18" s="1" customFormat="1" ht="38.25" x14ac:dyDescent="0.25">
      <c r="A42" s="83">
        <v>120200</v>
      </c>
      <c r="B42" s="91">
        <v>62</v>
      </c>
      <c r="C42" s="85" t="s">
        <v>96</v>
      </c>
      <c r="D42" s="86">
        <v>27714</v>
      </c>
      <c r="E42" s="86">
        <v>447</v>
      </c>
      <c r="F42" s="84">
        <v>62</v>
      </c>
      <c r="G42" s="51"/>
      <c r="H42" s="51"/>
      <c r="I42" s="46">
        <f t="shared" si="3"/>
        <v>248.55</v>
      </c>
      <c r="J42" s="35"/>
      <c r="K42" s="34"/>
      <c r="L42" s="34"/>
      <c r="M42" s="33"/>
      <c r="N42" s="33"/>
      <c r="O42" s="33"/>
      <c r="P42" s="37">
        <f t="shared" si="4"/>
        <v>0</v>
      </c>
      <c r="Q42" s="37">
        <f t="shared" si="5"/>
        <v>0</v>
      </c>
      <c r="R42" s="37">
        <f t="shared" si="6"/>
        <v>0</v>
      </c>
    </row>
  </sheetData>
  <sortState xmlns:xlrd2="http://schemas.microsoft.com/office/spreadsheetml/2017/richdata2" ref="A4:K9">
    <sortCondition ref="A4:A9"/>
  </sortState>
  <phoneticPr fontId="4" type="noConversion"/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996BC2-1D95-4254-AE6B-107A83184FDF}">
  <sheetPr codeName="Feuil4"/>
  <dimension ref="A1:G34"/>
  <sheetViews>
    <sheetView zoomScaleNormal="100" workbookViewId="0">
      <selection activeCell="G9" sqref="G9"/>
    </sheetView>
  </sheetViews>
  <sheetFormatPr defaultColWidth="11.42578125" defaultRowHeight="15" x14ac:dyDescent="0.25"/>
  <cols>
    <col min="1" max="1" width="19.42578125" bestFit="1" customWidth="1"/>
    <col min="2" max="2" width="19.5703125" bestFit="1" customWidth="1"/>
    <col min="3" max="3" width="14.28515625" style="2" bestFit="1" customWidth="1"/>
    <col min="4" max="4" width="12.28515625" style="3" bestFit="1" customWidth="1"/>
    <col min="5" max="5" width="15.42578125" style="3" bestFit="1" customWidth="1"/>
    <col min="6" max="6" width="12.5703125" style="5" bestFit="1" customWidth="1"/>
    <col min="7" max="7" width="11.28515625" style="6" bestFit="1" customWidth="1"/>
  </cols>
  <sheetData>
    <row r="1" spans="1:7" x14ac:dyDescent="0.25">
      <c r="A1" s="11" t="s">
        <v>9</v>
      </c>
      <c r="B1" s="11" t="s">
        <v>10</v>
      </c>
      <c r="C1" s="12" t="s">
        <v>11</v>
      </c>
      <c r="D1" s="13" t="s">
        <v>12</v>
      </c>
      <c r="E1" s="13" t="s">
        <v>13</v>
      </c>
      <c r="F1" s="14" t="s">
        <v>14</v>
      </c>
      <c r="G1" s="15" t="s">
        <v>15</v>
      </c>
    </row>
    <row r="2" spans="1:7" x14ac:dyDescent="0.25">
      <c r="A2" s="21">
        <v>130520</v>
      </c>
      <c r="B2" s="22">
        <v>283625</v>
      </c>
      <c r="C2" s="23">
        <v>29.48</v>
      </c>
      <c r="D2" s="24">
        <v>45182</v>
      </c>
      <c r="E2" s="24">
        <v>45342</v>
      </c>
      <c r="F2" s="25">
        <v>300</v>
      </c>
      <c r="G2" s="27">
        <v>29.48</v>
      </c>
    </row>
    <row r="3" spans="1:7" x14ac:dyDescent="0.25">
      <c r="A3" s="21">
        <v>130520</v>
      </c>
      <c r="B3" s="22">
        <v>283625</v>
      </c>
      <c r="C3" s="23">
        <v>29.52</v>
      </c>
      <c r="D3" s="24">
        <v>45182</v>
      </c>
      <c r="E3" s="24">
        <v>45342</v>
      </c>
      <c r="F3" s="25">
        <v>400</v>
      </c>
      <c r="G3" s="27">
        <v>59</v>
      </c>
    </row>
    <row r="4" spans="1:7" x14ac:dyDescent="0.25">
      <c r="A4" s="21">
        <v>130520</v>
      </c>
      <c r="B4" s="22">
        <v>283625</v>
      </c>
      <c r="C4" s="23">
        <v>29.96</v>
      </c>
      <c r="D4" s="24">
        <v>45182</v>
      </c>
      <c r="E4" s="24">
        <v>45342</v>
      </c>
      <c r="F4" s="25">
        <v>500</v>
      </c>
      <c r="G4" s="27">
        <v>88.960000000000008</v>
      </c>
    </row>
    <row r="5" spans="1:7" x14ac:dyDescent="0.25">
      <c r="A5" s="21">
        <v>130520</v>
      </c>
      <c r="B5" s="22">
        <v>283625</v>
      </c>
      <c r="C5" s="23">
        <v>30.04</v>
      </c>
      <c r="D5" s="24">
        <v>45182</v>
      </c>
      <c r="E5" s="24">
        <v>45343</v>
      </c>
      <c r="F5" s="25">
        <v>600</v>
      </c>
      <c r="G5" s="27">
        <v>119</v>
      </c>
    </row>
    <row r="6" spans="1:7" x14ac:dyDescent="0.25">
      <c r="A6" s="21">
        <v>130520</v>
      </c>
      <c r="B6" s="22">
        <v>283625</v>
      </c>
      <c r="C6" s="23">
        <v>29.76</v>
      </c>
      <c r="D6" s="24">
        <v>45182</v>
      </c>
      <c r="E6" s="24">
        <v>45344</v>
      </c>
      <c r="F6" s="25">
        <v>700</v>
      </c>
      <c r="G6" s="27">
        <v>148.76</v>
      </c>
    </row>
    <row r="7" spans="1:7" x14ac:dyDescent="0.25">
      <c r="A7" s="21">
        <v>130520</v>
      </c>
      <c r="B7" s="22">
        <v>283625</v>
      </c>
      <c r="C7" s="23">
        <v>29.88</v>
      </c>
      <c r="D7" s="24">
        <v>45182</v>
      </c>
      <c r="E7" s="24">
        <v>45344</v>
      </c>
      <c r="F7" s="25">
        <v>800</v>
      </c>
      <c r="G7" s="27">
        <v>178.64</v>
      </c>
    </row>
    <row r="8" spans="1:7" x14ac:dyDescent="0.25">
      <c r="A8" s="21">
        <v>130520</v>
      </c>
      <c r="B8" s="22">
        <v>283625</v>
      </c>
      <c r="C8" s="23">
        <v>32</v>
      </c>
      <c r="D8" s="24">
        <v>45182</v>
      </c>
      <c r="E8" s="24">
        <v>45345</v>
      </c>
      <c r="F8" s="25">
        <v>900</v>
      </c>
      <c r="G8" s="27">
        <v>210.64</v>
      </c>
    </row>
    <row r="9" spans="1:7" x14ac:dyDescent="0.25">
      <c r="A9" s="21">
        <v>100300</v>
      </c>
      <c r="B9" s="22">
        <v>283513</v>
      </c>
      <c r="C9" s="23">
        <v>28.3</v>
      </c>
      <c r="D9" s="24">
        <v>45265</v>
      </c>
      <c r="E9" s="24">
        <v>45268</v>
      </c>
      <c r="F9" s="25">
        <v>386</v>
      </c>
      <c r="G9" s="27">
        <v>28.3</v>
      </c>
    </row>
    <row r="10" spans="1:7" x14ac:dyDescent="0.25">
      <c r="A10" s="21">
        <v>100300</v>
      </c>
      <c r="B10" s="22">
        <v>283513</v>
      </c>
      <c r="C10" s="23">
        <v>29.84</v>
      </c>
      <c r="D10" s="24">
        <v>45265</v>
      </c>
      <c r="E10" s="24">
        <v>45268</v>
      </c>
      <c r="F10" s="25">
        <v>386</v>
      </c>
      <c r="G10" s="27">
        <v>58.14</v>
      </c>
    </row>
    <row r="11" spans="1:7" x14ac:dyDescent="0.25">
      <c r="A11" s="21">
        <v>100300</v>
      </c>
      <c r="B11" s="22">
        <v>283513</v>
      </c>
      <c r="C11" s="23">
        <v>29.74</v>
      </c>
      <c r="D11" s="24">
        <v>45266</v>
      </c>
      <c r="E11" s="24">
        <v>45267</v>
      </c>
      <c r="F11" s="25">
        <v>386</v>
      </c>
      <c r="G11" s="27">
        <v>87.88</v>
      </c>
    </row>
    <row r="12" spans="1:7" x14ac:dyDescent="0.25">
      <c r="A12" s="21">
        <v>100300</v>
      </c>
      <c r="B12" s="22">
        <v>283513</v>
      </c>
      <c r="C12" s="23">
        <v>30.2</v>
      </c>
      <c r="D12" s="24">
        <v>45266</v>
      </c>
      <c r="E12" s="24">
        <v>45272</v>
      </c>
      <c r="F12" s="25">
        <v>386</v>
      </c>
      <c r="G12" s="27">
        <v>118.08</v>
      </c>
    </row>
    <row r="13" spans="1:7" x14ac:dyDescent="0.25">
      <c r="A13" s="21">
        <v>100300</v>
      </c>
      <c r="B13" s="22">
        <v>284151</v>
      </c>
      <c r="C13" s="23">
        <v>29.55</v>
      </c>
      <c r="D13" s="24">
        <v>45310</v>
      </c>
      <c r="E13" s="24">
        <v>45356</v>
      </c>
      <c r="F13" s="25">
        <v>432</v>
      </c>
      <c r="G13" s="27">
        <v>147.63</v>
      </c>
    </row>
    <row r="14" spans="1:7" x14ac:dyDescent="0.25">
      <c r="A14" s="21">
        <v>100710</v>
      </c>
      <c r="B14" s="22">
        <v>282110</v>
      </c>
      <c r="C14" s="23">
        <v>30.44</v>
      </c>
      <c r="D14" s="24">
        <v>45140</v>
      </c>
      <c r="E14" s="24">
        <v>45145</v>
      </c>
      <c r="F14" s="25">
        <v>280.61</v>
      </c>
      <c r="G14" s="27">
        <v>30.44</v>
      </c>
    </row>
    <row r="15" spans="1:7" x14ac:dyDescent="0.25">
      <c r="A15" s="21">
        <v>100710</v>
      </c>
      <c r="B15" s="22">
        <v>282110</v>
      </c>
      <c r="C15" s="23">
        <v>29.88</v>
      </c>
      <c r="D15" s="24">
        <v>45140</v>
      </c>
      <c r="E15" s="24">
        <v>45146</v>
      </c>
      <c r="F15" s="25">
        <v>280.61</v>
      </c>
      <c r="G15" s="27">
        <v>60.32</v>
      </c>
    </row>
    <row r="16" spans="1:7" x14ac:dyDescent="0.25">
      <c r="A16" s="21">
        <v>100710</v>
      </c>
      <c r="B16" s="22">
        <v>282110</v>
      </c>
      <c r="C16" s="23">
        <v>30.46</v>
      </c>
      <c r="D16" s="24">
        <v>45140</v>
      </c>
      <c r="E16" s="24">
        <v>45147</v>
      </c>
      <c r="F16" s="25">
        <v>280.61</v>
      </c>
      <c r="G16" s="27">
        <v>90.78</v>
      </c>
    </row>
    <row r="17" spans="1:7" x14ac:dyDescent="0.25">
      <c r="A17" s="21">
        <v>100710</v>
      </c>
      <c r="B17" s="22">
        <v>282110</v>
      </c>
      <c r="C17" s="23">
        <v>29.44</v>
      </c>
      <c r="D17" s="24">
        <v>45140</v>
      </c>
      <c r="E17" s="24">
        <v>45154</v>
      </c>
      <c r="F17" s="25">
        <v>280.61</v>
      </c>
      <c r="G17" s="27">
        <v>120.22</v>
      </c>
    </row>
    <row r="18" spans="1:7" x14ac:dyDescent="0.25">
      <c r="A18" s="21">
        <v>100710</v>
      </c>
      <c r="B18" s="22">
        <v>282110</v>
      </c>
      <c r="C18" s="23">
        <v>30.96</v>
      </c>
      <c r="D18" s="24">
        <v>45140</v>
      </c>
      <c r="E18" s="24">
        <v>45154</v>
      </c>
      <c r="F18" s="25">
        <v>280.61</v>
      </c>
      <c r="G18" s="27">
        <v>151.18</v>
      </c>
    </row>
    <row r="19" spans="1:7" x14ac:dyDescent="0.25">
      <c r="A19" s="21">
        <v>100710</v>
      </c>
      <c r="B19" s="22">
        <v>282110</v>
      </c>
      <c r="C19" s="23">
        <v>13.18</v>
      </c>
      <c r="D19" s="24">
        <v>45140</v>
      </c>
      <c r="E19" s="24">
        <v>45156</v>
      </c>
      <c r="F19" s="25">
        <v>280.61</v>
      </c>
      <c r="G19" s="27">
        <v>164.36</v>
      </c>
    </row>
    <row r="20" spans="1:7" x14ac:dyDescent="0.25">
      <c r="A20" s="21">
        <v>100710</v>
      </c>
      <c r="B20" s="22">
        <v>282110</v>
      </c>
      <c r="C20" s="23">
        <v>31</v>
      </c>
      <c r="D20" s="24">
        <v>45140</v>
      </c>
      <c r="E20" s="24">
        <v>45159</v>
      </c>
      <c r="F20" s="25">
        <v>280.61</v>
      </c>
      <c r="G20" s="27">
        <v>195.36</v>
      </c>
    </row>
    <row r="21" spans="1:7" x14ac:dyDescent="0.25">
      <c r="A21" s="21">
        <v>100710</v>
      </c>
      <c r="B21" s="22">
        <v>282478</v>
      </c>
      <c r="C21" s="23">
        <v>30.4</v>
      </c>
      <c r="D21" s="24">
        <v>45149</v>
      </c>
      <c r="E21" s="24">
        <v>45160</v>
      </c>
      <c r="F21" s="25">
        <v>257.41000000000003</v>
      </c>
      <c r="G21" s="27">
        <v>225.76000000000002</v>
      </c>
    </row>
    <row r="22" spans="1:7" x14ac:dyDescent="0.25">
      <c r="A22" s="21">
        <v>100710</v>
      </c>
      <c r="B22" s="22">
        <v>282478</v>
      </c>
      <c r="C22" s="23">
        <v>30.3</v>
      </c>
      <c r="D22" s="24">
        <v>45149</v>
      </c>
      <c r="E22" s="24">
        <v>45162</v>
      </c>
      <c r="F22" s="25">
        <v>257.41000000000003</v>
      </c>
      <c r="G22" s="27">
        <v>256.06</v>
      </c>
    </row>
    <row r="23" spans="1:7" ht="15" customHeight="1" x14ac:dyDescent="0.25">
      <c r="A23" s="21">
        <v>100710</v>
      </c>
      <c r="B23" s="22">
        <v>282478</v>
      </c>
      <c r="C23" s="23">
        <v>30.14</v>
      </c>
      <c r="D23" s="24">
        <v>45149</v>
      </c>
      <c r="E23" s="24">
        <v>45169</v>
      </c>
      <c r="F23" s="25">
        <v>257.41000000000003</v>
      </c>
      <c r="G23" s="27">
        <v>286.2</v>
      </c>
    </row>
    <row r="24" spans="1:7" ht="15" customHeight="1" x14ac:dyDescent="0.25">
      <c r="A24" s="21">
        <v>120200</v>
      </c>
      <c r="B24" s="22">
        <v>281764</v>
      </c>
      <c r="C24" s="23">
        <v>29.22</v>
      </c>
      <c r="D24" s="24">
        <v>45030</v>
      </c>
      <c r="E24" s="24">
        <v>45037</v>
      </c>
      <c r="F24" s="25">
        <v>510</v>
      </c>
      <c r="G24" s="27">
        <v>29.22</v>
      </c>
    </row>
    <row r="25" spans="1:7" ht="15" customHeight="1" x14ac:dyDescent="0.25">
      <c r="A25" s="21">
        <v>120200</v>
      </c>
      <c r="B25" s="22">
        <v>281764</v>
      </c>
      <c r="C25" s="23">
        <v>30.06</v>
      </c>
      <c r="D25" s="24">
        <v>45030</v>
      </c>
      <c r="E25" s="24">
        <v>45037</v>
      </c>
      <c r="F25" s="25">
        <v>510</v>
      </c>
      <c r="G25" s="27">
        <v>59.28</v>
      </c>
    </row>
    <row r="26" spans="1:7" ht="15" customHeight="1" x14ac:dyDescent="0.25">
      <c r="A26" s="21">
        <v>120200</v>
      </c>
      <c r="B26" s="22">
        <v>281837</v>
      </c>
      <c r="C26" s="23">
        <v>29.46</v>
      </c>
      <c r="D26" s="24">
        <v>45030</v>
      </c>
      <c r="E26" s="24">
        <v>45037</v>
      </c>
      <c r="F26" s="25">
        <v>488</v>
      </c>
      <c r="G26" s="27">
        <v>88.740000000000009</v>
      </c>
    </row>
    <row r="27" spans="1:7" ht="15" customHeight="1" x14ac:dyDescent="0.25">
      <c r="A27" s="21">
        <v>120200</v>
      </c>
      <c r="B27" s="22">
        <v>281837</v>
      </c>
      <c r="C27" s="23">
        <v>29.5</v>
      </c>
      <c r="D27" s="24">
        <v>45030</v>
      </c>
      <c r="E27" s="24">
        <v>45037</v>
      </c>
      <c r="F27" s="25">
        <v>488</v>
      </c>
      <c r="G27" s="27">
        <v>118.24000000000001</v>
      </c>
    </row>
    <row r="28" spans="1:7" ht="15" customHeight="1" x14ac:dyDescent="0.25">
      <c r="A28" s="21">
        <v>120200</v>
      </c>
      <c r="B28" s="22">
        <v>281764</v>
      </c>
      <c r="C28" s="23">
        <v>29.12</v>
      </c>
      <c r="D28" s="24">
        <v>45030</v>
      </c>
      <c r="E28" s="24">
        <v>45040</v>
      </c>
      <c r="F28" s="25">
        <v>510</v>
      </c>
      <c r="G28" s="27">
        <v>147.36000000000001</v>
      </c>
    </row>
    <row r="29" spans="1:7" ht="15" customHeight="1" x14ac:dyDescent="0.25">
      <c r="A29" s="21">
        <v>120200</v>
      </c>
      <c r="B29" s="22">
        <v>281764</v>
      </c>
      <c r="C29" s="23">
        <v>29.38</v>
      </c>
      <c r="D29" s="24">
        <v>45030</v>
      </c>
      <c r="E29" s="24">
        <v>45040</v>
      </c>
      <c r="F29" s="25">
        <v>510</v>
      </c>
      <c r="G29" s="27">
        <v>176.74</v>
      </c>
    </row>
    <row r="30" spans="1:7" ht="15" customHeight="1" x14ac:dyDescent="0.25">
      <c r="A30" s="21">
        <v>120200</v>
      </c>
      <c r="B30" s="22">
        <v>282099</v>
      </c>
      <c r="C30" s="23">
        <v>28.06</v>
      </c>
      <c r="D30" s="24">
        <v>45113</v>
      </c>
      <c r="E30" s="24">
        <v>45146</v>
      </c>
      <c r="F30" s="25">
        <v>447</v>
      </c>
      <c r="G30" s="27">
        <v>204.8</v>
      </c>
    </row>
    <row r="31" spans="1:7" ht="15" customHeight="1" x14ac:dyDescent="0.25">
      <c r="A31" s="21">
        <v>120200</v>
      </c>
      <c r="B31" s="22">
        <v>282099</v>
      </c>
      <c r="C31" s="23">
        <v>29.04</v>
      </c>
      <c r="D31" s="24">
        <v>45113</v>
      </c>
      <c r="E31" s="24">
        <v>45146</v>
      </c>
      <c r="F31" s="25">
        <v>447</v>
      </c>
      <c r="G31" s="27">
        <v>233.84</v>
      </c>
    </row>
    <row r="32" spans="1:7" ht="15" customHeight="1" x14ac:dyDescent="0.25">
      <c r="A32" s="21">
        <v>120200</v>
      </c>
      <c r="B32" s="22">
        <v>282099</v>
      </c>
      <c r="C32" s="23">
        <v>29.52</v>
      </c>
      <c r="D32" s="24">
        <v>45113</v>
      </c>
      <c r="E32" s="24">
        <v>45146</v>
      </c>
      <c r="F32" s="25">
        <v>447</v>
      </c>
      <c r="G32" s="27">
        <v>263.36</v>
      </c>
    </row>
    <row r="33" spans="1:7" ht="15" customHeight="1" x14ac:dyDescent="0.25">
      <c r="A33" s="21">
        <v>120200</v>
      </c>
      <c r="B33" s="22">
        <v>282099</v>
      </c>
      <c r="C33" s="23">
        <v>29.92</v>
      </c>
      <c r="D33" s="24">
        <v>45113</v>
      </c>
      <c r="E33" s="24">
        <v>45146</v>
      </c>
      <c r="F33" s="25">
        <v>447</v>
      </c>
      <c r="G33" s="27">
        <v>293.28000000000003</v>
      </c>
    </row>
    <row r="34" spans="1:7" ht="15" customHeight="1" x14ac:dyDescent="0.25">
      <c r="A34" s="21">
        <v>120200</v>
      </c>
      <c r="B34" s="22">
        <v>282099</v>
      </c>
      <c r="C34" s="23">
        <v>28.96</v>
      </c>
      <c r="D34" s="24">
        <v>45113</v>
      </c>
      <c r="E34" s="24">
        <v>45147</v>
      </c>
      <c r="F34" s="25">
        <v>447</v>
      </c>
      <c r="G34" s="27">
        <v>322.24</v>
      </c>
    </row>
  </sheetData>
  <autoFilter ref="A1:G8" xr:uid="{9B996BC2-1D95-4254-AE6B-107A83184FDF}"/>
  <phoneticPr fontId="4" type="noConversion"/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8D802F-B6EE-499F-BFED-2A80559F4D72}">
  <sheetPr codeName="Blad1">
    <tabColor theme="0" tint="-0.34998626667073579"/>
  </sheetPr>
  <dimension ref="A1:I34"/>
  <sheetViews>
    <sheetView workbookViewId="0">
      <selection activeCell="E51" sqref="E51"/>
    </sheetView>
  </sheetViews>
  <sheetFormatPr defaultRowHeight="15" x14ac:dyDescent="0.25"/>
  <cols>
    <col min="1" max="1" width="9.140625" style="5" bestFit="1" customWidth="1"/>
    <col min="2" max="2" width="19.7109375" style="5" bestFit="1" customWidth="1"/>
    <col min="3" max="3" width="14.28515625" style="5" bestFit="1" customWidth="1"/>
    <col min="4" max="4" width="12.28515625" style="5" bestFit="1" customWidth="1"/>
    <col min="5" max="5" width="15.5703125" style="5" bestFit="1" customWidth="1"/>
    <col min="6" max="6" width="12.5703125" style="5" bestFit="1" customWidth="1"/>
    <col min="7" max="7" width="11.85546875" style="5" bestFit="1" customWidth="1"/>
    <col min="8" max="8" width="10.140625" style="42" bestFit="1" customWidth="1"/>
    <col min="9" max="9" width="14.140625" style="41" bestFit="1" customWidth="1"/>
    <col min="10" max="16384" width="9.140625" style="5"/>
  </cols>
  <sheetData>
    <row r="1" spans="1:9" x14ac:dyDescent="0.25">
      <c r="A1" t="s">
        <v>31</v>
      </c>
      <c r="B1" t="s">
        <v>10</v>
      </c>
      <c r="C1" s="2" t="s">
        <v>11</v>
      </c>
      <c r="D1" s="3" t="s">
        <v>12</v>
      </c>
      <c r="E1" s="3" t="s">
        <v>13</v>
      </c>
      <c r="F1" s="5" t="s">
        <v>14</v>
      </c>
      <c r="G1" s="43" t="s">
        <v>15</v>
      </c>
      <c r="H1" s="42" t="s">
        <v>30</v>
      </c>
      <c r="I1" s="41" t="s">
        <v>29</v>
      </c>
    </row>
    <row r="2" spans="1:9" ht="30" hidden="1" x14ac:dyDescent="0.25">
      <c r="A2" s="56">
        <v>100300</v>
      </c>
      <c r="B2" s="56">
        <v>283513</v>
      </c>
      <c r="C2" s="57">
        <v>29.74</v>
      </c>
      <c r="D2" s="58">
        <v>45266</v>
      </c>
      <c r="E2" s="58">
        <v>45267</v>
      </c>
      <c r="F2" s="57">
        <v>386</v>
      </c>
      <c r="G2" s="57">
        <v>87.88</v>
      </c>
      <c r="H2" s="59">
        <v>0</v>
      </c>
      <c r="I2" s="60" t="s">
        <v>36</v>
      </c>
    </row>
    <row r="3" spans="1:9" ht="75" hidden="1" x14ac:dyDescent="0.25">
      <c r="A3" s="56">
        <v>100300</v>
      </c>
      <c r="B3" s="56">
        <v>283513</v>
      </c>
      <c r="C3" s="57">
        <v>28.3</v>
      </c>
      <c r="D3" s="58">
        <v>45265</v>
      </c>
      <c r="E3" s="58">
        <v>45268</v>
      </c>
      <c r="F3" s="57">
        <v>386</v>
      </c>
      <c r="G3" s="57">
        <v>28.3</v>
      </c>
      <c r="H3" s="59">
        <v>0</v>
      </c>
      <c r="I3" s="60" t="s">
        <v>37</v>
      </c>
    </row>
    <row r="4" spans="1:9" hidden="1" x14ac:dyDescent="0.25">
      <c r="A4" s="56">
        <v>100300</v>
      </c>
      <c r="B4" s="56">
        <v>283513</v>
      </c>
      <c r="C4" s="57">
        <v>29.84</v>
      </c>
      <c r="D4" s="58">
        <v>45265</v>
      </c>
      <c r="E4" s="58">
        <v>45268</v>
      </c>
      <c r="F4" s="57">
        <v>386</v>
      </c>
      <c r="G4" s="57">
        <v>58.14</v>
      </c>
      <c r="H4" s="59">
        <v>0</v>
      </c>
      <c r="I4" s="60" t="s">
        <v>38</v>
      </c>
    </row>
    <row r="5" spans="1:9" ht="30" x14ac:dyDescent="0.25">
      <c r="A5" s="56">
        <v>100300</v>
      </c>
      <c r="B5" s="56">
        <v>283513</v>
      </c>
      <c r="C5" s="57">
        <v>30.2</v>
      </c>
      <c r="D5" s="58">
        <v>45266</v>
      </c>
      <c r="E5" s="58">
        <v>45272</v>
      </c>
      <c r="F5" s="57">
        <v>386</v>
      </c>
      <c r="G5" s="57">
        <v>118.08</v>
      </c>
      <c r="H5" s="59">
        <v>10.949999999999992</v>
      </c>
      <c r="I5" s="60" t="s">
        <v>39</v>
      </c>
    </row>
    <row r="6" spans="1:9" x14ac:dyDescent="0.25">
      <c r="A6" s="56">
        <v>100300</v>
      </c>
      <c r="B6" s="56">
        <v>284151</v>
      </c>
      <c r="C6" s="57">
        <v>29.55</v>
      </c>
      <c r="D6" s="58">
        <v>45310</v>
      </c>
      <c r="E6" s="58">
        <v>45356</v>
      </c>
      <c r="F6" s="57">
        <v>432</v>
      </c>
      <c r="G6" s="57">
        <v>147.63</v>
      </c>
      <c r="H6" s="59">
        <v>29.55</v>
      </c>
      <c r="I6" s="60"/>
    </row>
    <row r="7" spans="1:9" hidden="1" x14ac:dyDescent="0.25">
      <c r="A7" s="56">
        <v>100710</v>
      </c>
      <c r="B7" s="56">
        <v>282110</v>
      </c>
      <c r="C7" s="57">
        <v>30.44</v>
      </c>
      <c r="D7" s="58">
        <v>45140</v>
      </c>
      <c r="E7" s="58">
        <v>45145</v>
      </c>
      <c r="F7" s="57">
        <v>280.61</v>
      </c>
      <c r="G7" s="57">
        <v>30.44</v>
      </c>
      <c r="H7" s="59">
        <v>0</v>
      </c>
      <c r="I7" s="60" t="s">
        <v>40</v>
      </c>
    </row>
    <row r="8" spans="1:9" ht="30" hidden="1" x14ac:dyDescent="0.25">
      <c r="A8" s="56">
        <v>100710</v>
      </c>
      <c r="B8" s="56">
        <v>282110</v>
      </c>
      <c r="C8" s="57">
        <v>29.88</v>
      </c>
      <c r="D8" s="58">
        <v>45140</v>
      </c>
      <c r="E8" s="58">
        <v>45146</v>
      </c>
      <c r="F8" s="57">
        <v>280.61</v>
      </c>
      <c r="G8" s="57">
        <v>60.32</v>
      </c>
      <c r="H8" s="59">
        <v>0</v>
      </c>
      <c r="I8" s="60" t="s">
        <v>41</v>
      </c>
    </row>
    <row r="9" spans="1:9" hidden="1" x14ac:dyDescent="0.25">
      <c r="A9" s="56">
        <v>100710</v>
      </c>
      <c r="B9" s="56">
        <v>282110</v>
      </c>
      <c r="C9" s="57">
        <v>30.46</v>
      </c>
      <c r="D9" s="58">
        <v>45140</v>
      </c>
      <c r="E9" s="58">
        <v>45147</v>
      </c>
      <c r="F9" s="57">
        <v>280.61</v>
      </c>
      <c r="G9" s="57">
        <v>90.78</v>
      </c>
      <c r="H9" s="59">
        <v>0</v>
      </c>
      <c r="I9" s="60" t="s">
        <v>42</v>
      </c>
    </row>
    <row r="10" spans="1:9" ht="30" hidden="1" x14ac:dyDescent="0.25">
      <c r="A10" s="56">
        <v>100710</v>
      </c>
      <c r="B10" s="56">
        <v>282110</v>
      </c>
      <c r="C10" s="57">
        <v>29.44</v>
      </c>
      <c r="D10" s="58">
        <v>45140</v>
      </c>
      <c r="E10" s="58">
        <v>45154</v>
      </c>
      <c r="F10" s="57">
        <v>280.61</v>
      </c>
      <c r="G10" s="57">
        <v>120.22</v>
      </c>
      <c r="H10" s="59">
        <v>0</v>
      </c>
      <c r="I10" s="60" t="s">
        <v>43</v>
      </c>
    </row>
    <row r="11" spans="1:9" ht="30" hidden="1" x14ac:dyDescent="0.25">
      <c r="A11" s="56">
        <v>100710</v>
      </c>
      <c r="B11" s="56">
        <v>282110</v>
      </c>
      <c r="C11" s="57">
        <v>30.96</v>
      </c>
      <c r="D11" s="58">
        <v>45140</v>
      </c>
      <c r="E11" s="58">
        <v>45154</v>
      </c>
      <c r="F11" s="57">
        <v>280.61</v>
      </c>
      <c r="G11" s="57">
        <v>151.18</v>
      </c>
      <c r="H11" s="59">
        <v>0</v>
      </c>
      <c r="I11" s="60" t="s">
        <v>44</v>
      </c>
    </row>
    <row r="12" spans="1:9" hidden="1" x14ac:dyDescent="0.25">
      <c r="A12" s="56">
        <v>100710</v>
      </c>
      <c r="B12" s="56">
        <v>282110</v>
      </c>
      <c r="C12" s="57">
        <v>13.18</v>
      </c>
      <c r="D12" s="58">
        <v>45140</v>
      </c>
      <c r="E12" s="58">
        <v>45156</v>
      </c>
      <c r="F12" s="57">
        <v>280.61</v>
      </c>
      <c r="G12" s="57">
        <v>164.36</v>
      </c>
      <c r="H12" s="59">
        <v>0</v>
      </c>
      <c r="I12" s="60" t="s">
        <v>45</v>
      </c>
    </row>
    <row r="13" spans="1:9" hidden="1" x14ac:dyDescent="0.25">
      <c r="A13" s="56">
        <v>100710</v>
      </c>
      <c r="B13" s="56">
        <v>282110</v>
      </c>
      <c r="C13" s="57">
        <v>31</v>
      </c>
      <c r="D13" s="58">
        <v>45140</v>
      </c>
      <c r="E13" s="58">
        <v>45159</v>
      </c>
      <c r="F13" s="57">
        <v>280.61</v>
      </c>
      <c r="G13" s="57">
        <v>195.36</v>
      </c>
      <c r="H13" s="59">
        <v>0</v>
      </c>
      <c r="I13" s="60" t="s">
        <v>46</v>
      </c>
    </row>
    <row r="14" spans="1:9" ht="30" hidden="1" x14ac:dyDescent="0.25">
      <c r="A14" s="56">
        <v>100710</v>
      </c>
      <c r="B14" s="56">
        <v>282478</v>
      </c>
      <c r="C14" s="57">
        <v>30.4</v>
      </c>
      <c r="D14" s="58">
        <v>45149</v>
      </c>
      <c r="E14" s="58">
        <v>45160</v>
      </c>
      <c r="F14" s="57">
        <v>257.41000000000003</v>
      </c>
      <c r="G14" s="57">
        <v>225.76000000000002</v>
      </c>
      <c r="H14" s="59">
        <v>0</v>
      </c>
      <c r="I14" s="60" t="s">
        <v>47</v>
      </c>
    </row>
    <row r="15" spans="1:9" hidden="1" x14ac:dyDescent="0.25">
      <c r="A15" s="56">
        <v>100710</v>
      </c>
      <c r="B15" s="56">
        <v>282478</v>
      </c>
      <c r="C15" s="57">
        <v>30.3</v>
      </c>
      <c r="D15" s="58">
        <v>45149</v>
      </c>
      <c r="E15" s="58">
        <v>45162</v>
      </c>
      <c r="F15" s="57">
        <v>257.41000000000003</v>
      </c>
      <c r="G15" s="57">
        <v>256.06</v>
      </c>
      <c r="H15" s="59">
        <v>0</v>
      </c>
      <c r="I15" s="60" t="s">
        <v>48</v>
      </c>
    </row>
    <row r="16" spans="1:9" ht="45" hidden="1" x14ac:dyDescent="0.25">
      <c r="A16" s="56">
        <v>100710</v>
      </c>
      <c r="B16" s="56">
        <v>282478</v>
      </c>
      <c r="C16" s="57">
        <v>30.14</v>
      </c>
      <c r="D16" s="58">
        <v>45149</v>
      </c>
      <c r="E16" s="58">
        <v>45169</v>
      </c>
      <c r="F16" s="57">
        <v>257.41000000000003</v>
      </c>
      <c r="G16" s="57">
        <v>286.2</v>
      </c>
      <c r="H16" s="59">
        <v>0</v>
      </c>
      <c r="I16" s="60" t="s">
        <v>49</v>
      </c>
    </row>
    <row r="17" spans="1:9" ht="75" hidden="1" x14ac:dyDescent="0.25">
      <c r="A17" s="56">
        <v>120200</v>
      </c>
      <c r="B17" s="56">
        <v>281764</v>
      </c>
      <c r="C17" s="57">
        <v>29.22</v>
      </c>
      <c r="D17" s="58">
        <v>45030</v>
      </c>
      <c r="E17" s="58">
        <v>45037</v>
      </c>
      <c r="F17" s="57">
        <v>510</v>
      </c>
      <c r="G17" s="57">
        <v>29.22</v>
      </c>
      <c r="H17" s="59">
        <v>0</v>
      </c>
      <c r="I17" s="60" t="s">
        <v>50</v>
      </c>
    </row>
    <row r="18" spans="1:9" ht="90" hidden="1" x14ac:dyDescent="0.25">
      <c r="A18" s="56">
        <v>120200</v>
      </c>
      <c r="B18" s="56">
        <v>281764</v>
      </c>
      <c r="C18" s="57">
        <v>30.06</v>
      </c>
      <c r="D18" s="58">
        <v>45030</v>
      </c>
      <c r="E18" s="58">
        <v>45037</v>
      </c>
      <c r="F18" s="57">
        <v>510</v>
      </c>
      <c r="G18" s="57">
        <v>59.28</v>
      </c>
      <c r="H18" s="59">
        <v>0</v>
      </c>
      <c r="I18" s="60" t="s">
        <v>51</v>
      </c>
    </row>
    <row r="19" spans="1:9" ht="45" hidden="1" x14ac:dyDescent="0.25">
      <c r="A19" s="56">
        <v>120200</v>
      </c>
      <c r="B19" s="56">
        <v>281837</v>
      </c>
      <c r="C19" s="57">
        <v>29.46</v>
      </c>
      <c r="D19" s="58">
        <v>45030</v>
      </c>
      <c r="E19" s="58">
        <v>45037</v>
      </c>
      <c r="F19" s="57">
        <v>488</v>
      </c>
      <c r="G19" s="57">
        <v>88.740000000000009</v>
      </c>
      <c r="H19" s="59">
        <v>0</v>
      </c>
      <c r="I19" s="60" t="s">
        <v>52</v>
      </c>
    </row>
    <row r="20" spans="1:9" ht="45" hidden="1" x14ac:dyDescent="0.25">
      <c r="A20" s="56">
        <v>120200</v>
      </c>
      <c r="B20" s="56">
        <v>281837</v>
      </c>
      <c r="C20" s="57">
        <v>29.5</v>
      </c>
      <c r="D20" s="58">
        <v>45030</v>
      </c>
      <c r="E20" s="58">
        <v>45037</v>
      </c>
      <c r="F20" s="57">
        <v>488</v>
      </c>
      <c r="G20" s="57">
        <v>118.24000000000001</v>
      </c>
      <c r="H20" s="59">
        <v>0</v>
      </c>
      <c r="I20" s="60" t="s">
        <v>53</v>
      </c>
    </row>
    <row r="21" spans="1:9" ht="30" hidden="1" x14ac:dyDescent="0.25">
      <c r="A21" s="56">
        <v>120200</v>
      </c>
      <c r="B21" s="56">
        <v>281764</v>
      </c>
      <c r="C21" s="57">
        <v>29.12</v>
      </c>
      <c r="D21" s="58">
        <v>45030</v>
      </c>
      <c r="E21" s="58">
        <v>45040</v>
      </c>
      <c r="F21" s="57">
        <v>510</v>
      </c>
      <c r="G21" s="57">
        <v>147.36000000000001</v>
      </c>
      <c r="H21" s="59">
        <v>0</v>
      </c>
      <c r="I21" s="60" t="s">
        <v>54</v>
      </c>
    </row>
    <row r="22" spans="1:9" ht="60" hidden="1" x14ac:dyDescent="0.25">
      <c r="A22" s="56">
        <v>120200</v>
      </c>
      <c r="B22" s="56">
        <v>281764</v>
      </c>
      <c r="C22" s="57">
        <v>29.38</v>
      </c>
      <c r="D22" s="58">
        <v>45030</v>
      </c>
      <c r="E22" s="58">
        <v>45040</v>
      </c>
      <c r="F22" s="57">
        <v>510</v>
      </c>
      <c r="G22" s="57">
        <v>176.74</v>
      </c>
      <c r="H22" s="59">
        <v>0</v>
      </c>
      <c r="I22" s="60" t="s">
        <v>55</v>
      </c>
    </row>
    <row r="23" spans="1:9" ht="45" hidden="1" x14ac:dyDescent="0.25">
      <c r="A23" s="56">
        <v>120200</v>
      </c>
      <c r="B23" s="56">
        <v>282099</v>
      </c>
      <c r="C23" s="57">
        <v>28.06</v>
      </c>
      <c r="D23" s="58">
        <v>45113</v>
      </c>
      <c r="E23" s="58">
        <v>45146</v>
      </c>
      <c r="F23" s="57">
        <v>447</v>
      </c>
      <c r="G23" s="57">
        <v>204.8</v>
      </c>
      <c r="H23" s="59">
        <v>0</v>
      </c>
      <c r="I23" s="60" t="s">
        <v>56</v>
      </c>
    </row>
    <row r="24" spans="1:9" hidden="1" x14ac:dyDescent="0.25">
      <c r="A24" s="56">
        <v>120200</v>
      </c>
      <c r="B24" s="56">
        <v>282099</v>
      </c>
      <c r="C24" s="57">
        <v>29.04</v>
      </c>
      <c r="D24" s="58">
        <v>45113</v>
      </c>
      <c r="E24" s="58">
        <v>45146</v>
      </c>
      <c r="F24" s="57">
        <v>447</v>
      </c>
      <c r="G24" s="57">
        <v>233.84</v>
      </c>
      <c r="H24" s="59">
        <v>0</v>
      </c>
      <c r="I24" s="60" t="s">
        <v>57</v>
      </c>
    </row>
    <row r="25" spans="1:9" x14ac:dyDescent="0.25">
      <c r="A25" s="56">
        <v>120200</v>
      </c>
      <c r="B25" s="56">
        <v>282099</v>
      </c>
      <c r="C25" s="57">
        <v>29.52</v>
      </c>
      <c r="D25" s="58">
        <v>45113</v>
      </c>
      <c r="E25" s="58">
        <v>45146</v>
      </c>
      <c r="F25" s="57">
        <v>447</v>
      </c>
      <c r="G25" s="57">
        <v>263.36</v>
      </c>
      <c r="H25" s="59">
        <v>1.6639999999999908</v>
      </c>
      <c r="I25" s="60" t="s">
        <v>58</v>
      </c>
    </row>
    <row r="26" spans="1:9" x14ac:dyDescent="0.25">
      <c r="A26" s="56">
        <v>120200</v>
      </c>
      <c r="B26" s="56">
        <v>282099</v>
      </c>
      <c r="C26" s="57">
        <v>29.92</v>
      </c>
      <c r="D26" s="58">
        <v>45113</v>
      </c>
      <c r="E26" s="58">
        <v>45146</v>
      </c>
      <c r="F26" s="57">
        <v>447</v>
      </c>
      <c r="G26" s="57">
        <v>293.28000000000003</v>
      </c>
      <c r="H26" s="59">
        <v>29.92</v>
      </c>
      <c r="I26" s="60"/>
    </row>
    <row r="27" spans="1:9" x14ac:dyDescent="0.25">
      <c r="A27" s="56">
        <v>120200</v>
      </c>
      <c r="B27" s="56">
        <v>282099</v>
      </c>
      <c r="C27" s="57">
        <v>28.96</v>
      </c>
      <c r="D27" s="58">
        <v>45113</v>
      </c>
      <c r="E27" s="58">
        <v>45147</v>
      </c>
      <c r="F27" s="57">
        <v>447</v>
      </c>
      <c r="G27" s="57">
        <v>322.24</v>
      </c>
      <c r="H27" s="59">
        <v>28.96</v>
      </c>
      <c r="I27" s="60"/>
    </row>
    <row r="28" spans="1:9" hidden="1" x14ac:dyDescent="0.25">
      <c r="A28" s="56">
        <v>130520</v>
      </c>
      <c r="B28" s="56">
        <v>283625</v>
      </c>
      <c r="C28" s="57">
        <v>29.48</v>
      </c>
      <c r="D28" s="58">
        <v>45182</v>
      </c>
      <c r="E28" s="58">
        <v>45342</v>
      </c>
      <c r="F28" s="57">
        <v>300</v>
      </c>
      <c r="G28" s="57">
        <v>29.48</v>
      </c>
      <c r="H28" s="59">
        <v>0</v>
      </c>
      <c r="I28" s="60" t="s">
        <v>28</v>
      </c>
    </row>
    <row r="29" spans="1:9" ht="30" hidden="1" x14ac:dyDescent="0.25">
      <c r="A29" s="56">
        <v>130520</v>
      </c>
      <c r="B29" s="56">
        <v>283625</v>
      </c>
      <c r="C29" s="57">
        <v>29.52</v>
      </c>
      <c r="D29" s="58">
        <v>45182</v>
      </c>
      <c r="E29" s="58">
        <v>45342</v>
      </c>
      <c r="F29" s="57">
        <v>400</v>
      </c>
      <c r="G29" s="57">
        <v>59</v>
      </c>
      <c r="H29" s="59">
        <v>0</v>
      </c>
      <c r="I29" s="60" t="s">
        <v>27</v>
      </c>
    </row>
    <row r="30" spans="1:9" hidden="1" x14ac:dyDescent="0.25">
      <c r="A30" s="56">
        <v>130520</v>
      </c>
      <c r="B30" s="56">
        <v>283625</v>
      </c>
      <c r="C30" s="57">
        <v>29.96</v>
      </c>
      <c r="D30" s="58">
        <v>45182</v>
      </c>
      <c r="E30" s="58">
        <v>45342</v>
      </c>
      <c r="F30" s="57">
        <v>500</v>
      </c>
      <c r="G30" s="57">
        <v>88.960000000000008</v>
      </c>
      <c r="H30" s="59">
        <v>0</v>
      </c>
      <c r="I30" s="60" t="s">
        <v>26</v>
      </c>
    </row>
    <row r="31" spans="1:9" ht="30" hidden="1" x14ac:dyDescent="0.25">
      <c r="A31" s="56">
        <v>130520</v>
      </c>
      <c r="B31" s="56">
        <v>283625</v>
      </c>
      <c r="C31" s="57">
        <v>30.04</v>
      </c>
      <c r="D31" s="58">
        <v>45182</v>
      </c>
      <c r="E31" s="58">
        <v>45343</v>
      </c>
      <c r="F31" s="57">
        <v>600</v>
      </c>
      <c r="G31" s="57">
        <v>119</v>
      </c>
      <c r="H31" s="59">
        <v>0</v>
      </c>
      <c r="I31" s="60" t="s">
        <v>25</v>
      </c>
    </row>
    <row r="32" spans="1:9" ht="30" hidden="1" x14ac:dyDescent="0.25">
      <c r="A32" s="56">
        <v>130520</v>
      </c>
      <c r="B32" s="56">
        <v>283625</v>
      </c>
      <c r="C32" s="57">
        <v>29.76</v>
      </c>
      <c r="D32" s="58">
        <v>45182</v>
      </c>
      <c r="E32" s="58">
        <v>45344</v>
      </c>
      <c r="F32" s="57">
        <v>700</v>
      </c>
      <c r="G32" s="57">
        <v>148.76</v>
      </c>
      <c r="H32" s="59">
        <v>0</v>
      </c>
      <c r="I32" s="60" t="s">
        <v>24</v>
      </c>
    </row>
    <row r="33" spans="1:9" ht="30" hidden="1" x14ac:dyDescent="0.25">
      <c r="A33" s="56">
        <v>130520</v>
      </c>
      <c r="B33" s="56">
        <v>283625</v>
      </c>
      <c r="C33" s="57">
        <v>29.88</v>
      </c>
      <c r="D33" s="58">
        <v>45182</v>
      </c>
      <c r="E33" s="58">
        <v>45344</v>
      </c>
      <c r="F33" s="57">
        <v>800</v>
      </c>
      <c r="G33" s="57">
        <v>178.64</v>
      </c>
      <c r="H33" s="59">
        <v>0</v>
      </c>
      <c r="I33" s="60" t="s">
        <v>23</v>
      </c>
    </row>
    <row r="34" spans="1:9" ht="30" x14ac:dyDescent="0.25">
      <c r="A34" s="56">
        <v>130520</v>
      </c>
      <c r="B34" s="56">
        <v>283625</v>
      </c>
      <c r="C34" s="57">
        <v>32</v>
      </c>
      <c r="D34" s="58">
        <v>45182</v>
      </c>
      <c r="E34" s="58">
        <v>45345</v>
      </c>
      <c r="F34" s="57">
        <v>900</v>
      </c>
      <c r="G34" s="57">
        <v>210.64</v>
      </c>
      <c r="H34" s="59">
        <v>1.379999999999999</v>
      </c>
      <c r="I34" s="60" t="s">
        <v>22</v>
      </c>
    </row>
  </sheetData>
  <sortState xmlns:xlrd2="http://schemas.microsoft.com/office/spreadsheetml/2017/richdata2" ref="A2:I34">
    <sortCondition ref="A1"/>
    <sortCondition ref="E1"/>
  </sortState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8CFC4D432247347ABE0665C0119129F" ma:contentTypeVersion="17" ma:contentTypeDescription="Crée un document." ma:contentTypeScope="" ma:versionID="1f4aadff60d50241aaa205fb5d9ad85b">
  <xsd:schema xmlns:xsd="http://www.w3.org/2001/XMLSchema" xmlns:xs="http://www.w3.org/2001/XMLSchema" xmlns:p="http://schemas.microsoft.com/office/2006/metadata/properties" xmlns:ns3="7cae7d24-2d75-47a4-baf4-06ab1b0d6625" xmlns:ns4="48d79def-2d0f-4026-b969-a790e4fc86fb" targetNamespace="http://schemas.microsoft.com/office/2006/metadata/properties" ma:root="true" ma:fieldsID="bed62fbd2f6b2b332bf23a7040883b99" ns3:_="" ns4:_="">
    <xsd:import namespace="7cae7d24-2d75-47a4-baf4-06ab1b0d6625"/>
    <xsd:import namespace="48d79def-2d0f-4026-b969-a790e4fc86fb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LengthInSeconds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3:MediaServiceOCR" minOccurs="0"/>
                <xsd:element ref="ns3:_activity" minOccurs="0"/>
                <xsd:element ref="ns3:MediaServiceObjectDetectorVersions" minOccurs="0"/>
                <xsd:element ref="ns3:MediaServiceSearchProperties" minOccurs="0"/>
                <xsd:element ref="ns3:MediaServiceSystemTag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cae7d24-2d75-47a4-baf4-06ab1b0d662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4" nillable="true" ma:displayName="MediaLengthInSeconds" ma:hidden="true" ma:internalName="MediaLengthInSeconds" ma:readOnly="true">
      <xsd:simpleType>
        <xsd:restriction base="dms:Unknown"/>
      </xsd:simpleType>
    </xsd:element>
    <xsd:element name="MediaServiceAutoTags" ma:index="15" nillable="true" ma:displayName="Tags" ma:internalName="MediaServiceAutoTags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OCR" ma:index="20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_activity" ma:index="21" nillable="true" ma:displayName="_activity" ma:hidden="true" ma:internalName="_activity">
      <xsd:simpleType>
        <xsd:restriction base="dms:Note"/>
      </xsd:simpleType>
    </xsd:element>
    <xsd:element name="MediaServiceObjectDetectorVersions" ma:index="2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3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SystemTags" ma:index="24" nillable="true" ma:displayName="MediaServiceSystemTags" ma:hidden="true" ma:internalName="MediaServiceSystemTag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8d79def-2d0f-4026-b969-a790e4fc86fb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7cae7d24-2d75-47a4-baf4-06ab1b0d6625" xsi:nil="true"/>
  </documentManagement>
</p:properties>
</file>

<file path=customXml/itemProps1.xml><?xml version="1.0" encoding="utf-8"?>
<ds:datastoreItem xmlns:ds="http://schemas.openxmlformats.org/officeDocument/2006/customXml" ds:itemID="{53E38FA8-42A5-4E8E-95C0-71CB4657EBB1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69A87EFA-F7BD-460E-B8DF-39F8837AC54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cae7d24-2d75-47a4-baf4-06ab1b0d6625"/>
    <ds:schemaRef ds:uri="48d79def-2d0f-4026-b969-a790e4fc86f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DF147AD0-5237-44CF-B30E-5A397C410D7A}">
  <ds:schemaRefs>
    <ds:schemaRef ds:uri="7cae7d24-2d75-47a4-baf4-06ab1b0d6625"/>
    <ds:schemaRef ds:uri="http://schemas.microsoft.com/office/2006/documentManagement/types"/>
    <ds:schemaRef ds:uri="http://www.w3.org/XML/1998/namespace"/>
    <ds:schemaRef ds:uri="http://purl.org/dc/elements/1.1/"/>
    <ds:schemaRef ds:uri="http://purl.org/dc/terms/"/>
    <ds:schemaRef ds:uri="48d79def-2d0f-4026-b969-a790e4fc86fb"/>
    <ds:schemaRef ds:uri="http://purl.org/dc/dcmitype/"/>
    <ds:schemaRef ds:uri="http://schemas.microsoft.com/office/infopath/2007/PartnerControls"/>
    <ds:schemaRef ds:uri="http://schemas.openxmlformats.org/package/2006/metadata/core-properties"/>
    <ds:schemaRef ds:uri="http://schemas.microsoft.com/office/2006/metadata/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1</vt:i4>
      </vt:variant>
    </vt:vector>
  </HeadingPairs>
  <TitlesOfParts>
    <vt:vector size="4" baseType="lpstr">
      <vt:lpstr>commande adh</vt:lpstr>
      <vt:lpstr>entrées + prix</vt:lpstr>
      <vt:lpstr>Brouillon</vt:lpstr>
      <vt:lpstr>ARTICLE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Helene MAUGIS</dc:creator>
  <cp:keywords/>
  <dc:description/>
  <cp:lastModifiedBy>Bart Strubbe</cp:lastModifiedBy>
  <cp:revision/>
  <dcterms:created xsi:type="dcterms:W3CDTF">2022-05-24T13:01:21Z</dcterms:created>
  <dcterms:modified xsi:type="dcterms:W3CDTF">2024-05-12T17:36:14Z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0x01010098CFC4D432247347ABE0665C0119129F</vt:lpwstr>
  </property>
</Properties>
</file>