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7782B8F-B8BF-47BE-9313-94C26F1FE8B1}" xr6:coauthVersionLast="47" xr6:coauthVersionMax="47" xr10:uidLastSave="{00000000-0000-0000-0000-000000000000}"/>
  <bookViews>
    <workbookView xWindow="-120" yWindow="-120" windowWidth="29040" windowHeight="15990" xr2:uid="{57D13C64-6BDD-48ED-B6A9-2F2FC006641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3" i="1" l="1"/>
  <c r="AF4" i="1"/>
  <c r="AF5" i="1"/>
  <c r="AF6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G3" i="1"/>
  <c r="AG4" i="1"/>
  <c r="AG5" i="1"/>
  <c r="AG6" i="1"/>
  <c r="AG7" i="1"/>
  <c r="AG8" i="1"/>
  <c r="AG9" i="1"/>
  <c r="AG10" i="1"/>
  <c r="AG11" i="1"/>
  <c r="AG12" i="1"/>
  <c r="AG13" i="1"/>
  <c r="AG14" i="1"/>
  <c r="AG15" i="1"/>
  <c r="AG16" i="1"/>
  <c r="AG17" i="1"/>
  <c r="AG18" i="1"/>
  <c r="AG19" i="1"/>
  <c r="AG20" i="1"/>
  <c r="AG21" i="1"/>
  <c r="AG22" i="1"/>
  <c r="AG23" i="1"/>
  <c r="AG24" i="1"/>
  <c r="AK2" i="1" s="1"/>
  <c r="AG25" i="1"/>
  <c r="AG26" i="1"/>
  <c r="AG27" i="1"/>
  <c r="AG28" i="1"/>
  <c r="AG29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AG42" i="1"/>
  <c r="AG43" i="1"/>
  <c r="AG44" i="1"/>
  <c r="AF2" i="1"/>
  <c r="AG2" i="1"/>
  <c r="O8" i="1"/>
  <c r="AK3" i="1" l="1"/>
</calcChain>
</file>

<file path=xl/sharedStrings.xml><?xml version="1.0" encoding="utf-8"?>
<sst xmlns="http://schemas.openxmlformats.org/spreadsheetml/2006/main" count="76" uniqueCount="74">
  <si>
    <t>Écartement entre les deux séries</t>
  </si>
  <si>
    <t>Taille des ronds</t>
  </si>
  <si>
    <r>
      <rPr>
        <b/>
        <sz val="11"/>
        <color theme="1"/>
        <rFont val="Calibri"/>
        <family val="2"/>
        <scheme val="minor"/>
      </rPr>
      <t>Rayon de l'arc de cercle</t>
    </r>
    <r>
      <rPr>
        <sz val="11"/>
        <color theme="1"/>
        <rFont val="Calibri"/>
        <family val="2"/>
        <scheme val="minor"/>
      </rPr>
      <t xml:space="preserve"> pour la première série de formes (</t>
    </r>
    <r>
      <rPr>
        <b/>
        <sz val="11"/>
        <color theme="1"/>
        <rFont val="Calibri"/>
        <family val="2"/>
      </rPr>
      <t>série du bas</t>
    </r>
    <r>
      <rPr>
        <sz val="11"/>
        <color theme="1"/>
        <rFont val="Calibri"/>
        <family val="2"/>
        <scheme val="minor"/>
      </rPr>
      <t>)</t>
    </r>
  </si>
  <si>
    <r>
      <t>Coordonnée X du centre de l'arc de cercle (</t>
    </r>
    <r>
      <rPr>
        <b/>
        <sz val="11"/>
        <color theme="1"/>
        <rFont val="Calibri"/>
        <family val="2"/>
        <scheme val="minor"/>
      </rPr>
      <t xml:space="preserve">position </t>
    </r>
    <r>
      <rPr>
        <b/>
        <sz val="11"/>
        <color theme="1"/>
        <rFont val="Calibri"/>
        <family val="2"/>
      </rPr>
      <t>gauche/droite dans la feuille</t>
    </r>
    <r>
      <rPr>
        <sz val="11"/>
        <color theme="1"/>
        <rFont val="Calibri"/>
        <family val="2"/>
        <scheme val="minor"/>
      </rPr>
      <t>)</t>
    </r>
  </si>
  <si>
    <r>
      <t>Coordonnée Y du centre de l'arc de cercle (</t>
    </r>
    <r>
      <rPr>
        <b/>
        <sz val="11"/>
        <color theme="1"/>
        <rFont val="Calibri"/>
        <family val="2"/>
        <scheme val="minor"/>
      </rPr>
      <t xml:space="preserve">position </t>
    </r>
    <r>
      <rPr>
        <b/>
        <sz val="11"/>
        <color theme="1"/>
        <rFont val="Calibri"/>
        <family val="2"/>
      </rPr>
      <t>haut/bas dans la feulle</t>
    </r>
    <r>
      <rPr>
        <sz val="11"/>
        <color theme="1"/>
        <rFont val="Calibri"/>
        <family val="2"/>
        <scheme val="minor"/>
      </rPr>
      <t>)</t>
    </r>
  </si>
  <si>
    <r>
      <rPr>
        <b/>
        <sz val="11"/>
        <color theme="1"/>
        <rFont val="Calibri"/>
        <family val="2"/>
      </rPr>
      <t>Rayon de l'arc de cercle</t>
    </r>
    <r>
      <rPr>
        <sz val="11"/>
        <color theme="1"/>
        <rFont val="Calibri"/>
        <family val="2"/>
        <scheme val="minor"/>
      </rPr>
      <t xml:space="preserve"> pour la deuxième série de formes (</t>
    </r>
    <r>
      <rPr>
        <b/>
        <sz val="11"/>
        <color theme="1"/>
        <rFont val="Calibri"/>
        <family val="2"/>
        <scheme val="minor"/>
      </rPr>
      <t>série du haut</t>
    </r>
    <r>
      <rPr>
        <sz val="11"/>
        <color theme="1"/>
        <rFont val="Calibri"/>
        <family val="2"/>
        <scheme val="minor"/>
      </rPr>
      <t>)</t>
    </r>
  </si>
  <si>
    <r>
      <rPr>
        <b/>
        <sz val="11"/>
        <color theme="1"/>
        <rFont val="Calibri"/>
        <family val="2"/>
      </rPr>
      <t>Angle de départ</t>
    </r>
    <r>
      <rPr>
        <sz val="11"/>
        <color theme="1"/>
        <rFont val="Calibri"/>
        <family val="2"/>
        <scheme val="minor"/>
      </rPr>
      <t xml:space="preserve"> de l'arc de cercle (en degrés)</t>
    </r>
  </si>
  <si>
    <r>
      <rPr>
        <b/>
        <sz val="11"/>
        <color theme="1"/>
        <rFont val="Calibri"/>
        <family val="2"/>
      </rPr>
      <t>Angle de fin</t>
    </r>
    <r>
      <rPr>
        <sz val="11"/>
        <color theme="1"/>
        <rFont val="Calibri"/>
        <family val="2"/>
        <scheme val="minor"/>
      </rPr>
      <t xml:space="preserve"> de l'arc de cercle (en degrés)</t>
    </r>
  </si>
  <si>
    <t>Couleur et nombre de forme 1ère série du bas</t>
  </si>
  <si>
    <t>Couleur et nombre de forme 2ème série du bas</t>
  </si>
  <si>
    <t>Couleur et nombre de forme 3ème série du bas</t>
  </si>
  <si>
    <t>Couleur et nombre de forme 4ème série du bas</t>
  </si>
  <si>
    <t>Couleur et nombre de forme 5ème série du haut</t>
  </si>
  <si>
    <t>Couleur et nombre de forme 1ère série du haut</t>
  </si>
  <si>
    <t>Couleur et nombre de forme 2ème série du haut</t>
  </si>
  <si>
    <t>Couleur et nombre de forme 3ème série du haut</t>
  </si>
  <si>
    <t>Couleur et nombre de forme 4ème série du haut</t>
  </si>
  <si>
    <t>Couleur et nombre de forme 5ème série du bas (si besoin)</t>
  </si>
  <si>
    <r>
      <t xml:space="preserve">Total des formes de la série du haut </t>
    </r>
    <r>
      <rPr>
        <b/>
        <sz val="11"/>
        <color theme="1"/>
        <rFont val="Calibri"/>
        <family val="2"/>
      </rPr>
      <t>qui conditionnera le nombre total de formes voulues</t>
    </r>
  </si>
  <si>
    <r>
      <t xml:space="preserve">Total des formes de la série du bas </t>
    </r>
    <r>
      <rPr>
        <b/>
        <sz val="11"/>
        <color theme="1"/>
        <rFont val="Calibri"/>
        <family val="2"/>
      </rPr>
      <t>qui conditionnera le nombre total de formes voulues</t>
    </r>
  </si>
  <si>
    <t>largeur</t>
  </si>
  <si>
    <t>hauteur</t>
  </si>
  <si>
    <t>nom</t>
  </si>
  <si>
    <t>gauche</t>
  </si>
  <si>
    <t>top</t>
  </si>
  <si>
    <t>Arc</t>
  </si>
  <si>
    <t>X</t>
  </si>
  <si>
    <t>Y</t>
  </si>
  <si>
    <t>Centre Cercle</t>
  </si>
  <si>
    <t>distances LEDs</t>
  </si>
  <si>
    <t>Gabarit</t>
  </si>
  <si>
    <t>LEDs Haut, 1</t>
  </si>
  <si>
    <t>LEDs Haut, 2</t>
  </si>
  <si>
    <t>LEDs Haut, 3</t>
  </si>
  <si>
    <t>LEDs Haut, 4</t>
  </si>
  <si>
    <t>LEDs Haut, 5</t>
  </si>
  <si>
    <t>LEDs Haut, 6</t>
  </si>
  <si>
    <t>LEDs Haut, 7</t>
  </si>
  <si>
    <t>LEDs Haut, 8</t>
  </si>
  <si>
    <t>LEDs Haut, 9</t>
  </si>
  <si>
    <t>LEDs Haut, 10</t>
  </si>
  <si>
    <t>LEDs Haut, 11</t>
  </si>
  <si>
    <t>LEDs Haut, 12</t>
  </si>
  <si>
    <t>LEDs Haut, 13</t>
  </si>
  <si>
    <t>LEDs Haut, 14</t>
  </si>
  <si>
    <t>LEDs Haut, 15</t>
  </si>
  <si>
    <t>LEDs Haut, 16</t>
  </si>
  <si>
    <t>LEDs Haut, 17</t>
  </si>
  <si>
    <t>LEDs Haut, 18</t>
  </si>
  <si>
    <t>LEDs Haut, 19</t>
  </si>
  <si>
    <t>LEDs Haut, 20</t>
  </si>
  <si>
    <t>LEDs Bas, 1</t>
  </si>
  <si>
    <t>LEDs Bas, 2</t>
  </si>
  <si>
    <t>LEDs Bas, 3</t>
  </si>
  <si>
    <t>LEDs Bas, 4</t>
  </si>
  <si>
    <t>LEDs Bas, 5</t>
  </si>
  <si>
    <t>LEDs Bas, 6</t>
  </si>
  <si>
    <t>LEDs Bas, 7</t>
  </si>
  <si>
    <t>LEDs Bas, 8</t>
  </si>
  <si>
    <t>LEDs Bas, 9</t>
  </si>
  <si>
    <t>LEDs Bas, 10</t>
  </si>
  <si>
    <t>LEDs Bas, 11</t>
  </si>
  <si>
    <t>LEDs Bas, 12</t>
  </si>
  <si>
    <t>LEDs Bas, 13</t>
  </si>
  <si>
    <t>LEDs Bas, 14</t>
  </si>
  <si>
    <t>LEDs Bas, 15</t>
  </si>
  <si>
    <t>LEDs Bas, 16</t>
  </si>
  <si>
    <t>LEDs Bas, 17</t>
  </si>
  <si>
    <t>LEDs Bas, 18</t>
  </si>
  <si>
    <t>LEDs Bas, 19</t>
  </si>
  <si>
    <t>LEDs Bas, 20</t>
  </si>
  <si>
    <t>LEDs Bas</t>
  </si>
  <si>
    <t>LEDs Haut</t>
  </si>
  <si>
    <t>macro = raccoursi CTRL+Maj+G ou changement des 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</si>
</sst>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rgb="FFFF0000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8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6" fillId="0" borderId="0" xfId="0" applyFont="1"/>
    <xf numFmtId="0" fontId="7" fillId="2" borderId="0" xfId="0" applyFont="1" applyFill="1" applyAlignment="1">
      <alignment horizontal="center"/>
    </xf>
    <xf numFmtId="0" fontId="0" fillId="0" borderId="0" xfId="0" applyAlignment="1">
      <alignment horizontal="left" indent="1"/>
    </xf>
    <xf numFmtId="0" fontId="0" fillId="7" borderId="0" xfId="0" applyFill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7" fillId="0" borderId="0" xfId="0" applyFont="1" applyAlignment="1">
      <alignment horizontal="center"/>
    </xf>
    <xf numFmtId="0" fontId="0" fillId="6" borderId="0" xfId="0" applyFill="1"/>
    <xf numFmtId="0" fontId="0" fillId="0" borderId="0" xfId="0" applyAlignment="1">
      <alignment horizontal="left"/>
    </xf>
    <xf numFmtId="0" fontId="5" fillId="0" borderId="0" xfId="0" applyFont="1"/>
    <xf numFmtId="0" fontId="3" fillId="0" borderId="0" xfId="0" applyFont="1"/>
    <xf numFmtId="0" fontId="4" fillId="0" borderId="0" xfId="0" applyFont="1"/>
    <xf numFmtId="0" fontId="1" fillId="0" borderId="0" xfId="0" applyFont="1"/>
    <xf numFmtId="3" fontId="0" fillId="0" borderId="0" xfId="0" applyNumberFormat="1"/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3" fontId="0" fillId="8" borderId="0" xfId="0" applyNumberFormat="1" applyFill="1" applyAlignment="1">
      <alignment horizontal="center"/>
    </xf>
    <xf numFmtId="0" fontId="8" fillId="0" borderId="0" xfId="0" applyFont="1"/>
    <xf numFmtId="164" fontId="8" fillId="0" borderId="0" xfId="0" applyNumberFormat="1" applyFont="1"/>
    <xf numFmtId="0" fontId="9" fillId="0" borderId="0" xfId="0" applyFont="1"/>
  </cellXfs>
  <cellStyles count="1">
    <cellStyle name="Standaard" xfId="0" builtinId="0"/>
  </cellStyles>
  <dxfs count="9">
    <dxf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</dxf>
    <dxf>
      <numFmt numFmtId="3" formatCode="#,##0"/>
    </dxf>
    <dxf>
      <numFmt numFmtId="3" formatCode="#,##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12700</xdr:colOff>
      <xdr:row>0</xdr:row>
      <xdr:rowOff>12700</xdr:rowOff>
    </xdr:from>
    <xdr:to>
      <xdr:col>0</xdr:col>
      <xdr:colOff>13970</xdr:colOff>
      <xdr:row>0</xdr:row>
      <xdr:rowOff>13970</xdr:rowOff>
    </xdr:to>
    <xdr:sp macro="" textlink="">
      <xdr:nvSpPr>
        <xdr:cNvPr id="9518" name="Duplicate">
          <a:extLst>
            <a:ext uri="{FF2B5EF4-FFF2-40B4-BE49-F238E27FC236}">
              <a16:creationId xmlns:a16="http://schemas.microsoft.com/office/drawing/2014/main" id="{8EFA267A-7BD9-82E1-C5C9-9DB9FC4C2692}"/>
            </a:ext>
          </a:extLst>
        </xdr:cNvPr>
        <xdr:cNvSpPr>
          <a:spLocks noChangeAspect="1"/>
        </xdr:cNvSpPr>
      </xdr:nvSpPr>
      <xdr:spPr>
        <a:xfrm>
          <a:off x="12700" y="12700"/>
          <a:ext cx="1270" cy="127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9</xdr:col>
      <xdr:colOff>175260</xdr:colOff>
      <xdr:row>30</xdr:row>
      <xdr:rowOff>184785</xdr:rowOff>
    </xdr:from>
    <xdr:to>
      <xdr:col>9</xdr:col>
      <xdr:colOff>429260</xdr:colOff>
      <xdr:row>32</xdr:row>
      <xdr:rowOff>57785</xdr:rowOff>
    </xdr:to>
    <xdr:sp macro="" textlink="">
      <xdr:nvSpPr>
        <xdr:cNvPr id="9519" name="Duplicate">
          <a:extLst>
            <a:ext uri="{FF2B5EF4-FFF2-40B4-BE49-F238E27FC236}">
              <a16:creationId xmlns:a16="http://schemas.microsoft.com/office/drawing/2014/main" id="{6D44292D-EB51-4B68-6232-DE433E66B922}"/>
            </a:ext>
          </a:extLst>
        </xdr:cNvPr>
        <xdr:cNvSpPr>
          <a:spLocks noChangeAspect="1"/>
        </xdr:cNvSpPr>
      </xdr:nvSpPr>
      <xdr:spPr>
        <a:xfrm>
          <a:off x="6223635" y="6223635"/>
          <a:ext cx="254000" cy="254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2</xdr:col>
      <xdr:colOff>466725</xdr:colOff>
      <xdr:row>6</xdr:row>
      <xdr:rowOff>57150</xdr:rowOff>
    </xdr:from>
    <xdr:to>
      <xdr:col>12</xdr:col>
      <xdr:colOff>3013075</xdr:colOff>
      <xdr:row>56</xdr:row>
      <xdr:rowOff>184150</xdr:rowOff>
    </xdr:to>
    <xdr:sp macro="" textlink="">
      <xdr:nvSpPr>
        <xdr:cNvPr id="9520" name="Blokboog 9519">
          <a:extLst>
            <a:ext uri="{FF2B5EF4-FFF2-40B4-BE49-F238E27FC236}">
              <a16:creationId xmlns:a16="http://schemas.microsoft.com/office/drawing/2014/main" id="{1B2232A3-F238-5E56-7029-314289FC3028}"/>
            </a:ext>
          </a:extLst>
        </xdr:cNvPr>
        <xdr:cNvSpPr/>
      </xdr:nvSpPr>
      <xdr:spPr>
        <a:xfrm>
          <a:off x="1524000" y="1524000"/>
          <a:ext cx="9652000" cy="9652000"/>
        </a:xfrm>
        <a:prstGeom prst="blockArc">
          <a:avLst>
            <a:gd name="adj1" fmla="val 12600000"/>
            <a:gd name="adj2" fmla="val 19800000"/>
            <a:gd name="adj3" fmla="val 100000"/>
          </a:avLst>
        </a:prstGeom>
        <a:solidFill>
          <a:srgbClr val="0A0A0A">
            <a:alpha val="10000"/>
          </a:srgbClr>
        </a:solidFill>
        <a:ln>
          <a:solidFill>
            <a:srgbClr val="646464"/>
          </a:solidFill>
          <a:prstDash val="sysDot"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224921</xdr:colOff>
      <xdr:row>18</xdr:row>
      <xdr:rowOff>57785</xdr:rowOff>
    </xdr:from>
    <xdr:to>
      <xdr:col>3</xdr:col>
      <xdr:colOff>478921</xdr:colOff>
      <xdr:row>19</xdr:row>
      <xdr:rowOff>121285</xdr:rowOff>
    </xdr:to>
    <xdr:sp macro="" textlink="">
      <xdr:nvSpPr>
        <xdr:cNvPr id="9521" name="Duplicate">
          <a:extLst>
            <a:ext uri="{FF2B5EF4-FFF2-40B4-BE49-F238E27FC236}">
              <a16:creationId xmlns:a16="http://schemas.microsoft.com/office/drawing/2014/main" id="{F1F6C675-7E73-54A0-91E3-9E5F902C0D4F}"/>
            </a:ext>
          </a:extLst>
        </xdr:cNvPr>
        <xdr:cNvSpPr>
          <a:spLocks noChangeAspect="1"/>
        </xdr:cNvSpPr>
      </xdr:nvSpPr>
      <xdr:spPr>
        <a:xfrm>
          <a:off x="2044196" y="3810635"/>
          <a:ext cx="254000" cy="254000"/>
        </a:xfrm>
        <a:prstGeom prst="flowChartOr">
          <a:avLst/>
        </a:prstGeom>
        <a:solidFill>
          <a:srgbClr val="9F085A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3</xdr:col>
      <xdr:colOff>515738</xdr:colOff>
      <xdr:row>15</xdr:row>
      <xdr:rowOff>184158</xdr:rowOff>
    </xdr:from>
    <xdr:to>
      <xdr:col>4</xdr:col>
      <xdr:colOff>64888</xdr:colOff>
      <xdr:row>17</xdr:row>
      <xdr:rowOff>57158</xdr:rowOff>
    </xdr:to>
    <xdr:sp macro="" textlink="">
      <xdr:nvSpPr>
        <xdr:cNvPr id="9522" name="Duplicate">
          <a:extLst>
            <a:ext uri="{FF2B5EF4-FFF2-40B4-BE49-F238E27FC236}">
              <a16:creationId xmlns:a16="http://schemas.microsoft.com/office/drawing/2014/main" id="{2F008B60-5BF0-856B-1B99-9DBA44989592}"/>
            </a:ext>
          </a:extLst>
        </xdr:cNvPr>
        <xdr:cNvSpPr>
          <a:spLocks noChangeAspect="1"/>
        </xdr:cNvSpPr>
      </xdr:nvSpPr>
      <xdr:spPr>
        <a:xfrm>
          <a:off x="2335013" y="3365508"/>
          <a:ext cx="254000" cy="254000"/>
        </a:xfrm>
        <a:prstGeom prst="flowChartOr">
          <a:avLst/>
        </a:prstGeom>
        <a:solidFill>
          <a:srgbClr val="E49505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4</xdr:col>
      <xdr:colOff>148906</xdr:colOff>
      <xdr:row>13</xdr:row>
      <xdr:rowOff>154724</xdr:rowOff>
    </xdr:from>
    <xdr:to>
      <xdr:col>4</xdr:col>
      <xdr:colOff>402906</xdr:colOff>
      <xdr:row>15</xdr:row>
      <xdr:rowOff>27724</xdr:rowOff>
    </xdr:to>
    <xdr:sp macro="" textlink="">
      <xdr:nvSpPr>
        <xdr:cNvPr id="9523" name="Duplicate">
          <a:extLst>
            <a:ext uri="{FF2B5EF4-FFF2-40B4-BE49-F238E27FC236}">
              <a16:creationId xmlns:a16="http://schemas.microsoft.com/office/drawing/2014/main" id="{050CA68F-6C65-1E91-A1BE-4BFA8A108020}"/>
            </a:ext>
          </a:extLst>
        </xdr:cNvPr>
        <xdr:cNvSpPr>
          <a:spLocks noChangeAspect="1"/>
        </xdr:cNvSpPr>
      </xdr:nvSpPr>
      <xdr:spPr>
        <a:xfrm>
          <a:off x="2673031" y="2955074"/>
          <a:ext cx="254000" cy="254000"/>
        </a:xfrm>
        <a:prstGeom prst="flowChartOr">
          <a:avLst/>
        </a:prstGeom>
        <a:solidFill>
          <a:srgbClr val="25E3C3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4</xdr:col>
      <xdr:colOff>530025</xdr:colOff>
      <xdr:row>11</xdr:row>
      <xdr:rowOff>164966</xdr:rowOff>
    </xdr:from>
    <xdr:to>
      <xdr:col>5</xdr:col>
      <xdr:colOff>79175</xdr:colOff>
      <xdr:row>13</xdr:row>
      <xdr:rowOff>37966</xdr:rowOff>
    </xdr:to>
    <xdr:sp macro="" textlink="">
      <xdr:nvSpPr>
        <xdr:cNvPr id="9524" name="Duplicate">
          <a:extLst>
            <a:ext uri="{FF2B5EF4-FFF2-40B4-BE49-F238E27FC236}">
              <a16:creationId xmlns:a16="http://schemas.microsoft.com/office/drawing/2014/main" id="{76D1F852-F992-2BF2-DD19-56F049FC03C6}"/>
            </a:ext>
          </a:extLst>
        </xdr:cNvPr>
        <xdr:cNvSpPr>
          <a:spLocks noChangeAspect="1"/>
        </xdr:cNvSpPr>
      </xdr:nvSpPr>
      <xdr:spPr>
        <a:xfrm>
          <a:off x="3054150" y="2584316"/>
          <a:ext cx="254000" cy="254000"/>
        </a:xfrm>
        <a:prstGeom prst="flowChartOr">
          <a:avLst/>
        </a:prstGeom>
        <a:solidFill>
          <a:srgbClr val="451543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244766</xdr:colOff>
      <xdr:row>10</xdr:row>
      <xdr:rowOff>28885</xdr:rowOff>
    </xdr:from>
    <xdr:to>
      <xdr:col>5</xdr:col>
      <xdr:colOff>498766</xdr:colOff>
      <xdr:row>11</xdr:row>
      <xdr:rowOff>92385</xdr:rowOff>
    </xdr:to>
    <xdr:sp macro="" textlink="">
      <xdr:nvSpPr>
        <xdr:cNvPr id="9525" name="Duplicate">
          <a:extLst>
            <a:ext uri="{FF2B5EF4-FFF2-40B4-BE49-F238E27FC236}">
              <a16:creationId xmlns:a16="http://schemas.microsoft.com/office/drawing/2014/main" id="{3B6D4F9F-123F-FA95-9BE0-C1DE57307625}"/>
            </a:ext>
          </a:extLst>
        </xdr:cNvPr>
        <xdr:cNvSpPr>
          <a:spLocks noChangeAspect="1"/>
        </xdr:cNvSpPr>
      </xdr:nvSpPr>
      <xdr:spPr>
        <a:xfrm>
          <a:off x="3473741" y="2257735"/>
          <a:ext cx="254000" cy="254000"/>
        </a:xfrm>
        <a:prstGeom prst="flowChartOr">
          <a:avLst/>
        </a:prstGeom>
        <a:solidFill>
          <a:srgbClr val="5E2D48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697738</xdr:colOff>
      <xdr:row>8</xdr:row>
      <xdr:rowOff>131445</xdr:rowOff>
    </xdr:from>
    <xdr:to>
      <xdr:col>6</xdr:col>
      <xdr:colOff>246888</xdr:colOff>
      <xdr:row>10</xdr:row>
      <xdr:rowOff>4445</xdr:rowOff>
    </xdr:to>
    <xdr:sp macro="" textlink="">
      <xdr:nvSpPr>
        <xdr:cNvPr id="9526" name="Duplicate">
          <a:extLst>
            <a:ext uri="{FF2B5EF4-FFF2-40B4-BE49-F238E27FC236}">
              <a16:creationId xmlns:a16="http://schemas.microsoft.com/office/drawing/2014/main" id="{364C57C1-1486-3F76-7723-09883020D114}"/>
            </a:ext>
          </a:extLst>
        </xdr:cNvPr>
        <xdr:cNvSpPr>
          <a:spLocks noChangeAspect="1"/>
        </xdr:cNvSpPr>
      </xdr:nvSpPr>
      <xdr:spPr>
        <a:xfrm>
          <a:off x="3926713" y="1979295"/>
          <a:ext cx="254000" cy="254000"/>
        </a:xfrm>
        <a:prstGeom prst="flowChartOr">
          <a:avLst/>
        </a:prstGeom>
        <a:solidFill>
          <a:srgbClr val="2562D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6</xdr:col>
      <xdr:colOff>473741</xdr:colOff>
      <xdr:row>7</xdr:row>
      <xdr:rowOff>95025</xdr:rowOff>
    </xdr:from>
    <xdr:to>
      <xdr:col>7</xdr:col>
      <xdr:colOff>22891</xdr:colOff>
      <xdr:row>8</xdr:row>
      <xdr:rowOff>158525</xdr:rowOff>
    </xdr:to>
    <xdr:sp macro="" textlink="">
      <xdr:nvSpPr>
        <xdr:cNvPr id="9527" name="Duplicate">
          <a:extLst>
            <a:ext uri="{FF2B5EF4-FFF2-40B4-BE49-F238E27FC236}">
              <a16:creationId xmlns:a16="http://schemas.microsoft.com/office/drawing/2014/main" id="{35BFCFD3-1C82-DBAC-F089-761F0E8B92FF}"/>
            </a:ext>
          </a:extLst>
        </xdr:cNvPr>
        <xdr:cNvSpPr>
          <a:spLocks noChangeAspect="1"/>
        </xdr:cNvSpPr>
      </xdr:nvSpPr>
      <xdr:spPr>
        <a:xfrm>
          <a:off x="4407566" y="1752375"/>
          <a:ext cx="254000" cy="254000"/>
        </a:xfrm>
        <a:prstGeom prst="flowChartOr">
          <a:avLst/>
        </a:prstGeom>
        <a:solidFill>
          <a:srgbClr val="B43F1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7</xdr:col>
      <xdr:colOff>271789</xdr:colOff>
      <xdr:row>6</xdr:row>
      <xdr:rowOff>112880</xdr:rowOff>
    </xdr:from>
    <xdr:to>
      <xdr:col>7</xdr:col>
      <xdr:colOff>525789</xdr:colOff>
      <xdr:row>7</xdr:row>
      <xdr:rowOff>176380</xdr:rowOff>
    </xdr:to>
    <xdr:sp macro="" textlink="">
      <xdr:nvSpPr>
        <xdr:cNvPr id="9528" name="Duplicate">
          <a:extLst>
            <a:ext uri="{FF2B5EF4-FFF2-40B4-BE49-F238E27FC236}">
              <a16:creationId xmlns:a16="http://schemas.microsoft.com/office/drawing/2014/main" id="{A159D721-B568-CC6C-5A0E-5E5C573281DC}"/>
            </a:ext>
          </a:extLst>
        </xdr:cNvPr>
        <xdr:cNvSpPr>
          <a:spLocks noChangeAspect="1"/>
        </xdr:cNvSpPr>
      </xdr:nvSpPr>
      <xdr:spPr>
        <a:xfrm>
          <a:off x="4910464" y="1579730"/>
          <a:ext cx="254000" cy="254000"/>
        </a:xfrm>
        <a:prstGeom prst="flowChartOr">
          <a:avLst/>
        </a:prstGeom>
        <a:solidFill>
          <a:srgbClr val="24781B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8</xdr:col>
      <xdr:colOff>85776</xdr:colOff>
      <xdr:row>5</xdr:row>
      <xdr:rowOff>187105</xdr:rowOff>
    </xdr:from>
    <xdr:to>
      <xdr:col>8</xdr:col>
      <xdr:colOff>339776</xdr:colOff>
      <xdr:row>7</xdr:row>
      <xdr:rowOff>60105</xdr:rowOff>
    </xdr:to>
    <xdr:sp macro="" textlink="">
      <xdr:nvSpPr>
        <xdr:cNvPr id="9529" name="Duplicate">
          <a:extLst>
            <a:ext uri="{FF2B5EF4-FFF2-40B4-BE49-F238E27FC236}">
              <a16:creationId xmlns:a16="http://schemas.microsoft.com/office/drawing/2014/main" id="{F2429395-9B73-19BE-0DF6-70D879EA8D4A}"/>
            </a:ext>
          </a:extLst>
        </xdr:cNvPr>
        <xdr:cNvSpPr>
          <a:spLocks noChangeAspect="1"/>
        </xdr:cNvSpPr>
      </xdr:nvSpPr>
      <xdr:spPr>
        <a:xfrm>
          <a:off x="5429301" y="1463455"/>
          <a:ext cx="254000" cy="254000"/>
        </a:xfrm>
        <a:prstGeom prst="flowChartOr">
          <a:avLst/>
        </a:prstGeom>
        <a:solidFill>
          <a:srgbClr val="0DAD3B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8</xdr:col>
      <xdr:colOff>614256</xdr:colOff>
      <xdr:row>5</xdr:row>
      <xdr:rowOff>128613</xdr:rowOff>
    </xdr:from>
    <xdr:to>
      <xdr:col>9</xdr:col>
      <xdr:colOff>163406</xdr:colOff>
      <xdr:row>7</xdr:row>
      <xdr:rowOff>1613</xdr:rowOff>
    </xdr:to>
    <xdr:sp macro="" textlink="">
      <xdr:nvSpPr>
        <xdr:cNvPr id="9530" name="Duplicate">
          <a:extLst>
            <a:ext uri="{FF2B5EF4-FFF2-40B4-BE49-F238E27FC236}">
              <a16:creationId xmlns:a16="http://schemas.microsoft.com/office/drawing/2014/main" id="{3A807050-8AA2-4DB5-2A04-DA8B132143EC}"/>
            </a:ext>
          </a:extLst>
        </xdr:cNvPr>
        <xdr:cNvSpPr>
          <a:spLocks noChangeAspect="1"/>
        </xdr:cNvSpPr>
      </xdr:nvSpPr>
      <xdr:spPr>
        <a:xfrm>
          <a:off x="5957781" y="1404963"/>
          <a:ext cx="254000" cy="254000"/>
        </a:xfrm>
        <a:prstGeom prst="flowChartOr">
          <a:avLst/>
        </a:prstGeom>
        <a:solidFill>
          <a:srgbClr val="6737B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9</xdr:col>
      <xdr:colOff>441114</xdr:colOff>
      <xdr:row>5</xdr:row>
      <xdr:rowOff>128613</xdr:rowOff>
    </xdr:from>
    <xdr:to>
      <xdr:col>9</xdr:col>
      <xdr:colOff>695114</xdr:colOff>
      <xdr:row>7</xdr:row>
      <xdr:rowOff>1613</xdr:rowOff>
    </xdr:to>
    <xdr:sp macro="" textlink="">
      <xdr:nvSpPr>
        <xdr:cNvPr id="9531" name="Duplicate">
          <a:extLst>
            <a:ext uri="{FF2B5EF4-FFF2-40B4-BE49-F238E27FC236}">
              <a16:creationId xmlns:a16="http://schemas.microsoft.com/office/drawing/2014/main" id="{F79205B7-865F-F9B4-9722-C6836DB9E399}"/>
            </a:ext>
          </a:extLst>
        </xdr:cNvPr>
        <xdr:cNvSpPr>
          <a:spLocks noChangeAspect="1"/>
        </xdr:cNvSpPr>
      </xdr:nvSpPr>
      <xdr:spPr>
        <a:xfrm>
          <a:off x="6489489" y="1404963"/>
          <a:ext cx="254000" cy="254000"/>
        </a:xfrm>
        <a:prstGeom prst="flowChartOr">
          <a:avLst/>
        </a:prstGeom>
        <a:solidFill>
          <a:srgbClr val="242603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10</xdr:col>
      <xdr:colOff>264744</xdr:colOff>
      <xdr:row>5</xdr:row>
      <xdr:rowOff>187105</xdr:rowOff>
    </xdr:from>
    <xdr:to>
      <xdr:col>10</xdr:col>
      <xdr:colOff>518744</xdr:colOff>
      <xdr:row>7</xdr:row>
      <xdr:rowOff>60105</xdr:rowOff>
    </xdr:to>
    <xdr:sp macro="" textlink="">
      <xdr:nvSpPr>
        <xdr:cNvPr id="9532" name="Duplicate">
          <a:extLst>
            <a:ext uri="{FF2B5EF4-FFF2-40B4-BE49-F238E27FC236}">
              <a16:creationId xmlns:a16="http://schemas.microsoft.com/office/drawing/2014/main" id="{74004EB7-2BF8-D132-9303-44DAFAC240B4}"/>
            </a:ext>
          </a:extLst>
        </xdr:cNvPr>
        <xdr:cNvSpPr>
          <a:spLocks noChangeAspect="1"/>
        </xdr:cNvSpPr>
      </xdr:nvSpPr>
      <xdr:spPr>
        <a:xfrm>
          <a:off x="7017969" y="1463455"/>
          <a:ext cx="254000" cy="254000"/>
        </a:xfrm>
        <a:prstGeom prst="flowChartOr">
          <a:avLst/>
        </a:prstGeom>
        <a:solidFill>
          <a:srgbClr val="BBDF14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11</xdr:col>
      <xdr:colOff>78731</xdr:colOff>
      <xdr:row>6</xdr:row>
      <xdr:rowOff>112880</xdr:rowOff>
    </xdr:from>
    <xdr:to>
      <xdr:col>11</xdr:col>
      <xdr:colOff>332731</xdr:colOff>
      <xdr:row>7</xdr:row>
      <xdr:rowOff>176380</xdr:rowOff>
    </xdr:to>
    <xdr:sp macro="" textlink="">
      <xdr:nvSpPr>
        <xdr:cNvPr id="9533" name="Duplicate">
          <a:extLst>
            <a:ext uri="{FF2B5EF4-FFF2-40B4-BE49-F238E27FC236}">
              <a16:creationId xmlns:a16="http://schemas.microsoft.com/office/drawing/2014/main" id="{B0766517-F94E-419A-B4D4-A8B6E1DC7E2F}"/>
            </a:ext>
          </a:extLst>
        </xdr:cNvPr>
        <xdr:cNvSpPr>
          <a:spLocks noChangeAspect="1"/>
        </xdr:cNvSpPr>
      </xdr:nvSpPr>
      <xdr:spPr>
        <a:xfrm>
          <a:off x="7536806" y="1579730"/>
          <a:ext cx="254000" cy="254000"/>
        </a:xfrm>
        <a:prstGeom prst="flowChartOr">
          <a:avLst/>
        </a:prstGeom>
        <a:solidFill>
          <a:srgbClr val="897B73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11</xdr:col>
      <xdr:colOff>581629</xdr:colOff>
      <xdr:row>7</xdr:row>
      <xdr:rowOff>95025</xdr:rowOff>
    </xdr:from>
    <xdr:to>
      <xdr:col>12</xdr:col>
      <xdr:colOff>130779</xdr:colOff>
      <xdr:row>8</xdr:row>
      <xdr:rowOff>158525</xdr:rowOff>
    </xdr:to>
    <xdr:sp macro="" textlink="">
      <xdr:nvSpPr>
        <xdr:cNvPr id="9534" name="Duplicate">
          <a:extLst>
            <a:ext uri="{FF2B5EF4-FFF2-40B4-BE49-F238E27FC236}">
              <a16:creationId xmlns:a16="http://schemas.microsoft.com/office/drawing/2014/main" id="{4942FB17-972D-F261-202C-61A4425F76A1}"/>
            </a:ext>
          </a:extLst>
        </xdr:cNvPr>
        <xdr:cNvSpPr>
          <a:spLocks noChangeAspect="1"/>
        </xdr:cNvSpPr>
      </xdr:nvSpPr>
      <xdr:spPr>
        <a:xfrm>
          <a:off x="8039704" y="1752375"/>
          <a:ext cx="254000" cy="254000"/>
        </a:xfrm>
        <a:prstGeom prst="flowChartOr">
          <a:avLst/>
        </a:prstGeom>
        <a:solidFill>
          <a:srgbClr val="8DB847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12</xdr:col>
      <xdr:colOff>357632</xdr:colOff>
      <xdr:row>8</xdr:row>
      <xdr:rowOff>131445</xdr:rowOff>
    </xdr:from>
    <xdr:to>
      <xdr:col>12</xdr:col>
      <xdr:colOff>611632</xdr:colOff>
      <xdr:row>10</xdr:row>
      <xdr:rowOff>4445</xdr:rowOff>
    </xdr:to>
    <xdr:sp macro="" textlink="">
      <xdr:nvSpPr>
        <xdr:cNvPr id="9579" name="Duplicate">
          <a:extLst>
            <a:ext uri="{FF2B5EF4-FFF2-40B4-BE49-F238E27FC236}">
              <a16:creationId xmlns:a16="http://schemas.microsoft.com/office/drawing/2014/main" id="{AEA14280-46DE-59E8-5368-BE605634FD22}"/>
            </a:ext>
          </a:extLst>
        </xdr:cNvPr>
        <xdr:cNvSpPr>
          <a:spLocks noChangeAspect="1"/>
        </xdr:cNvSpPr>
      </xdr:nvSpPr>
      <xdr:spPr>
        <a:xfrm>
          <a:off x="8520557" y="1979295"/>
          <a:ext cx="254000" cy="254000"/>
        </a:xfrm>
        <a:prstGeom prst="flowChartOr">
          <a:avLst/>
        </a:prstGeom>
        <a:solidFill>
          <a:srgbClr val="C5DEC1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12</xdr:col>
      <xdr:colOff>810603</xdr:colOff>
      <xdr:row>10</xdr:row>
      <xdr:rowOff>28885</xdr:rowOff>
    </xdr:from>
    <xdr:to>
      <xdr:col>12</xdr:col>
      <xdr:colOff>1064603</xdr:colOff>
      <xdr:row>11</xdr:row>
      <xdr:rowOff>92385</xdr:rowOff>
    </xdr:to>
    <xdr:sp macro="" textlink="">
      <xdr:nvSpPr>
        <xdr:cNvPr id="9580" name="Duplicate">
          <a:extLst>
            <a:ext uri="{FF2B5EF4-FFF2-40B4-BE49-F238E27FC236}">
              <a16:creationId xmlns:a16="http://schemas.microsoft.com/office/drawing/2014/main" id="{0F4CB636-6BAF-59D6-B996-0F0E4D087F15}"/>
            </a:ext>
          </a:extLst>
        </xdr:cNvPr>
        <xdr:cNvSpPr>
          <a:spLocks noChangeAspect="1"/>
        </xdr:cNvSpPr>
      </xdr:nvSpPr>
      <xdr:spPr>
        <a:xfrm>
          <a:off x="8973528" y="2257735"/>
          <a:ext cx="254000" cy="254000"/>
        </a:xfrm>
        <a:prstGeom prst="flowChartOr">
          <a:avLst/>
        </a:prstGeom>
        <a:solidFill>
          <a:srgbClr val="5984A5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12</xdr:col>
      <xdr:colOff>1230196</xdr:colOff>
      <xdr:row>11</xdr:row>
      <xdr:rowOff>164966</xdr:rowOff>
    </xdr:from>
    <xdr:to>
      <xdr:col>12</xdr:col>
      <xdr:colOff>1484196</xdr:colOff>
      <xdr:row>13</xdr:row>
      <xdr:rowOff>37966</xdr:rowOff>
    </xdr:to>
    <xdr:sp macro="" textlink="">
      <xdr:nvSpPr>
        <xdr:cNvPr id="9581" name="Duplicate">
          <a:extLst>
            <a:ext uri="{FF2B5EF4-FFF2-40B4-BE49-F238E27FC236}">
              <a16:creationId xmlns:a16="http://schemas.microsoft.com/office/drawing/2014/main" id="{5C060BBB-5670-533C-9B37-C1C9293689AF}"/>
            </a:ext>
          </a:extLst>
        </xdr:cNvPr>
        <xdr:cNvSpPr>
          <a:spLocks noChangeAspect="1"/>
        </xdr:cNvSpPr>
      </xdr:nvSpPr>
      <xdr:spPr>
        <a:xfrm>
          <a:off x="9393121" y="2584316"/>
          <a:ext cx="254000" cy="254000"/>
        </a:xfrm>
        <a:prstGeom prst="flowChartOr">
          <a:avLst/>
        </a:prstGeom>
        <a:solidFill>
          <a:srgbClr val="F3CF87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12</xdr:col>
      <xdr:colOff>1611313</xdr:colOff>
      <xdr:row>13</xdr:row>
      <xdr:rowOff>154724</xdr:rowOff>
    </xdr:from>
    <xdr:to>
      <xdr:col>12</xdr:col>
      <xdr:colOff>1865313</xdr:colOff>
      <xdr:row>15</xdr:row>
      <xdr:rowOff>27724</xdr:rowOff>
    </xdr:to>
    <xdr:sp macro="" textlink="">
      <xdr:nvSpPr>
        <xdr:cNvPr id="9582" name="Duplicate">
          <a:extLst>
            <a:ext uri="{FF2B5EF4-FFF2-40B4-BE49-F238E27FC236}">
              <a16:creationId xmlns:a16="http://schemas.microsoft.com/office/drawing/2014/main" id="{7CF1A9CF-BF90-CA66-9AD6-8EB77BB526B6}"/>
            </a:ext>
          </a:extLst>
        </xdr:cNvPr>
        <xdr:cNvSpPr>
          <a:spLocks noChangeAspect="1"/>
        </xdr:cNvSpPr>
      </xdr:nvSpPr>
      <xdr:spPr>
        <a:xfrm>
          <a:off x="9774238" y="2955074"/>
          <a:ext cx="254000" cy="254000"/>
        </a:xfrm>
        <a:prstGeom prst="flowChartOr">
          <a:avLst/>
        </a:prstGeom>
        <a:solidFill>
          <a:srgbClr val="509EBB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12</xdr:col>
      <xdr:colOff>1949332</xdr:colOff>
      <xdr:row>15</xdr:row>
      <xdr:rowOff>184158</xdr:rowOff>
    </xdr:from>
    <xdr:to>
      <xdr:col>12</xdr:col>
      <xdr:colOff>2203332</xdr:colOff>
      <xdr:row>17</xdr:row>
      <xdr:rowOff>57158</xdr:rowOff>
    </xdr:to>
    <xdr:sp macro="" textlink="">
      <xdr:nvSpPr>
        <xdr:cNvPr id="9583" name="Duplicate">
          <a:extLst>
            <a:ext uri="{FF2B5EF4-FFF2-40B4-BE49-F238E27FC236}">
              <a16:creationId xmlns:a16="http://schemas.microsoft.com/office/drawing/2014/main" id="{0C14D719-1673-98ED-AEF8-13110081DCB4}"/>
            </a:ext>
          </a:extLst>
        </xdr:cNvPr>
        <xdr:cNvSpPr>
          <a:spLocks noChangeAspect="1"/>
        </xdr:cNvSpPr>
      </xdr:nvSpPr>
      <xdr:spPr>
        <a:xfrm>
          <a:off x="10112257" y="3365508"/>
          <a:ext cx="254000" cy="254000"/>
        </a:xfrm>
        <a:prstGeom prst="flowChartOr">
          <a:avLst/>
        </a:prstGeom>
        <a:solidFill>
          <a:srgbClr val="3A951D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12</xdr:col>
      <xdr:colOff>2240149</xdr:colOff>
      <xdr:row>18</xdr:row>
      <xdr:rowOff>57785</xdr:rowOff>
    </xdr:from>
    <xdr:to>
      <xdr:col>12</xdr:col>
      <xdr:colOff>2494149</xdr:colOff>
      <xdr:row>19</xdr:row>
      <xdr:rowOff>121285</xdr:rowOff>
    </xdr:to>
    <xdr:sp macro="" textlink="">
      <xdr:nvSpPr>
        <xdr:cNvPr id="9584" name="Duplicate">
          <a:extLst>
            <a:ext uri="{FF2B5EF4-FFF2-40B4-BE49-F238E27FC236}">
              <a16:creationId xmlns:a16="http://schemas.microsoft.com/office/drawing/2014/main" id="{22B38C53-CB8A-7CAB-FD05-1932FF01EA7D}"/>
            </a:ext>
          </a:extLst>
        </xdr:cNvPr>
        <xdr:cNvSpPr>
          <a:spLocks noChangeAspect="1"/>
        </xdr:cNvSpPr>
      </xdr:nvSpPr>
      <xdr:spPr>
        <a:xfrm>
          <a:off x="10403074" y="3810635"/>
          <a:ext cx="254000" cy="254000"/>
        </a:xfrm>
        <a:prstGeom prst="flowChartOr">
          <a:avLst/>
        </a:prstGeom>
        <a:solidFill>
          <a:srgbClr val="E1E80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4</xdr:col>
      <xdr:colOff>216178</xdr:colOff>
      <xdr:row>20</xdr:row>
      <xdr:rowOff>93980</xdr:rowOff>
    </xdr:from>
    <xdr:to>
      <xdr:col>4</xdr:col>
      <xdr:colOff>397788</xdr:colOff>
      <xdr:row>21</xdr:row>
      <xdr:rowOff>85090</xdr:rowOff>
    </xdr:to>
    <xdr:sp macro="" textlink="">
      <xdr:nvSpPr>
        <xdr:cNvPr id="9585" name="Duplicate">
          <a:extLst>
            <a:ext uri="{FF2B5EF4-FFF2-40B4-BE49-F238E27FC236}">
              <a16:creationId xmlns:a16="http://schemas.microsoft.com/office/drawing/2014/main" id="{5552A780-B344-B1B9-4613-ADB6B92A9B05}"/>
            </a:ext>
          </a:extLst>
        </xdr:cNvPr>
        <xdr:cNvSpPr>
          <a:spLocks noChangeAspect="1"/>
        </xdr:cNvSpPr>
      </xdr:nvSpPr>
      <xdr:spPr>
        <a:xfrm>
          <a:off x="2740303" y="4227830"/>
          <a:ext cx="181610" cy="181610"/>
        </a:xfrm>
        <a:prstGeom prst="flowChartOr">
          <a:avLst/>
        </a:prstGeom>
        <a:solidFill>
          <a:srgbClr val="96CA83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4</xdr:col>
      <xdr:colOff>403291</xdr:colOff>
      <xdr:row>18</xdr:row>
      <xdr:rowOff>42351</xdr:rowOff>
    </xdr:from>
    <xdr:to>
      <xdr:col>4</xdr:col>
      <xdr:colOff>700471</xdr:colOff>
      <xdr:row>19</xdr:row>
      <xdr:rowOff>149031</xdr:rowOff>
    </xdr:to>
    <xdr:sp macro="" textlink="">
      <xdr:nvSpPr>
        <xdr:cNvPr id="9586" name="Duplicate">
          <a:extLst>
            <a:ext uri="{FF2B5EF4-FFF2-40B4-BE49-F238E27FC236}">
              <a16:creationId xmlns:a16="http://schemas.microsoft.com/office/drawing/2014/main" id="{B1AF53ED-65DF-C4C1-5DFF-0B80C249C9A3}"/>
            </a:ext>
          </a:extLst>
        </xdr:cNvPr>
        <xdr:cNvSpPr>
          <a:spLocks noChangeAspect="1"/>
        </xdr:cNvSpPr>
      </xdr:nvSpPr>
      <xdr:spPr>
        <a:xfrm>
          <a:off x="2927416" y="3795201"/>
          <a:ext cx="297180" cy="297180"/>
        </a:xfrm>
        <a:prstGeom prst="flowChartOr">
          <a:avLst/>
        </a:prstGeom>
        <a:solidFill>
          <a:srgbClr val="B50D6A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19918</xdr:colOff>
      <xdr:row>16</xdr:row>
      <xdr:rowOff>114553</xdr:rowOff>
    </xdr:from>
    <xdr:to>
      <xdr:col>5</xdr:col>
      <xdr:colOff>243438</xdr:colOff>
      <xdr:row>17</xdr:row>
      <xdr:rowOff>147573</xdr:rowOff>
    </xdr:to>
    <xdr:sp macro="" textlink="">
      <xdr:nvSpPr>
        <xdr:cNvPr id="9587" name="Duplicate">
          <a:extLst>
            <a:ext uri="{FF2B5EF4-FFF2-40B4-BE49-F238E27FC236}">
              <a16:creationId xmlns:a16="http://schemas.microsoft.com/office/drawing/2014/main" id="{860FAC0E-A091-1D97-0975-83281EB4A9A4}"/>
            </a:ext>
          </a:extLst>
        </xdr:cNvPr>
        <xdr:cNvSpPr>
          <a:spLocks noChangeAspect="1"/>
        </xdr:cNvSpPr>
      </xdr:nvSpPr>
      <xdr:spPr>
        <a:xfrm>
          <a:off x="3248893" y="3486403"/>
          <a:ext cx="223520" cy="223520"/>
        </a:xfrm>
        <a:prstGeom prst="flowChartOr">
          <a:avLst/>
        </a:prstGeom>
        <a:solidFill>
          <a:srgbClr val="07D57A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294505</xdr:colOff>
      <xdr:row>14</xdr:row>
      <xdr:rowOff>136981</xdr:rowOff>
    </xdr:from>
    <xdr:to>
      <xdr:col>5</xdr:col>
      <xdr:colOff>610735</xdr:colOff>
      <xdr:row>16</xdr:row>
      <xdr:rowOff>72211</xdr:rowOff>
    </xdr:to>
    <xdr:sp macro="" textlink="">
      <xdr:nvSpPr>
        <xdr:cNvPr id="9588" name="Duplicate">
          <a:extLst>
            <a:ext uri="{FF2B5EF4-FFF2-40B4-BE49-F238E27FC236}">
              <a16:creationId xmlns:a16="http://schemas.microsoft.com/office/drawing/2014/main" id="{FDC37213-5D37-EBAC-AB9D-14A182192EFD}"/>
            </a:ext>
          </a:extLst>
        </xdr:cNvPr>
        <xdr:cNvSpPr>
          <a:spLocks noChangeAspect="1"/>
        </xdr:cNvSpPr>
      </xdr:nvSpPr>
      <xdr:spPr>
        <a:xfrm>
          <a:off x="3523480" y="3127831"/>
          <a:ext cx="316230" cy="316230"/>
        </a:xfrm>
        <a:prstGeom prst="flowChartOr">
          <a:avLst/>
        </a:prstGeom>
        <a:solidFill>
          <a:srgbClr val="CA344D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682770</xdr:colOff>
      <xdr:row>13</xdr:row>
      <xdr:rowOff>87390</xdr:rowOff>
    </xdr:from>
    <xdr:to>
      <xdr:col>6</xdr:col>
      <xdr:colOff>224300</xdr:colOff>
      <xdr:row>14</xdr:row>
      <xdr:rowOff>143270</xdr:rowOff>
    </xdr:to>
    <xdr:sp macro="" textlink="">
      <xdr:nvSpPr>
        <xdr:cNvPr id="9589" name="Duplicate">
          <a:extLst>
            <a:ext uri="{FF2B5EF4-FFF2-40B4-BE49-F238E27FC236}">
              <a16:creationId xmlns:a16="http://schemas.microsoft.com/office/drawing/2014/main" id="{C901B6E8-12DA-E7CB-5DB2-B8771495FA0F}"/>
            </a:ext>
          </a:extLst>
        </xdr:cNvPr>
        <xdr:cNvSpPr>
          <a:spLocks noChangeAspect="1"/>
        </xdr:cNvSpPr>
      </xdr:nvSpPr>
      <xdr:spPr>
        <a:xfrm>
          <a:off x="3911745" y="2887740"/>
          <a:ext cx="246380" cy="246380"/>
        </a:xfrm>
        <a:prstGeom prst="flowChartOr">
          <a:avLst/>
        </a:prstGeom>
        <a:solidFill>
          <a:srgbClr val="09CEB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6</xdr:col>
      <xdr:colOff>397470</xdr:colOff>
      <xdr:row>12</xdr:row>
      <xdr:rowOff>81514</xdr:rowOff>
    </xdr:from>
    <xdr:to>
      <xdr:col>6</xdr:col>
      <xdr:colOff>567650</xdr:colOff>
      <xdr:row>13</xdr:row>
      <xdr:rowOff>61194</xdr:rowOff>
    </xdr:to>
    <xdr:sp macro="" textlink="">
      <xdr:nvSpPr>
        <xdr:cNvPr id="9590" name="Duplicate">
          <a:extLst>
            <a:ext uri="{FF2B5EF4-FFF2-40B4-BE49-F238E27FC236}">
              <a16:creationId xmlns:a16="http://schemas.microsoft.com/office/drawing/2014/main" id="{FEFFFC68-2212-E1D6-5156-193EA4A771C4}"/>
            </a:ext>
          </a:extLst>
        </xdr:cNvPr>
        <xdr:cNvSpPr>
          <a:spLocks noChangeAspect="1"/>
        </xdr:cNvSpPr>
      </xdr:nvSpPr>
      <xdr:spPr>
        <a:xfrm>
          <a:off x="4331295" y="2691364"/>
          <a:ext cx="170180" cy="170180"/>
        </a:xfrm>
        <a:prstGeom prst="flowChartOr">
          <a:avLst/>
        </a:prstGeom>
        <a:solidFill>
          <a:srgbClr val="E5B96A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7</xdr:col>
      <xdr:colOff>46749</xdr:colOff>
      <xdr:row>11</xdr:row>
      <xdr:rowOff>30123</xdr:rowOff>
    </xdr:from>
    <xdr:to>
      <xdr:col>7</xdr:col>
      <xdr:colOff>318529</xdr:colOff>
      <xdr:row>12</xdr:row>
      <xdr:rowOff>111403</xdr:rowOff>
    </xdr:to>
    <xdr:sp macro="" textlink="">
      <xdr:nvSpPr>
        <xdr:cNvPr id="9591" name="Duplicate">
          <a:extLst>
            <a:ext uri="{FF2B5EF4-FFF2-40B4-BE49-F238E27FC236}">
              <a16:creationId xmlns:a16="http://schemas.microsoft.com/office/drawing/2014/main" id="{567151B7-8826-7173-09F6-22F7F90BB458}"/>
            </a:ext>
          </a:extLst>
        </xdr:cNvPr>
        <xdr:cNvSpPr>
          <a:spLocks noChangeAspect="1"/>
        </xdr:cNvSpPr>
      </xdr:nvSpPr>
      <xdr:spPr>
        <a:xfrm>
          <a:off x="4685424" y="2449473"/>
          <a:ext cx="271780" cy="271780"/>
        </a:xfrm>
        <a:prstGeom prst="flowChartOr">
          <a:avLst/>
        </a:prstGeom>
        <a:solidFill>
          <a:srgbClr val="637B71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7</xdr:col>
      <xdr:colOff>467066</xdr:colOff>
      <xdr:row>10</xdr:row>
      <xdr:rowOff>72063</xdr:rowOff>
    </xdr:from>
    <xdr:to>
      <xdr:col>8</xdr:col>
      <xdr:colOff>40346</xdr:colOff>
      <xdr:row>11</xdr:row>
      <xdr:rowOff>159693</xdr:rowOff>
    </xdr:to>
    <xdr:sp macro="" textlink="">
      <xdr:nvSpPr>
        <xdr:cNvPr id="9592" name="Duplicate">
          <a:extLst>
            <a:ext uri="{FF2B5EF4-FFF2-40B4-BE49-F238E27FC236}">
              <a16:creationId xmlns:a16="http://schemas.microsoft.com/office/drawing/2014/main" id="{D79BE52E-DA07-D215-C860-A4A0C8C069A6}"/>
            </a:ext>
          </a:extLst>
        </xdr:cNvPr>
        <xdr:cNvSpPr>
          <a:spLocks noChangeAspect="1"/>
        </xdr:cNvSpPr>
      </xdr:nvSpPr>
      <xdr:spPr>
        <a:xfrm>
          <a:off x="5105741" y="2300913"/>
          <a:ext cx="278130" cy="278130"/>
        </a:xfrm>
        <a:prstGeom prst="flowChartOr">
          <a:avLst/>
        </a:prstGeom>
        <a:solidFill>
          <a:srgbClr val="2B4F7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8</xdr:col>
      <xdr:colOff>228343</xdr:colOff>
      <xdr:row>10</xdr:row>
      <xdr:rowOff>3358</xdr:rowOff>
    </xdr:from>
    <xdr:to>
      <xdr:col>8</xdr:col>
      <xdr:colOff>448053</xdr:colOff>
      <xdr:row>11</xdr:row>
      <xdr:rowOff>32568</xdr:rowOff>
    </xdr:to>
    <xdr:sp macro="" textlink="">
      <xdr:nvSpPr>
        <xdr:cNvPr id="9593" name="Duplicate">
          <a:extLst>
            <a:ext uri="{FF2B5EF4-FFF2-40B4-BE49-F238E27FC236}">
              <a16:creationId xmlns:a16="http://schemas.microsoft.com/office/drawing/2014/main" id="{104CF34A-49FC-BD53-1B7B-4A9B52A3032C}"/>
            </a:ext>
          </a:extLst>
        </xdr:cNvPr>
        <xdr:cNvSpPr>
          <a:spLocks noChangeAspect="1"/>
        </xdr:cNvSpPr>
      </xdr:nvSpPr>
      <xdr:spPr>
        <a:xfrm>
          <a:off x="5571868" y="2232208"/>
          <a:ext cx="219710" cy="219710"/>
        </a:xfrm>
        <a:prstGeom prst="flowChartOr">
          <a:avLst/>
        </a:prstGeom>
        <a:solidFill>
          <a:srgbClr val="7A7416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8</xdr:col>
      <xdr:colOff>628293</xdr:colOff>
      <xdr:row>9</xdr:row>
      <xdr:rowOff>99516</xdr:rowOff>
    </xdr:from>
    <xdr:to>
      <xdr:col>9</xdr:col>
      <xdr:colOff>233323</xdr:colOff>
      <xdr:row>11</xdr:row>
      <xdr:rowOff>28396</xdr:rowOff>
    </xdr:to>
    <xdr:sp macro="" textlink="">
      <xdr:nvSpPr>
        <xdr:cNvPr id="9594" name="Duplicate">
          <a:extLst>
            <a:ext uri="{FF2B5EF4-FFF2-40B4-BE49-F238E27FC236}">
              <a16:creationId xmlns:a16="http://schemas.microsoft.com/office/drawing/2014/main" id="{1A6918B4-A06F-9783-44B2-E057AE56BD25}"/>
            </a:ext>
          </a:extLst>
        </xdr:cNvPr>
        <xdr:cNvSpPr>
          <a:spLocks noChangeAspect="1"/>
        </xdr:cNvSpPr>
      </xdr:nvSpPr>
      <xdr:spPr>
        <a:xfrm>
          <a:off x="5971818" y="2137866"/>
          <a:ext cx="309880" cy="309880"/>
        </a:xfrm>
        <a:prstGeom prst="flowChartOr">
          <a:avLst/>
        </a:prstGeom>
        <a:solidFill>
          <a:srgbClr val="5D7321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9</xdr:col>
      <xdr:colOff>476607</xdr:colOff>
      <xdr:row>10</xdr:row>
      <xdr:rowOff>14426</xdr:rowOff>
    </xdr:from>
    <xdr:to>
      <xdr:col>9</xdr:col>
      <xdr:colOff>575667</xdr:colOff>
      <xdr:row>10</xdr:row>
      <xdr:rowOff>113486</xdr:rowOff>
    </xdr:to>
    <xdr:sp macro="" textlink="">
      <xdr:nvSpPr>
        <xdr:cNvPr id="9595" name="Duplicate">
          <a:extLst>
            <a:ext uri="{FF2B5EF4-FFF2-40B4-BE49-F238E27FC236}">
              <a16:creationId xmlns:a16="http://schemas.microsoft.com/office/drawing/2014/main" id="{E7DB566E-2B0D-68E6-26D3-B8EA65568A03}"/>
            </a:ext>
          </a:extLst>
        </xdr:cNvPr>
        <xdr:cNvSpPr>
          <a:spLocks noChangeAspect="1"/>
        </xdr:cNvSpPr>
      </xdr:nvSpPr>
      <xdr:spPr>
        <a:xfrm>
          <a:off x="6524982" y="2243276"/>
          <a:ext cx="99060" cy="99060"/>
        </a:xfrm>
        <a:prstGeom prst="flowChartOr">
          <a:avLst/>
        </a:prstGeom>
        <a:solidFill>
          <a:srgbClr val="B565B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10</xdr:col>
      <xdr:colOff>220603</xdr:colOff>
      <xdr:row>10</xdr:row>
      <xdr:rowOff>67493</xdr:rowOff>
    </xdr:from>
    <xdr:to>
      <xdr:col>10</xdr:col>
      <xdr:colOff>312043</xdr:colOff>
      <xdr:row>10</xdr:row>
      <xdr:rowOff>158933</xdr:rowOff>
    </xdr:to>
    <xdr:sp macro="" textlink="">
      <xdr:nvSpPr>
        <xdr:cNvPr id="9596" name="Duplicate">
          <a:extLst>
            <a:ext uri="{FF2B5EF4-FFF2-40B4-BE49-F238E27FC236}">
              <a16:creationId xmlns:a16="http://schemas.microsoft.com/office/drawing/2014/main" id="{E8F0DDE6-A8A3-E4D8-3D29-47CA002F84CC}"/>
            </a:ext>
          </a:extLst>
        </xdr:cNvPr>
        <xdr:cNvSpPr>
          <a:spLocks noChangeAspect="1"/>
        </xdr:cNvSpPr>
      </xdr:nvSpPr>
      <xdr:spPr>
        <a:xfrm>
          <a:off x="6973828" y="2296343"/>
          <a:ext cx="91440" cy="91440"/>
        </a:xfrm>
        <a:prstGeom prst="flowChartOr">
          <a:avLst/>
        </a:prstGeom>
        <a:solidFill>
          <a:srgbClr val="A1C0D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10</xdr:col>
      <xdr:colOff>601004</xdr:colOff>
      <xdr:row>10</xdr:row>
      <xdr:rowOff>108893</xdr:rowOff>
    </xdr:from>
    <xdr:to>
      <xdr:col>11</xdr:col>
      <xdr:colOff>100624</xdr:colOff>
      <xdr:row>11</xdr:row>
      <xdr:rowOff>122863</xdr:rowOff>
    </xdr:to>
    <xdr:sp macro="" textlink="">
      <xdr:nvSpPr>
        <xdr:cNvPr id="9597" name="Duplicate">
          <a:extLst>
            <a:ext uri="{FF2B5EF4-FFF2-40B4-BE49-F238E27FC236}">
              <a16:creationId xmlns:a16="http://schemas.microsoft.com/office/drawing/2014/main" id="{F44710A4-3648-5C8A-0789-2144BDFE44B1}"/>
            </a:ext>
          </a:extLst>
        </xdr:cNvPr>
        <xdr:cNvSpPr>
          <a:spLocks noChangeAspect="1"/>
        </xdr:cNvSpPr>
      </xdr:nvSpPr>
      <xdr:spPr>
        <a:xfrm>
          <a:off x="7354229" y="2337743"/>
          <a:ext cx="204470" cy="204470"/>
        </a:xfrm>
        <a:prstGeom prst="flowChartOr">
          <a:avLst/>
        </a:prstGeom>
        <a:solidFill>
          <a:srgbClr val="FB315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11</xdr:col>
      <xdr:colOff>338696</xdr:colOff>
      <xdr:row>11</xdr:row>
      <xdr:rowOff>82828</xdr:rowOff>
    </xdr:from>
    <xdr:to>
      <xdr:col>11</xdr:col>
      <xdr:colOff>505066</xdr:colOff>
      <xdr:row>12</xdr:row>
      <xdr:rowOff>58698</xdr:rowOff>
    </xdr:to>
    <xdr:sp macro="" textlink="">
      <xdr:nvSpPr>
        <xdr:cNvPr id="9598" name="Duplicate">
          <a:extLst>
            <a:ext uri="{FF2B5EF4-FFF2-40B4-BE49-F238E27FC236}">
              <a16:creationId xmlns:a16="http://schemas.microsoft.com/office/drawing/2014/main" id="{E1FCFC63-69EC-1623-2830-00EADD03A315}"/>
            </a:ext>
          </a:extLst>
        </xdr:cNvPr>
        <xdr:cNvSpPr>
          <a:spLocks noChangeAspect="1"/>
        </xdr:cNvSpPr>
      </xdr:nvSpPr>
      <xdr:spPr>
        <a:xfrm>
          <a:off x="7796771" y="2502178"/>
          <a:ext cx="166370" cy="166370"/>
        </a:xfrm>
        <a:prstGeom prst="flowChartOr">
          <a:avLst/>
        </a:prstGeom>
        <a:solidFill>
          <a:srgbClr val="62C92A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12</xdr:col>
      <xdr:colOff>48935</xdr:colOff>
      <xdr:row>12</xdr:row>
      <xdr:rowOff>93579</xdr:rowOff>
    </xdr:from>
    <xdr:to>
      <xdr:col>12</xdr:col>
      <xdr:colOff>194985</xdr:colOff>
      <xdr:row>13</xdr:row>
      <xdr:rowOff>49129</xdr:rowOff>
    </xdr:to>
    <xdr:sp macro="" textlink="">
      <xdr:nvSpPr>
        <xdr:cNvPr id="9599" name="Duplicate">
          <a:extLst>
            <a:ext uri="{FF2B5EF4-FFF2-40B4-BE49-F238E27FC236}">
              <a16:creationId xmlns:a16="http://schemas.microsoft.com/office/drawing/2014/main" id="{8AD0A2B2-55BE-3305-F1D9-0C63C5917E97}"/>
            </a:ext>
          </a:extLst>
        </xdr:cNvPr>
        <xdr:cNvSpPr>
          <a:spLocks noChangeAspect="1"/>
        </xdr:cNvSpPr>
      </xdr:nvSpPr>
      <xdr:spPr>
        <a:xfrm>
          <a:off x="8211860" y="2703429"/>
          <a:ext cx="146050" cy="146050"/>
        </a:xfrm>
        <a:prstGeom prst="flowChartOr">
          <a:avLst/>
        </a:prstGeom>
        <a:solidFill>
          <a:srgbClr val="BF93B7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12</xdr:col>
      <xdr:colOff>416415</xdr:colOff>
      <xdr:row>13</xdr:row>
      <xdr:rowOff>123585</xdr:rowOff>
    </xdr:from>
    <xdr:to>
      <xdr:col>12</xdr:col>
      <xdr:colOff>590405</xdr:colOff>
      <xdr:row>14</xdr:row>
      <xdr:rowOff>107075</xdr:rowOff>
    </xdr:to>
    <xdr:sp macro="" textlink="">
      <xdr:nvSpPr>
        <xdr:cNvPr id="9600" name="Duplicate">
          <a:extLst>
            <a:ext uri="{FF2B5EF4-FFF2-40B4-BE49-F238E27FC236}">
              <a16:creationId xmlns:a16="http://schemas.microsoft.com/office/drawing/2014/main" id="{D3068B03-B1D9-D6A1-5DF4-FA4C6C60114E}"/>
            </a:ext>
          </a:extLst>
        </xdr:cNvPr>
        <xdr:cNvSpPr>
          <a:spLocks noChangeAspect="1"/>
        </xdr:cNvSpPr>
      </xdr:nvSpPr>
      <xdr:spPr>
        <a:xfrm>
          <a:off x="8579340" y="2923935"/>
          <a:ext cx="173990" cy="173990"/>
        </a:xfrm>
        <a:prstGeom prst="flowChartOr">
          <a:avLst/>
        </a:prstGeom>
        <a:solidFill>
          <a:srgbClr val="261241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12</xdr:col>
      <xdr:colOff>792615</xdr:colOff>
      <xdr:row>15</xdr:row>
      <xdr:rowOff>40461</xdr:rowOff>
    </xdr:from>
    <xdr:to>
      <xdr:col>12</xdr:col>
      <xdr:colOff>920885</xdr:colOff>
      <xdr:row>15</xdr:row>
      <xdr:rowOff>168731</xdr:rowOff>
    </xdr:to>
    <xdr:sp macro="" textlink="">
      <xdr:nvSpPr>
        <xdr:cNvPr id="9601" name="Duplicate">
          <a:extLst>
            <a:ext uri="{FF2B5EF4-FFF2-40B4-BE49-F238E27FC236}">
              <a16:creationId xmlns:a16="http://schemas.microsoft.com/office/drawing/2014/main" id="{A8BB6D59-522C-8275-2061-EDAA38AE3842}"/>
            </a:ext>
          </a:extLst>
        </xdr:cNvPr>
        <xdr:cNvSpPr>
          <a:spLocks noChangeAspect="1"/>
        </xdr:cNvSpPr>
      </xdr:nvSpPr>
      <xdr:spPr>
        <a:xfrm>
          <a:off x="8955540" y="3221811"/>
          <a:ext cx="128270" cy="128270"/>
        </a:xfrm>
        <a:prstGeom prst="flowChartOr">
          <a:avLst/>
        </a:prstGeom>
        <a:solidFill>
          <a:srgbClr val="B76A5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12</xdr:col>
      <xdr:colOff>1074822</xdr:colOff>
      <xdr:row>16</xdr:row>
      <xdr:rowOff>123443</xdr:rowOff>
    </xdr:from>
    <xdr:to>
      <xdr:col>12</xdr:col>
      <xdr:colOff>1280562</xdr:colOff>
      <xdr:row>17</xdr:row>
      <xdr:rowOff>138683</xdr:rowOff>
    </xdr:to>
    <xdr:sp macro="" textlink="">
      <xdr:nvSpPr>
        <xdr:cNvPr id="9602" name="Duplicate">
          <a:extLst>
            <a:ext uri="{FF2B5EF4-FFF2-40B4-BE49-F238E27FC236}">
              <a16:creationId xmlns:a16="http://schemas.microsoft.com/office/drawing/2014/main" id="{3739FF5C-D3AC-729F-EF35-995652ADBE6D}"/>
            </a:ext>
          </a:extLst>
        </xdr:cNvPr>
        <xdr:cNvSpPr>
          <a:spLocks noChangeAspect="1"/>
        </xdr:cNvSpPr>
      </xdr:nvSpPr>
      <xdr:spPr>
        <a:xfrm>
          <a:off x="9237747" y="3495293"/>
          <a:ext cx="205740" cy="205740"/>
        </a:xfrm>
        <a:prstGeom prst="flowChartOr">
          <a:avLst/>
        </a:prstGeom>
        <a:solidFill>
          <a:srgbClr val="A26F9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12</xdr:col>
      <xdr:colOff>1368360</xdr:colOff>
      <xdr:row>18</xdr:row>
      <xdr:rowOff>96961</xdr:rowOff>
    </xdr:from>
    <xdr:to>
      <xdr:col>12</xdr:col>
      <xdr:colOff>1556320</xdr:colOff>
      <xdr:row>19</xdr:row>
      <xdr:rowOff>94421</xdr:rowOff>
    </xdr:to>
    <xdr:sp macro="" textlink="">
      <xdr:nvSpPr>
        <xdr:cNvPr id="9603" name="Duplicate">
          <a:extLst>
            <a:ext uri="{FF2B5EF4-FFF2-40B4-BE49-F238E27FC236}">
              <a16:creationId xmlns:a16="http://schemas.microsoft.com/office/drawing/2014/main" id="{5A55673B-6B8D-E433-1617-6672C3DC3EA7}"/>
            </a:ext>
          </a:extLst>
        </xdr:cNvPr>
        <xdr:cNvSpPr>
          <a:spLocks noChangeAspect="1"/>
        </xdr:cNvSpPr>
      </xdr:nvSpPr>
      <xdr:spPr>
        <a:xfrm>
          <a:off x="9531285" y="3849811"/>
          <a:ext cx="187960" cy="187960"/>
        </a:xfrm>
        <a:prstGeom prst="flowChartOr">
          <a:avLst/>
        </a:prstGeom>
        <a:solidFill>
          <a:srgbClr val="68401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12</xdr:col>
      <xdr:colOff>1559282</xdr:colOff>
      <xdr:row>20</xdr:row>
      <xdr:rowOff>36830</xdr:rowOff>
    </xdr:from>
    <xdr:to>
      <xdr:col>12</xdr:col>
      <xdr:colOff>1855192</xdr:colOff>
      <xdr:row>21</xdr:row>
      <xdr:rowOff>142240</xdr:rowOff>
    </xdr:to>
    <xdr:sp macro="" textlink="">
      <xdr:nvSpPr>
        <xdr:cNvPr id="9604" name="Duplicate">
          <a:extLst>
            <a:ext uri="{FF2B5EF4-FFF2-40B4-BE49-F238E27FC236}">
              <a16:creationId xmlns:a16="http://schemas.microsoft.com/office/drawing/2014/main" id="{9C182C3B-A2EA-93E8-7498-8C3552D2AAC1}"/>
            </a:ext>
          </a:extLst>
        </xdr:cNvPr>
        <xdr:cNvSpPr>
          <a:spLocks noChangeAspect="1"/>
        </xdr:cNvSpPr>
      </xdr:nvSpPr>
      <xdr:spPr>
        <a:xfrm>
          <a:off x="9722207" y="4170680"/>
          <a:ext cx="295910" cy="295910"/>
        </a:xfrm>
        <a:prstGeom prst="flowChartOr">
          <a:avLst/>
        </a:prstGeom>
        <a:solidFill>
          <a:srgbClr val="2AFB87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3</xdr:col>
      <xdr:colOff>85725</xdr:colOff>
      <xdr:row>4</xdr:row>
      <xdr:rowOff>187814</xdr:rowOff>
    </xdr:from>
    <xdr:to>
      <xdr:col>12</xdr:col>
      <xdr:colOff>2632074</xdr:colOff>
      <xdr:row>22</xdr:row>
      <xdr:rowOff>60814</xdr:rowOff>
    </xdr:to>
    <xdr:sp macro="" textlink="">
      <xdr:nvSpPr>
        <xdr:cNvPr id="9605" name="Rechthoek 9604">
          <a:extLst>
            <a:ext uri="{FF2B5EF4-FFF2-40B4-BE49-F238E27FC236}">
              <a16:creationId xmlns:a16="http://schemas.microsoft.com/office/drawing/2014/main" id="{63EC0D85-5BF0-76DA-A338-695A1408E9A4}"/>
            </a:ext>
          </a:extLst>
        </xdr:cNvPr>
        <xdr:cNvSpPr/>
      </xdr:nvSpPr>
      <xdr:spPr>
        <a:xfrm>
          <a:off x="1905000" y="1273664"/>
          <a:ext cx="8889999" cy="3302000"/>
        </a:xfrm>
        <a:prstGeom prst="rect">
          <a:avLst/>
        </a:prstGeom>
        <a:solidFill>
          <a:srgbClr val="000000">
            <a:alpha val="1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143506-882E-4BA2-8C23-5CAB55B652E0}" name="TBL_Dimensions" displayName="TBL_Dimensions" ref="AA1:AG44" totalsRowShown="0" headerRowDxfId="8" dataDxfId="7">
  <tableColumns count="7">
    <tableColumn id="1" xr3:uid="{DCAD5A6A-07CE-4A08-8657-C3609E06630C}" name="nom" dataDxfId="6"/>
    <tableColumn id="2" xr3:uid="{DFF5D026-D2AB-4981-BA3B-C99A91C99F9E}" name="gauche" dataDxfId="5"/>
    <tableColumn id="3" xr3:uid="{D01BAD45-B4AB-4FB6-AD4B-EF6CD4365394}" name="top" dataDxfId="4"/>
    <tableColumn id="4" xr3:uid="{53F6DFC1-F3D2-4E60-B73A-9345F74E54FC}" name="largeur" dataDxfId="3"/>
    <tableColumn id="5" xr3:uid="{0862DFF2-A3D3-4647-80F0-3FB0EEEC7245}" name="hauteur" dataDxfId="2"/>
    <tableColumn id="6" xr3:uid="{B03B1418-AACA-4B5C-9667-8E6D5290659B}" name="X" dataDxfId="1">
      <calculatedColumnFormula>+TBL_Dimensions[[#This Row],[gauche]]-VLOOKUP("Gabarit",TBL_Dimensions[[nom]:[top]],2,0)</calculatedColumnFormula>
    </tableColumn>
    <tableColumn id="7" xr3:uid="{5C9252AA-00A7-48FB-8F9E-5A49437FA063}" name="Y" dataDxfId="0">
      <calculatedColumnFormula>+TBL_Dimensions[[#This Row],[top]]-VLOOKUP("Gabarit",TBL_Dimensions[[nom]:[top]],3,0)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23AF85-9C14-451F-8CDE-439D5BA3A211}">
  <sheetPr codeName="Feuil1"/>
  <dimension ref="A1:AK49"/>
  <sheetViews>
    <sheetView tabSelected="1" zoomScaleNormal="100" workbookViewId="0">
      <selection activeCell="P17" sqref="P17"/>
    </sheetView>
  </sheetViews>
  <sheetFormatPr defaultColWidth="11.42578125" defaultRowHeight="15" x14ac:dyDescent="0.25"/>
  <cols>
    <col min="1" max="1" width="10.28515625" bestFit="1" customWidth="1"/>
    <col min="2" max="2" width="5.5703125" bestFit="1" customWidth="1"/>
    <col min="4" max="12" width="10.5703125" customWidth="1"/>
    <col min="13" max="13" width="64.28515625" customWidth="1"/>
    <col min="15" max="15" width="4" bestFit="1" customWidth="1"/>
    <col min="16" max="16" width="44.42578125" customWidth="1"/>
    <col min="19" max="26" width="0" hidden="1" customWidth="1"/>
    <col min="27" max="27" width="18.42578125" style="16" customWidth="1"/>
    <col min="28" max="31" width="9.5703125" style="17" customWidth="1"/>
    <col min="32" max="33" width="9.5703125" style="18" customWidth="1"/>
    <col min="36" max="36" width="15.140625" bestFit="1" customWidth="1"/>
    <col min="37" max="37" width="5" bestFit="1" customWidth="1"/>
  </cols>
  <sheetData>
    <row r="1" spans="1:37" ht="36" x14ac:dyDescent="0.55000000000000004">
      <c r="A1" s="1" t="s">
        <v>20</v>
      </c>
      <c r="B1" s="1">
        <v>700</v>
      </c>
      <c r="E1" s="22" t="s">
        <v>73</v>
      </c>
      <c r="AA1" s="16" t="s">
        <v>22</v>
      </c>
      <c r="AB1" s="17" t="s">
        <v>23</v>
      </c>
      <c r="AC1" s="17" t="s">
        <v>24</v>
      </c>
      <c r="AD1" s="17" t="s">
        <v>20</v>
      </c>
      <c r="AE1" s="17" t="s">
        <v>21</v>
      </c>
      <c r="AF1" s="17" t="s">
        <v>26</v>
      </c>
      <c r="AG1" s="17" t="s">
        <v>27</v>
      </c>
      <c r="AJ1" s="20" t="s">
        <v>29</v>
      </c>
      <c r="AK1" s="20"/>
    </row>
    <row r="2" spans="1:37" ht="18.75" x14ac:dyDescent="0.3">
      <c r="A2" s="1" t="s">
        <v>21</v>
      </c>
      <c r="B2" s="1">
        <v>260</v>
      </c>
      <c r="O2" s="2">
        <v>500</v>
      </c>
      <c r="P2" s="3" t="s">
        <v>3</v>
      </c>
      <c r="AA2" s="16" t="s">
        <v>28</v>
      </c>
      <c r="AB2" s="17">
        <v>500</v>
      </c>
      <c r="AC2" s="17">
        <v>500</v>
      </c>
      <c r="AD2" s="17">
        <v>0.10000000149011612</v>
      </c>
      <c r="AE2" s="17">
        <v>0.10000000149011612</v>
      </c>
      <c r="AF2" s="19">
        <f>+TBL_Dimensions[[#This Row],[gauche]]-VLOOKUP("Gabarit",TBL_Dimensions[[nom]:[top]],2,0)</f>
        <v>350</v>
      </c>
      <c r="AG2" s="19">
        <f>+TBL_Dimensions[[#This Row],[top]]-VLOOKUP("Gabarit",TBL_Dimensions[[nom]:[top]],3,0)</f>
        <v>399.71149444580078</v>
      </c>
      <c r="AJ2" s="20" t="s">
        <v>71</v>
      </c>
      <c r="AK2" s="21">
        <f>POWER((VLOOKUP(AJ2 &amp; ", 1",TBL_Dimensions[],6,0)-VLOOKUP(AJ2 &amp; ", 2",TBL_Dimensions[],6,0))^2+(VLOOKUP(AJ2 &amp; ", 1",TBL_Dimensions[],7,0)-VLOOKUP(AJ2 &amp; ", 2",TBL_Dimensions[],7,0))^2,0.5)</f>
        <v>35.256181656026193</v>
      </c>
    </row>
    <row r="3" spans="1:37" ht="15.75" x14ac:dyDescent="0.25">
      <c r="O3" s="2">
        <v>500</v>
      </c>
      <c r="P3" s="3" t="s">
        <v>4</v>
      </c>
      <c r="AA3" s="16" t="s">
        <v>25</v>
      </c>
      <c r="AB3" s="17">
        <v>120</v>
      </c>
      <c r="AC3" s="17">
        <v>120</v>
      </c>
      <c r="AD3" s="17">
        <v>760</v>
      </c>
      <c r="AE3" s="17">
        <v>760</v>
      </c>
      <c r="AF3" s="19">
        <f>+TBL_Dimensions[[#This Row],[gauche]]-VLOOKUP("Gabarit",TBL_Dimensions[[nom]:[top]],2,0)</f>
        <v>-30</v>
      </c>
      <c r="AG3" s="19">
        <f>+TBL_Dimensions[[#This Row],[top]]-VLOOKUP("Gabarit",TBL_Dimensions[[nom]:[top]],3,0)</f>
        <v>19.711494445800781</v>
      </c>
      <c r="AJ3" s="20" t="s">
        <v>72</v>
      </c>
      <c r="AK3" s="21">
        <f>POWER((VLOOKUP(AJ3 &amp; ", 1",TBL_Dimensions[],6,0)-VLOOKUP(AJ3 &amp; ", 2",TBL_Dimensions[],6,0))^2+(VLOOKUP(AJ3 &amp; ", 1",TBL_Dimensions[],7,0)-VLOOKUP(AJ3 &amp; ", 2",TBL_Dimensions[],7,0))^2,0.5)</f>
        <v>41.866722540080737</v>
      </c>
    </row>
    <row r="4" spans="1:37" x14ac:dyDescent="0.25">
      <c r="O4" s="2">
        <v>320</v>
      </c>
      <c r="P4" s="3" t="s">
        <v>2</v>
      </c>
      <c r="AA4" s="16" t="s">
        <v>31</v>
      </c>
      <c r="AB4" s="17">
        <v>170.91030883789063</v>
      </c>
      <c r="AC4" s="17">
        <v>310</v>
      </c>
      <c r="AD4" s="17">
        <v>0.10000000149011612</v>
      </c>
      <c r="AE4" s="17">
        <v>0.10000000149011612</v>
      </c>
      <c r="AF4" s="19">
        <f>+TBL_Dimensions[[#This Row],[gauche]]-VLOOKUP("Gabarit",TBL_Dimensions[[nom]:[top]],2,0)</f>
        <v>20.910308837890625</v>
      </c>
      <c r="AG4" s="19">
        <f>+TBL_Dimensions[[#This Row],[top]]-VLOOKUP("Gabarit",TBL_Dimensions[[nom]:[top]],3,0)</f>
        <v>209.71149444580078</v>
      </c>
    </row>
    <row r="5" spans="1:37" x14ac:dyDescent="0.25">
      <c r="C5" s="4"/>
      <c r="D5" s="4"/>
      <c r="E5" s="4"/>
      <c r="F5" s="4"/>
      <c r="G5" s="4"/>
      <c r="H5" s="4"/>
      <c r="I5" s="4"/>
      <c r="J5" s="4"/>
      <c r="K5" s="4"/>
      <c r="L5" s="4"/>
      <c r="O5" s="2">
        <v>380</v>
      </c>
      <c r="P5" s="3" t="s">
        <v>5</v>
      </c>
      <c r="AA5" s="16" t="s">
        <v>32</v>
      </c>
      <c r="AB5" s="17">
        <v>193.80929565429688</v>
      </c>
      <c r="AC5" s="17">
        <v>274.95062255859375</v>
      </c>
      <c r="AD5" s="17">
        <v>0.10000000149011612</v>
      </c>
      <c r="AE5" s="17">
        <v>0.10000000149011612</v>
      </c>
      <c r="AF5" s="19">
        <f>+TBL_Dimensions[[#This Row],[gauche]]-VLOOKUP("Gabarit",TBL_Dimensions[[nom]:[top]],2,0)</f>
        <v>43.809295654296875</v>
      </c>
      <c r="AG5" s="19">
        <f>+TBL_Dimensions[[#This Row],[top]]-VLOOKUP("Gabarit",TBL_Dimensions[[nom]:[top]],3,0)</f>
        <v>174.66211700439453</v>
      </c>
    </row>
    <row r="6" spans="1:37" x14ac:dyDescent="0.25">
      <c r="C6" s="4"/>
      <c r="D6" s="4"/>
      <c r="E6" s="4"/>
      <c r="F6" s="4"/>
      <c r="G6" s="4"/>
      <c r="H6" s="4"/>
      <c r="I6" s="4"/>
      <c r="J6" s="4"/>
      <c r="K6" s="4"/>
      <c r="L6" s="4"/>
      <c r="O6" s="2">
        <v>210</v>
      </c>
      <c r="P6" s="3" t="s">
        <v>6</v>
      </c>
      <c r="AA6" s="16" t="s">
        <v>33</v>
      </c>
      <c r="AB6" s="17">
        <v>220.42488098144531</v>
      </c>
      <c r="AC6" s="17">
        <v>242.63299560546875</v>
      </c>
      <c r="AD6" s="17">
        <v>0.10000000149011612</v>
      </c>
      <c r="AE6" s="17">
        <v>0.10000000149011612</v>
      </c>
      <c r="AF6" s="19">
        <f>+TBL_Dimensions[[#This Row],[gauche]]-VLOOKUP("Gabarit",TBL_Dimensions[[nom]:[top]],2,0)</f>
        <v>70.424880981445313</v>
      </c>
      <c r="AG6" s="19">
        <f>+TBL_Dimensions[[#This Row],[top]]-VLOOKUP("Gabarit",TBL_Dimensions[[nom]:[top]],3,0)</f>
        <v>142.34449005126953</v>
      </c>
    </row>
    <row r="7" spans="1:37" x14ac:dyDescent="0.25">
      <c r="C7" s="4"/>
      <c r="D7" s="4"/>
      <c r="E7" s="4"/>
      <c r="F7" s="4"/>
      <c r="G7" s="4"/>
      <c r="H7" s="4"/>
      <c r="I7" s="4"/>
      <c r="J7" s="4"/>
      <c r="K7" s="4"/>
      <c r="L7" s="4"/>
      <c r="O7" s="2">
        <v>330</v>
      </c>
      <c r="P7" s="3" t="s">
        <v>7</v>
      </c>
      <c r="AA7" s="16" t="s">
        <v>34</v>
      </c>
      <c r="AB7" s="17">
        <v>250.43424987792969</v>
      </c>
      <c r="AC7" s="17">
        <v>213.439453125</v>
      </c>
      <c r="AD7" s="17">
        <v>0.10000000149011612</v>
      </c>
      <c r="AE7" s="17">
        <v>0.10000000149011612</v>
      </c>
      <c r="AF7" s="19">
        <f>+TBL_Dimensions[[#This Row],[gauche]]-VLOOKUP("Gabarit",TBL_Dimensions[[nom]:[top]],2,0)</f>
        <v>100.43424987792969</v>
      </c>
      <c r="AG7" s="19">
        <f>+TBL_Dimensions[[#This Row],[top]]-VLOOKUP("Gabarit",TBL_Dimensions[[nom]:[top]],3,0)</f>
        <v>113.15094757080078</v>
      </c>
    </row>
    <row r="8" spans="1:37" x14ac:dyDescent="0.25">
      <c r="C8" s="4"/>
      <c r="D8" s="4"/>
      <c r="E8" s="4"/>
      <c r="F8" s="4"/>
      <c r="G8" s="4"/>
      <c r="H8" s="4"/>
      <c r="I8" s="4"/>
      <c r="J8" s="4"/>
      <c r="K8" s="4"/>
      <c r="L8" s="4"/>
      <c r="O8" s="5">
        <f>+O5-O4</f>
        <v>60</v>
      </c>
      <c r="P8" s="3" t="s">
        <v>0</v>
      </c>
      <c r="AA8" s="16" t="s">
        <v>35</v>
      </c>
      <c r="AB8" s="17">
        <v>283.472900390625</v>
      </c>
      <c r="AC8" s="17">
        <v>187.72441101074219</v>
      </c>
      <c r="AD8" s="17">
        <v>0.10000000149011612</v>
      </c>
      <c r="AE8" s="17">
        <v>0.10000000149011612</v>
      </c>
      <c r="AF8" s="19">
        <f>+TBL_Dimensions[[#This Row],[gauche]]-VLOOKUP("Gabarit",TBL_Dimensions[[nom]:[top]],2,0)</f>
        <v>133.472900390625</v>
      </c>
      <c r="AG8" s="19">
        <f>+TBL_Dimensions[[#This Row],[top]]-VLOOKUP("Gabarit",TBL_Dimensions[[nom]:[top]],3,0)</f>
        <v>87.435905456542969</v>
      </c>
    </row>
    <row r="9" spans="1:37" x14ac:dyDescent="0.25">
      <c r="C9" s="4"/>
      <c r="D9" s="4"/>
      <c r="E9" s="4"/>
      <c r="F9" s="4"/>
      <c r="G9" s="4"/>
      <c r="H9" s="4"/>
      <c r="I9" s="4"/>
      <c r="J9" s="4"/>
      <c r="K9" s="4"/>
      <c r="L9" s="4"/>
      <c r="O9" s="2">
        <v>20</v>
      </c>
      <c r="P9" s="3" t="s">
        <v>1</v>
      </c>
      <c r="AA9" s="16" t="s">
        <v>36</v>
      </c>
      <c r="AB9" s="17">
        <v>319.1400146484375</v>
      </c>
      <c r="AC9" s="17">
        <v>165.80000305175781</v>
      </c>
      <c r="AD9" s="17">
        <v>0.10000000149011612</v>
      </c>
      <c r="AE9" s="17">
        <v>0.10000000149011612</v>
      </c>
      <c r="AF9" s="19">
        <f>+TBL_Dimensions[[#This Row],[gauche]]-VLOOKUP("Gabarit",TBL_Dimensions[[nom]:[top]],2,0)</f>
        <v>169.1400146484375</v>
      </c>
      <c r="AG9" s="19">
        <f>+TBL_Dimensions[[#This Row],[top]]-VLOOKUP("Gabarit",TBL_Dimensions[[nom]:[top]],3,0)</f>
        <v>65.511497497558594</v>
      </c>
    </row>
    <row r="10" spans="1:37" x14ac:dyDescent="0.25">
      <c r="C10" s="4"/>
      <c r="D10" s="4"/>
      <c r="E10" s="4"/>
      <c r="F10" s="4"/>
      <c r="G10" s="4"/>
      <c r="H10" s="4"/>
      <c r="I10" s="4"/>
      <c r="J10" s="4"/>
      <c r="K10" s="4"/>
      <c r="L10" s="4"/>
      <c r="AA10" s="16" t="s">
        <v>37</v>
      </c>
      <c r="AB10" s="17">
        <v>357.00244140625</v>
      </c>
      <c r="AC10" s="17">
        <v>147.93228149414063</v>
      </c>
      <c r="AD10" s="17">
        <v>0.10000000149011612</v>
      </c>
      <c r="AE10" s="17">
        <v>0.10000000149011612</v>
      </c>
      <c r="AF10" s="19">
        <f>+TBL_Dimensions[[#This Row],[gauche]]-VLOOKUP("Gabarit",TBL_Dimensions[[nom]:[top]],2,0)</f>
        <v>207.00244140625</v>
      </c>
      <c r="AG10" s="19">
        <f>+TBL_Dimensions[[#This Row],[top]]-VLOOKUP("Gabarit",TBL_Dimensions[[nom]:[top]],3,0)</f>
        <v>47.643775939941406</v>
      </c>
    </row>
    <row r="11" spans="1:37" x14ac:dyDescent="0.25">
      <c r="C11" s="4"/>
      <c r="D11" s="4"/>
      <c r="E11" s="4"/>
      <c r="F11" s="4"/>
      <c r="G11" s="4"/>
      <c r="H11" s="4"/>
      <c r="I11" s="4"/>
      <c r="J11" s="4"/>
      <c r="K11" s="4"/>
      <c r="L11" s="4"/>
      <c r="AA11" s="16" t="s">
        <v>38</v>
      </c>
      <c r="AB11" s="17">
        <v>396.6007080078125</v>
      </c>
      <c r="AC11" s="17">
        <v>134.33819580078125</v>
      </c>
      <c r="AD11" s="17">
        <v>0.10000000149011612</v>
      </c>
      <c r="AE11" s="17">
        <v>0.10000000149011612</v>
      </c>
      <c r="AF11" s="19">
        <f>+TBL_Dimensions[[#This Row],[gauche]]-VLOOKUP("Gabarit",TBL_Dimensions[[nom]:[top]],2,0)</f>
        <v>246.6007080078125</v>
      </c>
      <c r="AG11" s="19">
        <f>+TBL_Dimensions[[#This Row],[top]]-VLOOKUP("Gabarit",TBL_Dimensions[[nom]:[top]],3,0)</f>
        <v>34.049690246582031</v>
      </c>
    </row>
    <row r="12" spans="1:37" x14ac:dyDescent="0.25">
      <c r="C12" s="4"/>
      <c r="D12" s="4"/>
      <c r="E12" s="4"/>
      <c r="F12" s="4"/>
      <c r="G12" s="4"/>
      <c r="H12" s="4"/>
      <c r="I12" s="4"/>
      <c r="J12" s="4"/>
      <c r="K12" s="4"/>
      <c r="L12" s="4"/>
      <c r="O12" s="6">
        <v>9</v>
      </c>
      <c r="P12" s="3" t="s">
        <v>8</v>
      </c>
      <c r="AA12" s="16" t="s">
        <v>39</v>
      </c>
      <c r="AB12" s="17">
        <v>437.45401000976563</v>
      </c>
      <c r="AC12" s="17">
        <v>125.18267822265625</v>
      </c>
      <c r="AD12" s="17">
        <v>0.10000000149011612</v>
      </c>
      <c r="AE12" s="17">
        <v>0.10000000149011612</v>
      </c>
      <c r="AF12" s="19">
        <f>+TBL_Dimensions[[#This Row],[gauche]]-VLOOKUP("Gabarit",TBL_Dimensions[[nom]:[top]],2,0)</f>
        <v>287.45401000976563</v>
      </c>
      <c r="AG12" s="19">
        <f>+TBL_Dimensions[[#This Row],[top]]-VLOOKUP("Gabarit",TBL_Dimensions[[nom]:[top]],3,0)</f>
        <v>24.894172668457031</v>
      </c>
    </row>
    <row r="13" spans="1:37" x14ac:dyDescent="0.25">
      <c r="C13" s="4"/>
      <c r="D13" s="4"/>
      <c r="E13" s="4"/>
      <c r="F13" s="4"/>
      <c r="G13" s="4"/>
      <c r="H13" s="4"/>
      <c r="I13" s="4"/>
      <c r="J13" s="4"/>
      <c r="K13" s="4"/>
      <c r="L13" s="4"/>
      <c r="O13" s="7">
        <v>1</v>
      </c>
      <c r="P13" s="3" t="s">
        <v>9</v>
      </c>
      <c r="AA13" s="16" t="s">
        <v>40</v>
      </c>
      <c r="AB13" s="17">
        <v>479.06661987304688</v>
      </c>
      <c r="AC13" s="17">
        <v>120.57701110839844</v>
      </c>
      <c r="AD13" s="17">
        <v>0.10000000149011612</v>
      </c>
      <c r="AE13" s="17">
        <v>0.10000000149011612</v>
      </c>
      <c r="AF13" s="19">
        <f>+TBL_Dimensions[[#This Row],[gauche]]-VLOOKUP("Gabarit",TBL_Dimensions[[nom]:[top]],2,0)</f>
        <v>329.06661987304688</v>
      </c>
      <c r="AG13" s="19">
        <f>+TBL_Dimensions[[#This Row],[top]]-VLOOKUP("Gabarit",TBL_Dimensions[[nom]:[top]],3,0)</f>
        <v>20.288505554199219</v>
      </c>
    </row>
    <row r="14" spans="1:37" x14ac:dyDescent="0.25">
      <c r="C14" s="4"/>
      <c r="D14" s="4"/>
      <c r="E14" s="4"/>
      <c r="F14" s="4"/>
      <c r="G14" s="4"/>
      <c r="H14" s="4"/>
      <c r="I14" s="4"/>
      <c r="J14" s="4"/>
      <c r="K14" s="4"/>
      <c r="L14" s="4"/>
      <c r="O14" s="6">
        <v>7</v>
      </c>
      <c r="P14" s="3" t="s">
        <v>10</v>
      </c>
      <c r="AA14" s="16" t="s">
        <v>41</v>
      </c>
      <c r="AB14" s="17">
        <v>520.93341064453125</v>
      </c>
      <c r="AC14" s="17">
        <v>120.57701110839844</v>
      </c>
      <c r="AD14" s="17">
        <v>0.10000000149011612</v>
      </c>
      <c r="AE14" s="17">
        <v>0.10000000149011612</v>
      </c>
      <c r="AF14" s="19">
        <f>+TBL_Dimensions[[#This Row],[gauche]]-VLOOKUP("Gabarit",TBL_Dimensions[[nom]:[top]],2,0)</f>
        <v>370.93341064453125</v>
      </c>
      <c r="AG14" s="19">
        <f>+TBL_Dimensions[[#This Row],[top]]-VLOOKUP("Gabarit",TBL_Dimensions[[nom]:[top]],3,0)</f>
        <v>20.288505554199219</v>
      </c>
    </row>
    <row r="15" spans="1:37" x14ac:dyDescent="0.25">
      <c r="C15" s="4"/>
      <c r="D15" s="4"/>
      <c r="E15" s="4"/>
      <c r="F15" s="4"/>
      <c r="G15" s="4"/>
      <c r="H15" s="4"/>
      <c r="I15" s="4"/>
      <c r="J15" s="4"/>
      <c r="K15" s="4"/>
      <c r="L15" s="4"/>
      <c r="O15" s="8">
        <v>3</v>
      </c>
      <c r="P15" s="3" t="s">
        <v>11</v>
      </c>
      <c r="AA15" s="16" t="s">
        <v>42</v>
      </c>
      <c r="AB15" s="17">
        <v>562.54595947265625</v>
      </c>
      <c r="AC15" s="17">
        <v>125.18267822265625</v>
      </c>
      <c r="AD15" s="17">
        <v>0.10000000149011612</v>
      </c>
      <c r="AE15" s="17">
        <v>0.10000000149011612</v>
      </c>
      <c r="AF15" s="19">
        <f>+TBL_Dimensions[[#This Row],[gauche]]-VLOOKUP("Gabarit",TBL_Dimensions[[nom]:[top]],2,0)</f>
        <v>412.54595947265625</v>
      </c>
      <c r="AG15" s="19">
        <f>+TBL_Dimensions[[#This Row],[top]]-VLOOKUP("Gabarit",TBL_Dimensions[[nom]:[top]],3,0)</f>
        <v>24.894172668457031</v>
      </c>
    </row>
    <row r="16" spans="1:37" x14ac:dyDescent="0.25">
      <c r="C16" s="4"/>
      <c r="D16" s="4"/>
      <c r="E16" s="4"/>
      <c r="F16" s="4"/>
      <c r="G16" s="4"/>
      <c r="H16" s="4"/>
      <c r="I16" s="4"/>
      <c r="J16" s="4"/>
      <c r="K16" s="4"/>
      <c r="L16" s="4"/>
      <c r="P16" s="3" t="s">
        <v>17</v>
      </c>
      <c r="AA16" s="16" t="s">
        <v>43</v>
      </c>
      <c r="AB16" s="17">
        <v>603.3992919921875</v>
      </c>
      <c r="AC16" s="17">
        <v>134.33819580078125</v>
      </c>
      <c r="AD16" s="17">
        <v>0.10000000149011612</v>
      </c>
      <c r="AE16" s="17">
        <v>0.10000000149011612</v>
      </c>
      <c r="AF16" s="19">
        <f>+TBL_Dimensions[[#This Row],[gauche]]-VLOOKUP("Gabarit",TBL_Dimensions[[nom]:[top]],2,0)</f>
        <v>453.3992919921875</v>
      </c>
      <c r="AG16" s="19">
        <f>+TBL_Dimensions[[#This Row],[top]]-VLOOKUP("Gabarit",TBL_Dimensions[[nom]:[top]],3,0)</f>
        <v>34.049690246582031</v>
      </c>
    </row>
    <row r="17" spans="3:33" x14ac:dyDescent="0.25">
      <c r="C17" s="4"/>
      <c r="D17" s="4"/>
      <c r="E17" s="4"/>
      <c r="F17" s="4"/>
      <c r="G17" s="4"/>
      <c r="H17" s="4"/>
      <c r="I17" s="4"/>
      <c r="J17" s="4"/>
      <c r="K17" s="4"/>
      <c r="L17" s="4"/>
      <c r="O17" s="9">
        <v>20</v>
      </c>
      <c r="P17" s="3" t="s">
        <v>19</v>
      </c>
      <c r="AA17" s="16" t="s">
        <v>44</v>
      </c>
      <c r="AB17" s="17">
        <v>642.99755859375</v>
      </c>
      <c r="AC17" s="17">
        <v>147.93228149414063</v>
      </c>
      <c r="AD17" s="17">
        <v>0.10000000149011612</v>
      </c>
      <c r="AE17" s="17">
        <v>0.10000000149011612</v>
      </c>
      <c r="AF17" s="19">
        <f>+TBL_Dimensions[[#This Row],[gauche]]-VLOOKUP("Gabarit",TBL_Dimensions[[nom]:[top]],2,0)</f>
        <v>492.99755859375</v>
      </c>
      <c r="AG17" s="19">
        <f>+TBL_Dimensions[[#This Row],[top]]-VLOOKUP("Gabarit",TBL_Dimensions[[nom]:[top]],3,0)</f>
        <v>47.643775939941406</v>
      </c>
    </row>
    <row r="18" spans="3:33" x14ac:dyDescent="0.25">
      <c r="C18" s="4"/>
      <c r="D18" s="4"/>
      <c r="E18" s="4"/>
      <c r="F18" s="4"/>
      <c r="G18" s="4"/>
      <c r="H18" s="4"/>
      <c r="I18" s="4"/>
      <c r="J18" s="4"/>
      <c r="K18" s="4"/>
      <c r="L18" s="4"/>
      <c r="P18" s="3"/>
      <c r="AA18" s="16" t="s">
        <v>45</v>
      </c>
      <c r="AB18" s="17">
        <v>680.8599853515625</v>
      </c>
      <c r="AC18" s="17">
        <v>165.80000305175781</v>
      </c>
      <c r="AD18" s="17">
        <v>0.10000000149011612</v>
      </c>
      <c r="AE18" s="17">
        <v>0.10000000149011612</v>
      </c>
      <c r="AF18" s="19">
        <f>+TBL_Dimensions[[#This Row],[gauche]]-VLOOKUP("Gabarit",TBL_Dimensions[[nom]:[top]],2,0)</f>
        <v>530.8599853515625</v>
      </c>
      <c r="AG18" s="19">
        <f>+TBL_Dimensions[[#This Row],[top]]-VLOOKUP("Gabarit",TBL_Dimensions[[nom]:[top]],3,0)</f>
        <v>65.511497497558594</v>
      </c>
    </row>
    <row r="19" spans="3:33" x14ac:dyDescent="0.25">
      <c r="C19" s="4"/>
      <c r="D19" s="4"/>
      <c r="E19" s="4"/>
      <c r="F19" s="4"/>
      <c r="G19" s="4"/>
      <c r="H19" s="4"/>
      <c r="I19" s="4"/>
      <c r="J19" s="4"/>
      <c r="K19" s="4"/>
      <c r="L19" s="4"/>
      <c r="O19" s="10">
        <v>4</v>
      </c>
      <c r="P19" s="3" t="s">
        <v>13</v>
      </c>
      <c r="AA19" s="16" t="s">
        <v>46</v>
      </c>
      <c r="AB19" s="17">
        <v>716.5269775390625</v>
      </c>
      <c r="AC19" s="17">
        <v>187.72441101074219</v>
      </c>
      <c r="AD19" s="17">
        <v>0.10000000149011612</v>
      </c>
      <c r="AE19" s="17">
        <v>0.10000000149011612</v>
      </c>
      <c r="AF19" s="19">
        <f>+TBL_Dimensions[[#This Row],[gauche]]-VLOOKUP("Gabarit",TBL_Dimensions[[nom]:[top]],2,0)</f>
        <v>566.5269775390625</v>
      </c>
      <c r="AG19" s="19">
        <f>+TBL_Dimensions[[#This Row],[top]]-VLOOKUP("Gabarit",TBL_Dimensions[[nom]:[top]],3,0)</f>
        <v>87.435905456542969</v>
      </c>
    </row>
    <row r="20" spans="3:33" x14ac:dyDescent="0.25">
      <c r="O20" s="6">
        <v>4</v>
      </c>
      <c r="P20" s="3" t="s">
        <v>14</v>
      </c>
      <c r="AA20" s="16" t="s">
        <v>47</v>
      </c>
      <c r="AB20" s="17">
        <v>749.56585693359375</v>
      </c>
      <c r="AC20" s="17">
        <v>213.439453125</v>
      </c>
      <c r="AD20" s="17">
        <v>0.10000000149011612</v>
      </c>
      <c r="AE20" s="17">
        <v>0.10000000149011612</v>
      </c>
      <c r="AF20" s="19">
        <f>+TBL_Dimensions[[#This Row],[gauche]]-VLOOKUP("Gabarit",TBL_Dimensions[[nom]:[top]],2,0)</f>
        <v>599.56585693359375</v>
      </c>
      <c r="AG20" s="19">
        <f>+TBL_Dimensions[[#This Row],[top]]-VLOOKUP("Gabarit",TBL_Dimensions[[nom]:[top]],3,0)</f>
        <v>113.15094757080078</v>
      </c>
    </row>
    <row r="21" spans="3:33" x14ac:dyDescent="0.25">
      <c r="O21" s="7">
        <v>1</v>
      </c>
      <c r="P21" s="3" t="s">
        <v>15</v>
      </c>
      <c r="AA21" s="16" t="s">
        <v>48</v>
      </c>
      <c r="AB21" s="17">
        <v>779.57501220703125</v>
      </c>
      <c r="AC21" s="17">
        <v>242.63299560546875</v>
      </c>
      <c r="AD21" s="17">
        <v>0.10000000149011612</v>
      </c>
      <c r="AE21" s="17">
        <v>0.10000000149011612</v>
      </c>
      <c r="AF21" s="19">
        <f>+TBL_Dimensions[[#This Row],[gauche]]-VLOOKUP("Gabarit",TBL_Dimensions[[nom]:[top]],2,0)</f>
        <v>629.57501220703125</v>
      </c>
      <c r="AG21" s="19">
        <f>+TBL_Dimensions[[#This Row],[top]]-VLOOKUP("Gabarit",TBL_Dimensions[[nom]:[top]],3,0)</f>
        <v>142.34449005126953</v>
      </c>
    </row>
    <row r="22" spans="3:33" x14ac:dyDescent="0.25">
      <c r="O22" s="6">
        <v>5</v>
      </c>
      <c r="P22" s="3" t="s">
        <v>16</v>
      </c>
      <c r="AA22" s="16" t="s">
        <v>49</v>
      </c>
      <c r="AB22" s="17">
        <v>806.19073486328125</v>
      </c>
      <c r="AC22" s="17">
        <v>274.95062255859375</v>
      </c>
      <c r="AD22" s="17">
        <v>0.10000000149011612</v>
      </c>
      <c r="AE22" s="17">
        <v>0.10000000149011612</v>
      </c>
      <c r="AF22" s="19">
        <f>+TBL_Dimensions[[#This Row],[gauche]]-VLOOKUP("Gabarit",TBL_Dimensions[[nom]:[top]],2,0)</f>
        <v>656.19073486328125</v>
      </c>
      <c r="AG22" s="19">
        <f>+TBL_Dimensions[[#This Row],[top]]-VLOOKUP("Gabarit",TBL_Dimensions[[nom]:[top]],3,0)</f>
        <v>174.66211700439453</v>
      </c>
    </row>
    <row r="23" spans="3:33" x14ac:dyDescent="0.25">
      <c r="O23" s="8">
        <v>6</v>
      </c>
      <c r="P23" s="3" t="s">
        <v>12</v>
      </c>
      <c r="AA23" s="16" t="s">
        <v>50</v>
      </c>
      <c r="AB23" s="17">
        <v>829.08966064453125</v>
      </c>
      <c r="AC23" s="17">
        <v>310</v>
      </c>
      <c r="AD23" s="17">
        <v>0.10000000149011612</v>
      </c>
      <c r="AE23" s="17">
        <v>0.10000000149011612</v>
      </c>
      <c r="AF23" s="19">
        <f>+TBL_Dimensions[[#This Row],[gauche]]-VLOOKUP("Gabarit",TBL_Dimensions[[nom]:[top]],2,0)</f>
        <v>679.08966064453125</v>
      </c>
      <c r="AG23" s="19">
        <f>+TBL_Dimensions[[#This Row],[top]]-VLOOKUP("Gabarit",TBL_Dimensions[[nom]:[top]],3,0)</f>
        <v>209.71149444580078</v>
      </c>
    </row>
    <row r="24" spans="3:33" x14ac:dyDescent="0.25">
      <c r="O24" s="9">
        <v>20</v>
      </c>
      <c r="P24" s="3" t="s">
        <v>18</v>
      </c>
      <c r="AA24" s="16" t="s">
        <v>51</v>
      </c>
      <c r="AB24" s="17">
        <v>222.87188720703125</v>
      </c>
      <c r="AC24" s="17">
        <v>340</v>
      </c>
      <c r="AD24" s="17">
        <v>0.10000000149011612</v>
      </c>
      <c r="AE24" s="17">
        <v>0.10000000149011612</v>
      </c>
      <c r="AF24" s="19">
        <f>+TBL_Dimensions[[#This Row],[gauche]]-VLOOKUP("Gabarit",TBL_Dimensions[[nom]:[top]],2,0)</f>
        <v>72.87188720703125</v>
      </c>
      <c r="AG24" s="19">
        <f>+TBL_Dimensions[[#This Row],[top]]-VLOOKUP("Gabarit",TBL_Dimensions[[nom]:[top]],3,0)</f>
        <v>239.71149444580078</v>
      </c>
    </row>
    <row r="25" spans="3:33" x14ac:dyDescent="0.25">
      <c r="AA25" s="16" t="s">
        <v>52</v>
      </c>
      <c r="AB25" s="17">
        <v>242.15519714355469</v>
      </c>
      <c r="AC25" s="17">
        <v>310.48471069335938</v>
      </c>
      <c r="AD25" s="17">
        <v>0.10000000149011612</v>
      </c>
      <c r="AE25" s="17">
        <v>0.10000000149011612</v>
      </c>
      <c r="AF25" s="19">
        <f>+TBL_Dimensions[[#This Row],[gauche]]-VLOOKUP("Gabarit",TBL_Dimensions[[nom]:[top]],2,0)</f>
        <v>92.155197143554688</v>
      </c>
      <c r="AG25" s="19">
        <f>+TBL_Dimensions[[#This Row],[top]]-VLOOKUP("Gabarit",TBL_Dimensions[[nom]:[top]],3,0)</f>
        <v>210.19620513916016</v>
      </c>
    </row>
    <row r="26" spans="3:33" x14ac:dyDescent="0.25">
      <c r="P26" s="3"/>
      <c r="AA26" s="16" t="s">
        <v>53</v>
      </c>
      <c r="AB26" s="17">
        <v>264.568359375</v>
      </c>
      <c r="AC26" s="17">
        <v>283.26992797851563</v>
      </c>
      <c r="AD26" s="17">
        <v>0.10000000149011612</v>
      </c>
      <c r="AE26" s="17">
        <v>0.10000000149011612</v>
      </c>
      <c r="AF26" s="19">
        <f>+TBL_Dimensions[[#This Row],[gauche]]-VLOOKUP("Gabarit",TBL_Dimensions[[nom]:[top]],2,0)</f>
        <v>114.568359375</v>
      </c>
      <c r="AG26" s="19">
        <f>+TBL_Dimensions[[#This Row],[top]]-VLOOKUP("Gabarit",TBL_Dimensions[[nom]:[top]],3,0)</f>
        <v>182.98142242431641</v>
      </c>
    </row>
    <row r="27" spans="3:33" x14ac:dyDescent="0.25">
      <c r="P27" s="3"/>
      <c r="AA27" s="16" t="s">
        <v>54</v>
      </c>
      <c r="AB27" s="17">
        <v>289.83935546875</v>
      </c>
      <c r="AC27" s="17">
        <v>258.6859130859375</v>
      </c>
      <c r="AD27" s="17">
        <v>0.10000000149011612</v>
      </c>
      <c r="AE27" s="17">
        <v>0.10000000149011612</v>
      </c>
      <c r="AF27" s="19">
        <f>+TBL_Dimensions[[#This Row],[gauche]]-VLOOKUP("Gabarit",TBL_Dimensions[[nom]:[top]],2,0)</f>
        <v>139.83935546875</v>
      </c>
      <c r="AG27" s="19">
        <f>+TBL_Dimensions[[#This Row],[top]]-VLOOKUP("Gabarit",TBL_Dimensions[[nom]:[top]],3,0)</f>
        <v>158.39740753173828</v>
      </c>
    </row>
    <row r="28" spans="3:33" x14ac:dyDescent="0.25">
      <c r="P28" s="3"/>
      <c r="AA28" s="16" t="s">
        <v>55</v>
      </c>
      <c r="AB28" s="17">
        <v>317.66140747070313</v>
      </c>
      <c r="AC28" s="17">
        <v>237.03109741210938</v>
      </c>
      <c r="AD28" s="17">
        <v>0.10000000149011612</v>
      </c>
      <c r="AE28" s="17">
        <v>0.10000000149011612</v>
      </c>
      <c r="AF28" s="19">
        <f>+TBL_Dimensions[[#This Row],[gauche]]-VLOOKUP("Gabarit",TBL_Dimensions[[nom]:[top]],2,0)</f>
        <v>167.66140747070313</v>
      </c>
      <c r="AG28" s="19">
        <f>+TBL_Dimensions[[#This Row],[top]]-VLOOKUP("Gabarit",TBL_Dimensions[[nom]:[top]],3,0)</f>
        <v>136.74259185791016</v>
      </c>
    </row>
    <row r="29" spans="3:33" x14ac:dyDescent="0.25">
      <c r="AA29" s="16" t="s">
        <v>56</v>
      </c>
      <c r="AB29" s="17">
        <v>347.69683837890625</v>
      </c>
      <c r="AC29" s="17">
        <v>218.56842041015625</v>
      </c>
      <c r="AD29" s="17">
        <v>0.10000000149011612</v>
      </c>
      <c r="AE29" s="17">
        <v>0.10000000149011612</v>
      </c>
      <c r="AF29" s="19">
        <f>+TBL_Dimensions[[#This Row],[gauche]]-VLOOKUP("Gabarit",TBL_Dimensions[[nom]:[top]],2,0)</f>
        <v>197.69683837890625</v>
      </c>
      <c r="AG29" s="19">
        <f>+TBL_Dimensions[[#This Row],[top]]-VLOOKUP("Gabarit",TBL_Dimensions[[nom]:[top]],3,0)</f>
        <v>118.27991485595703</v>
      </c>
    </row>
    <row r="30" spans="3:33" x14ac:dyDescent="0.25">
      <c r="AA30" s="16" t="s">
        <v>57</v>
      </c>
      <c r="AB30" s="17">
        <v>379.58102416992188</v>
      </c>
      <c r="AC30" s="17">
        <v>203.52189636230469</v>
      </c>
      <c r="AD30" s="17">
        <v>0.10000000149011612</v>
      </c>
      <c r="AE30" s="17">
        <v>0.10000000149011612</v>
      </c>
      <c r="AF30" s="19">
        <f>+TBL_Dimensions[[#This Row],[gauche]]-VLOOKUP("Gabarit",TBL_Dimensions[[nom]:[top]],2,0)</f>
        <v>229.58102416992188</v>
      </c>
      <c r="AG30" s="19">
        <f>+TBL_Dimensions[[#This Row],[top]]-VLOOKUP("Gabarit",TBL_Dimensions[[nom]:[top]],3,0)</f>
        <v>103.23339080810547</v>
      </c>
    </row>
    <row r="31" spans="3:33" x14ac:dyDescent="0.25">
      <c r="AA31" s="16" t="s">
        <v>58</v>
      </c>
      <c r="AB31" s="17">
        <v>412.92684936523438</v>
      </c>
      <c r="AC31" s="17">
        <v>192.07424926757813</v>
      </c>
      <c r="AD31" s="17">
        <v>0.10000000149011612</v>
      </c>
      <c r="AE31" s="17">
        <v>0.10000000149011612</v>
      </c>
      <c r="AF31" s="19">
        <f>+TBL_Dimensions[[#This Row],[gauche]]-VLOOKUP("Gabarit",TBL_Dimensions[[nom]:[top]],2,0)</f>
        <v>262.92684936523438</v>
      </c>
      <c r="AG31" s="19">
        <f>+TBL_Dimensions[[#This Row],[top]]-VLOOKUP("Gabarit",TBL_Dimensions[[nom]:[top]],3,0)</f>
        <v>91.785743713378906</v>
      </c>
    </row>
    <row r="32" spans="3:33" x14ac:dyDescent="0.25">
      <c r="P32" s="11"/>
      <c r="AA32" s="16" t="s">
        <v>59</v>
      </c>
      <c r="AB32" s="17">
        <v>447.32977294921875</v>
      </c>
      <c r="AC32" s="17">
        <v>184.36441040039063</v>
      </c>
      <c r="AD32" s="17">
        <v>0.10000000149011612</v>
      </c>
      <c r="AE32" s="17">
        <v>0.10000000149011612</v>
      </c>
      <c r="AF32" s="19">
        <f>+TBL_Dimensions[[#This Row],[gauche]]-VLOOKUP("Gabarit",TBL_Dimensions[[nom]:[top]],2,0)</f>
        <v>297.32977294921875</v>
      </c>
      <c r="AG32" s="19">
        <f>+TBL_Dimensions[[#This Row],[top]]-VLOOKUP("Gabarit",TBL_Dimensions[[nom]:[top]],3,0)</f>
        <v>84.075904846191406</v>
      </c>
    </row>
    <row r="33" spans="16:33" x14ac:dyDescent="0.25">
      <c r="AA33" s="16" t="s">
        <v>60</v>
      </c>
      <c r="AB33" s="17">
        <v>482.37188720703125</v>
      </c>
      <c r="AC33" s="17">
        <v>180.48590087890625</v>
      </c>
      <c r="AD33" s="17">
        <v>0.10000000149011612</v>
      </c>
      <c r="AE33" s="17">
        <v>0.10000000149011612</v>
      </c>
      <c r="AF33" s="19">
        <f>+TBL_Dimensions[[#This Row],[gauche]]-VLOOKUP("Gabarit",TBL_Dimensions[[nom]:[top]],2,0)</f>
        <v>332.37188720703125</v>
      </c>
      <c r="AG33" s="19">
        <f>+TBL_Dimensions[[#This Row],[top]]-VLOOKUP("Gabarit",TBL_Dimensions[[nom]:[top]],3,0)</f>
        <v>80.197395324707031</v>
      </c>
    </row>
    <row r="34" spans="16:33" x14ac:dyDescent="0.25">
      <c r="P34" s="12"/>
      <c r="AA34" s="16" t="s">
        <v>61</v>
      </c>
      <c r="AB34" s="17">
        <v>517.62811279296875</v>
      </c>
      <c r="AC34" s="17">
        <v>180.48590087890625</v>
      </c>
      <c r="AD34" s="17">
        <v>0.10000000149011612</v>
      </c>
      <c r="AE34" s="17">
        <v>0.10000000149011612</v>
      </c>
      <c r="AF34" s="19">
        <f>+TBL_Dimensions[[#This Row],[gauche]]-VLOOKUP("Gabarit",TBL_Dimensions[[nom]:[top]],2,0)</f>
        <v>367.62811279296875</v>
      </c>
      <c r="AG34" s="19">
        <f>+TBL_Dimensions[[#This Row],[top]]-VLOOKUP("Gabarit",TBL_Dimensions[[nom]:[top]],3,0)</f>
        <v>80.197395324707031</v>
      </c>
    </row>
    <row r="35" spans="16:33" x14ac:dyDescent="0.25">
      <c r="P35" s="13"/>
      <c r="AA35" s="16" t="s">
        <v>62</v>
      </c>
      <c r="AB35" s="17">
        <v>552.6702880859375</v>
      </c>
      <c r="AC35" s="17">
        <v>184.36441040039063</v>
      </c>
      <c r="AD35" s="17">
        <v>0.10000000149011612</v>
      </c>
      <c r="AE35" s="17">
        <v>0.10000000149011612</v>
      </c>
      <c r="AF35" s="19">
        <f>+TBL_Dimensions[[#This Row],[gauche]]-VLOOKUP("Gabarit",TBL_Dimensions[[nom]:[top]],2,0)</f>
        <v>402.6702880859375</v>
      </c>
      <c r="AG35" s="19">
        <f>+TBL_Dimensions[[#This Row],[top]]-VLOOKUP("Gabarit",TBL_Dimensions[[nom]:[top]],3,0)</f>
        <v>84.075904846191406</v>
      </c>
    </row>
    <row r="36" spans="16:33" x14ac:dyDescent="0.25">
      <c r="P36" s="14"/>
      <c r="AA36" s="16" t="s">
        <v>63</v>
      </c>
      <c r="AB36" s="17">
        <v>587.0731201171875</v>
      </c>
      <c r="AC36" s="17">
        <v>192.07424926757813</v>
      </c>
      <c r="AD36" s="17">
        <v>0.10000000149011612</v>
      </c>
      <c r="AE36" s="17">
        <v>0.10000000149011612</v>
      </c>
      <c r="AF36" s="19">
        <f>+TBL_Dimensions[[#This Row],[gauche]]-VLOOKUP("Gabarit",TBL_Dimensions[[nom]:[top]],2,0)</f>
        <v>437.0731201171875</v>
      </c>
      <c r="AG36" s="19">
        <f>+TBL_Dimensions[[#This Row],[top]]-VLOOKUP("Gabarit",TBL_Dimensions[[nom]:[top]],3,0)</f>
        <v>91.785743713378906</v>
      </c>
    </row>
    <row r="37" spans="16:33" x14ac:dyDescent="0.25">
      <c r="AA37" s="16" t="s">
        <v>64</v>
      </c>
      <c r="AB37" s="17">
        <v>620.41900634765625</v>
      </c>
      <c r="AC37" s="17">
        <v>203.52189636230469</v>
      </c>
      <c r="AD37" s="17">
        <v>0.10000000149011612</v>
      </c>
      <c r="AE37" s="17">
        <v>0.10000000149011612</v>
      </c>
      <c r="AF37" s="19">
        <f>+TBL_Dimensions[[#This Row],[gauche]]-VLOOKUP("Gabarit",TBL_Dimensions[[nom]:[top]],2,0)</f>
        <v>470.41900634765625</v>
      </c>
      <c r="AG37" s="19">
        <f>+TBL_Dimensions[[#This Row],[top]]-VLOOKUP("Gabarit",TBL_Dimensions[[nom]:[top]],3,0)</f>
        <v>103.23339080810547</v>
      </c>
    </row>
    <row r="38" spans="16:33" x14ac:dyDescent="0.25">
      <c r="AA38" s="16" t="s">
        <v>65</v>
      </c>
      <c r="AB38" s="17">
        <v>652.30316162109375</v>
      </c>
      <c r="AC38" s="17">
        <v>218.56842041015625</v>
      </c>
      <c r="AD38" s="17">
        <v>0.10000000149011612</v>
      </c>
      <c r="AE38" s="17">
        <v>0.10000000149011612</v>
      </c>
      <c r="AF38" s="19">
        <f>+TBL_Dimensions[[#This Row],[gauche]]-VLOOKUP("Gabarit",TBL_Dimensions[[nom]:[top]],2,0)</f>
        <v>502.30316162109375</v>
      </c>
      <c r="AG38" s="19">
        <f>+TBL_Dimensions[[#This Row],[top]]-VLOOKUP("Gabarit",TBL_Dimensions[[nom]:[top]],3,0)</f>
        <v>118.27991485595703</v>
      </c>
    </row>
    <row r="39" spans="16:33" x14ac:dyDescent="0.25">
      <c r="AA39" s="16" t="s">
        <v>66</v>
      </c>
      <c r="AB39" s="17">
        <v>682.33856201171875</v>
      </c>
      <c r="AC39" s="17">
        <v>237.03109741210938</v>
      </c>
      <c r="AD39" s="17">
        <v>0.10000000149011612</v>
      </c>
      <c r="AE39" s="17">
        <v>0.10000000149011612</v>
      </c>
      <c r="AF39" s="19">
        <f>+TBL_Dimensions[[#This Row],[gauche]]-VLOOKUP("Gabarit",TBL_Dimensions[[nom]:[top]],2,0)</f>
        <v>532.33856201171875</v>
      </c>
      <c r="AG39" s="19">
        <f>+TBL_Dimensions[[#This Row],[top]]-VLOOKUP("Gabarit",TBL_Dimensions[[nom]:[top]],3,0)</f>
        <v>136.74259185791016</v>
      </c>
    </row>
    <row r="40" spans="16:33" x14ac:dyDescent="0.25">
      <c r="AA40" s="16" t="s">
        <v>67</v>
      </c>
      <c r="AB40" s="17">
        <v>710.16064453125</v>
      </c>
      <c r="AC40" s="17">
        <v>258.6859130859375</v>
      </c>
      <c r="AD40" s="17">
        <v>0.10000000149011612</v>
      </c>
      <c r="AE40" s="17">
        <v>0.10000000149011612</v>
      </c>
      <c r="AF40" s="19">
        <f>+TBL_Dimensions[[#This Row],[gauche]]-VLOOKUP("Gabarit",TBL_Dimensions[[nom]:[top]],2,0)</f>
        <v>560.16064453125</v>
      </c>
      <c r="AG40" s="19">
        <f>+TBL_Dimensions[[#This Row],[top]]-VLOOKUP("Gabarit",TBL_Dimensions[[nom]:[top]],3,0)</f>
        <v>158.39740753173828</v>
      </c>
    </row>
    <row r="41" spans="16:33" x14ac:dyDescent="0.25">
      <c r="AA41" s="16" t="s">
        <v>68</v>
      </c>
      <c r="AB41" s="17">
        <v>735.431640625</v>
      </c>
      <c r="AC41" s="17">
        <v>283.26992797851563</v>
      </c>
      <c r="AD41" s="17">
        <v>0.10000000149011612</v>
      </c>
      <c r="AE41" s="17">
        <v>0.10000000149011612</v>
      </c>
      <c r="AF41" s="19">
        <f>+TBL_Dimensions[[#This Row],[gauche]]-VLOOKUP("Gabarit",TBL_Dimensions[[nom]:[top]],2,0)</f>
        <v>585.431640625</v>
      </c>
      <c r="AG41" s="19">
        <f>+TBL_Dimensions[[#This Row],[top]]-VLOOKUP("Gabarit",TBL_Dimensions[[nom]:[top]],3,0)</f>
        <v>182.98142242431641</v>
      </c>
    </row>
    <row r="42" spans="16:33" x14ac:dyDescent="0.25">
      <c r="AA42" s="16" t="s">
        <v>69</v>
      </c>
      <c r="AB42" s="17">
        <v>757.84490966796875</v>
      </c>
      <c r="AC42" s="17">
        <v>310.48471069335938</v>
      </c>
      <c r="AD42" s="17">
        <v>0.10000000149011612</v>
      </c>
      <c r="AE42" s="17">
        <v>0.10000000149011612</v>
      </c>
      <c r="AF42" s="19">
        <f>+TBL_Dimensions[[#This Row],[gauche]]-VLOOKUP("Gabarit",TBL_Dimensions[[nom]:[top]],2,0)</f>
        <v>607.84490966796875</v>
      </c>
      <c r="AG42" s="19">
        <f>+TBL_Dimensions[[#This Row],[top]]-VLOOKUP("Gabarit",TBL_Dimensions[[nom]:[top]],3,0)</f>
        <v>210.19620513916016</v>
      </c>
    </row>
    <row r="43" spans="16:33" x14ac:dyDescent="0.25">
      <c r="AA43" s="16" t="s">
        <v>70</v>
      </c>
      <c r="AB43" s="17">
        <v>777.12811279296875</v>
      </c>
      <c r="AC43" s="17">
        <v>340</v>
      </c>
      <c r="AD43" s="17">
        <v>0.10000000149011612</v>
      </c>
      <c r="AE43" s="17">
        <v>0.10000000149011612</v>
      </c>
      <c r="AF43" s="19">
        <f>+TBL_Dimensions[[#This Row],[gauche]]-VLOOKUP("Gabarit",TBL_Dimensions[[nom]:[top]],2,0)</f>
        <v>627.12811279296875</v>
      </c>
      <c r="AG43" s="19">
        <f>+TBL_Dimensions[[#This Row],[top]]-VLOOKUP("Gabarit",TBL_Dimensions[[nom]:[top]],3,0)</f>
        <v>239.71149444580078</v>
      </c>
    </row>
    <row r="44" spans="16:33" x14ac:dyDescent="0.25">
      <c r="AA44" s="16" t="s">
        <v>30</v>
      </c>
      <c r="AB44" s="17">
        <v>150</v>
      </c>
      <c r="AC44" s="17">
        <v>100.28850555419922</v>
      </c>
      <c r="AD44" s="17">
        <v>699.99993896484375</v>
      </c>
      <c r="AE44" s="17">
        <v>260</v>
      </c>
      <c r="AF44" s="19">
        <f>+TBL_Dimensions[[#This Row],[gauche]]-VLOOKUP("Gabarit",TBL_Dimensions[[nom]:[top]],2,0)</f>
        <v>0</v>
      </c>
      <c r="AG44" s="19">
        <f>+TBL_Dimensions[[#This Row],[top]]-VLOOKUP("Gabarit",TBL_Dimensions[[nom]:[top]],3,0)</f>
        <v>0</v>
      </c>
    </row>
    <row r="49" spans="16:16" x14ac:dyDescent="0.25">
      <c r="P49" s="15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 COURREGES</dc:creator>
  <cp:lastModifiedBy>Bart Strubbe</cp:lastModifiedBy>
  <cp:lastPrinted>2024-05-08T13:59:59Z</cp:lastPrinted>
  <dcterms:created xsi:type="dcterms:W3CDTF">2024-05-07T17:17:42Z</dcterms:created>
  <dcterms:modified xsi:type="dcterms:W3CDTF">2024-05-10T23:17:16Z</dcterms:modified>
</cp:coreProperties>
</file>