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B7A246-C398-4093-8CB0-143BC5EA904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ement Haltérophilie Hommes" sheetId="1" r:id="rId1"/>
    <sheet name="Concordance Classmt &amp; Poin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 s="1"/>
  <c r="L4" i="1" s="1"/>
  <c r="B43" i="1"/>
  <c r="N42" i="1"/>
  <c r="O42" i="1" s="1"/>
  <c r="P42" i="1" s="1"/>
  <c r="N41" i="1"/>
  <c r="O41" i="1" s="1"/>
  <c r="P41" i="1" s="1"/>
  <c r="N40" i="1"/>
  <c r="O40" i="1" s="1"/>
  <c r="P40" i="1" s="1"/>
  <c r="N39" i="1"/>
  <c r="O39" i="1" s="1"/>
  <c r="P39" i="1" s="1"/>
  <c r="N38" i="1"/>
  <c r="O38" i="1" s="1"/>
  <c r="P38" i="1" s="1"/>
  <c r="N37" i="1"/>
  <c r="O37" i="1" s="1"/>
  <c r="P37" i="1" s="1"/>
  <c r="N36" i="1"/>
  <c r="O36" i="1" s="1"/>
  <c r="P36" i="1" s="1"/>
  <c r="N35" i="1"/>
  <c r="O35" i="1" s="1"/>
  <c r="P35" i="1" s="1"/>
  <c r="N34" i="1"/>
  <c r="O34" i="1" s="1"/>
  <c r="P34" i="1" s="1"/>
  <c r="N33" i="1"/>
  <c r="O33" i="1" s="1"/>
  <c r="P33" i="1" s="1"/>
  <c r="N32" i="1"/>
  <c r="O32" i="1" s="1"/>
  <c r="P32" i="1" s="1"/>
  <c r="N31" i="1"/>
  <c r="O31" i="1" s="1"/>
  <c r="P31" i="1" s="1"/>
  <c r="N30" i="1"/>
  <c r="O30" i="1" s="1"/>
  <c r="P30" i="1" s="1"/>
  <c r="N29" i="1"/>
  <c r="O29" i="1" s="1"/>
  <c r="P29" i="1" s="1"/>
  <c r="N28" i="1"/>
  <c r="O28" i="1" s="1"/>
  <c r="P28" i="1" s="1"/>
  <c r="N27" i="1"/>
  <c r="O27" i="1" s="1"/>
  <c r="P27" i="1" s="1"/>
  <c r="N26" i="1"/>
  <c r="O26" i="1" s="1"/>
  <c r="P26" i="1" s="1"/>
  <c r="N25" i="1"/>
  <c r="O25" i="1" s="1"/>
  <c r="P25" i="1" s="1"/>
  <c r="N24" i="1"/>
  <c r="O24" i="1" s="1"/>
  <c r="P24" i="1" s="1"/>
  <c r="N23" i="1"/>
  <c r="O23" i="1" s="1"/>
  <c r="P23" i="1" s="1"/>
  <c r="N22" i="1"/>
  <c r="O22" i="1" s="1"/>
  <c r="P22" i="1" s="1"/>
  <c r="N21" i="1"/>
  <c r="O21" i="1" s="1"/>
  <c r="P21" i="1" s="1"/>
  <c r="N20" i="1"/>
  <c r="O20" i="1" s="1"/>
  <c r="P20" i="1" s="1"/>
  <c r="N19" i="1"/>
  <c r="O19" i="1" s="1"/>
  <c r="P19" i="1" s="1"/>
  <c r="N18" i="1"/>
  <c r="O18" i="1" s="1"/>
  <c r="P18" i="1" s="1"/>
  <c r="N17" i="1"/>
  <c r="O17" i="1" s="1"/>
  <c r="P17" i="1" s="1"/>
  <c r="N16" i="1"/>
  <c r="O16" i="1" s="1"/>
  <c r="P16" i="1" s="1"/>
  <c r="N15" i="1"/>
  <c r="O15" i="1" s="1"/>
  <c r="P15" i="1" s="1"/>
  <c r="N14" i="1"/>
  <c r="O14" i="1" s="1"/>
  <c r="P14" i="1" s="1"/>
  <c r="N13" i="1"/>
  <c r="O13" i="1" s="1"/>
  <c r="P13" i="1" s="1"/>
  <c r="N12" i="1"/>
  <c r="O12" i="1" s="1"/>
  <c r="P12" i="1" s="1"/>
  <c r="N11" i="1"/>
  <c r="O11" i="1" s="1"/>
  <c r="P11" i="1" s="1"/>
  <c r="N9" i="1"/>
  <c r="O9" i="1" s="1"/>
  <c r="P9" i="1" s="1"/>
  <c r="N8" i="1"/>
  <c r="O8" i="1" s="1"/>
  <c r="P8" i="1" s="1"/>
  <c r="N5" i="1"/>
  <c r="O5" i="1" s="1"/>
  <c r="P5" i="1" s="1"/>
  <c r="N10" i="1"/>
  <c r="O10" i="1" s="1"/>
  <c r="P10" i="1" s="1"/>
  <c r="N4" i="1"/>
  <c r="O4" i="1" s="1"/>
  <c r="P4" i="1" s="1"/>
  <c r="N7" i="1"/>
  <c r="O7" i="1" s="1"/>
  <c r="P7" i="1" s="1"/>
  <c r="N3" i="1"/>
  <c r="O3" i="1" s="1"/>
  <c r="P3" i="1" s="1"/>
  <c r="N6" i="1"/>
  <c r="O6" i="1" s="1"/>
  <c r="P6" i="1" s="1"/>
  <c r="J42" i="1"/>
  <c r="K42" i="1" s="1"/>
  <c r="L42" i="1" s="1"/>
  <c r="J41" i="1"/>
  <c r="K41" i="1" s="1"/>
  <c r="L41" i="1" s="1"/>
  <c r="J40" i="1"/>
  <c r="K40" i="1" s="1"/>
  <c r="L40" i="1" s="1"/>
  <c r="J39" i="1"/>
  <c r="K39" i="1" s="1"/>
  <c r="L39" i="1" s="1"/>
  <c r="J38" i="1"/>
  <c r="K38" i="1" s="1"/>
  <c r="L3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9" i="1"/>
  <c r="K9" i="1" s="1"/>
  <c r="L9" i="1" s="1"/>
  <c r="J8" i="1"/>
  <c r="K8" i="1" s="1"/>
  <c r="L8" i="1" s="1"/>
  <c r="J5" i="1"/>
  <c r="K5" i="1" s="1"/>
  <c r="L5" i="1" s="1"/>
  <c r="J10" i="1"/>
  <c r="K10" i="1" s="1"/>
  <c r="L10" i="1" s="1"/>
  <c r="J7" i="1"/>
  <c r="K7" i="1" s="1"/>
  <c r="L7" i="1" s="1"/>
  <c r="J3" i="1"/>
  <c r="K3" i="1" s="1"/>
  <c r="L3" i="1" s="1"/>
  <c r="J6" i="1"/>
  <c r="K6" i="1" s="1"/>
  <c r="L6" i="1" s="1"/>
  <c r="F42" i="1"/>
  <c r="G42" i="1" s="1"/>
  <c r="H42" i="1" s="1"/>
  <c r="F41" i="1"/>
  <c r="G41" i="1" s="1"/>
  <c r="H41" i="1" s="1"/>
  <c r="F40" i="1"/>
  <c r="G40" i="1" s="1"/>
  <c r="H40" i="1" s="1"/>
  <c r="F39" i="1"/>
  <c r="G39" i="1" s="1"/>
  <c r="H39" i="1" s="1"/>
  <c r="F38" i="1"/>
  <c r="G38" i="1" s="1"/>
  <c r="H38" i="1" s="1"/>
  <c r="F37" i="1"/>
  <c r="G37" i="1" s="1"/>
  <c r="H37" i="1" s="1"/>
  <c r="F36" i="1"/>
  <c r="G36" i="1" s="1"/>
  <c r="H36" i="1" s="1"/>
  <c r="F35" i="1"/>
  <c r="G35" i="1" s="1"/>
  <c r="H35" i="1" s="1"/>
  <c r="F34" i="1"/>
  <c r="G34" i="1" s="1"/>
  <c r="H34" i="1" s="1"/>
  <c r="F33" i="1"/>
  <c r="G33" i="1" s="1"/>
  <c r="H33" i="1" s="1"/>
  <c r="F32" i="1"/>
  <c r="G32" i="1" s="1"/>
  <c r="H32" i="1" s="1"/>
  <c r="F31" i="1"/>
  <c r="G31" i="1" s="1"/>
  <c r="H31" i="1" s="1"/>
  <c r="F30" i="1"/>
  <c r="G30" i="1" s="1"/>
  <c r="H30" i="1" s="1"/>
  <c r="F29" i="1"/>
  <c r="G29" i="1" s="1"/>
  <c r="H29" i="1" s="1"/>
  <c r="F28" i="1"/>
  <c r="G28" i="1" s="1"/>
  <c r="H28" i="1" s="1"/>
  <c r="F27" i="1"/>
  <c r="G27" i="1" s="1"/>
  <c r="H27" i="1" s="1"/>
  <c r="F26" i="1"/>
  <c r="G26" i="1" s="1"/>
  <c r="H26" i="1" s="1"/>
  <c r="F25" i="1"/>
  <c r="G25" i="1" s="1"/>
  <c r="H25" i="1" s="1"/>
  <c r="F24" i="1"/>
  <c r="G24" i="1" s="1"/>
  <c r="H24" i="1" s="1"/>
  <c r="F23" i="1"/>
  <c r="G23" i="1" s="1"/>
  <c r="H23" i="1" s="1"/>
  <c r="F22" i="1"/>
  <c r="G22" i="1" s="1"/>
  <c r="H22" i="1" s="1"/>
  <c r="F21" i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8" i="1"/>
  <c r="G8" i="1" s="1"/>
  <c r="H8" i="1" s="1"/>
  <c r="F5" i="1"/>
  <c r="G5" i="1" s="1"/>
  <c r="H5" i="1" s="1"/>
  <c r="F10" i="1"/>
  <c r="G10" i="1" s="1"/>
  <c r="H10" i="1" s="1"/>
  <c r="F4" i="1"/>
  <c r="G4" i="1" s="1"/>
  <c r="H4" i="1" s="1"/>
  <c r="F7" i="1"/>
  <c r="G7" i="1" s="1"/>
  <c r="F3" i="1"/>
  <c r="G3" i="1" s="1"/>
  <c r="H3" i="1" s="1"/>
  <c r="F6" i="1"/>
  <c r="G6" i="1" s="1"/>
  <c r="H6" i="1" s="1"/>
  <c r="H7" i="1" l="1"/>
  <c r="Q7" i="1" s="1"/>
  <c r="Q16" i="1"/>
  <c r="Q29" i="1"/>
  <c r="Q21" i="1"/>
  <c r="Q11" i="1"/>
  <c r="Q25" i="1"/>
  <c r="Q24" i="1"/>
  <c r="Q39" i="1"/>
  <c r="Q33" i="1"/>
  <c r="Q40" i="1"/>
  <c r="Q18" i="1"/>
  <c r="Q27" i="1"/>
  <c r="Q12" i="1"/>
  <c r="Q20" i="1"/>
  <c r="Q32" i="1"/>
  <c r="Q30" i="1"/>
  <c r="Q17" i="1"/>
  <c r="Q35" i="1"/>
  <c r="Q23" i="1"/>
  <c r="Q42" i="1"/>
  <c r="Q36" i="1"/>
  <c r="Q14" i="1"/>
  <c r="Q38" i="1"/>
  <c r="Q26" i="1"/>
  <c r="Q34" i="1"/>
  <c r="Q28" i="1"/>
  <c r="Q13" i="1"/>
  <c r="Q19" i="1"/>
  <c r="Q41" i="1"/>
  <c r="Q31" i="1"/>
  <c r="Q15" i="1"/>
  <c r="Q37" i="1"/>
  <c r="Q22" i="1"/>
  <c r="Q8" i="1"/>
  <c r="Q3" i="1"/>
  <c r="Q9" i="1"/>
  <c r="Q5" i="1"/>
  <c r="Q4" i="1"/>
  <c r="Q6" i="1"/>
  <c r="Q10" i="1"/>
  <c r="R22" i="1" l="1"/>
  <c r="A22" i="1"/>
  <c r="R19" i="1"/>
  <c r="A19" i="1"/>
  <c r="R37" i="1"/>
  <c r="A37" i="1"/>
  <c r="R33" i="1"/>
  <c r="A33" i="1"/>
  <c r="R30" i="1"/>
  <c r="A30" i="1"/>
  <c r="R41" i="1"/>
  <c r="A41" i="1"/>
  <c r="R13" i="1"/>
  <c r="A13" i="1"/>
  <c r="R28" i="1"/>
  <c r="A28" i="1"/>
  <c r="R34" i="1"/>
  <c r="A34" i="1"/>
  <c r="R26" i="1"/>
  <c r="A26" i="1"/>
  <c r="A4" i="1"/>
  <c r="A5" i="1"/>
  <c r="R14" i="1"/>
  <c r="A14" i="1"/>
  <c r="R25" i="1"/>
  <c r="A25" i="1"/>
  <c r="R32" i="1"/>
  <c r="A32" i="1"/>
  <c r="R20" i="1"/>
  <c r="A20" i="1"/>
  <c r="R18" i="1"/>
  <c r="A18" i="1"/>
  <c r="A10" i="1"/>
  <c r="R39" i="1"/>
  <c r="A39" i="1"/>
  <c r="R38" i="1"/>
  <c r="A38" i="1"/>
  <c r="R24" i="1"/>
  <c r="A24" i="1"/>
  <c r="A7" i="1"/>
  <c r="R36" i="1"/>
  <c r="A36" i="1"/>
  <c r="R11" i="1"/>
  <c r="A11" i="1"/>
  <c r="R15" i="1"/>
  <c r="A15" i="1"/>
  <c r="R12" i="1"/>
  <c r="A12" i="1"/>
  <c r="A6" i="1"/>
  <c r="A3" i="1"/>
  <c r="R23" i="1"/>
  <c r="A23" i="1"/>
  <c r="R29" i="1"/>
  <c r="A29" i="1"/>
  <c r="R17" i="1"/>
  <c r="A17" i="1"/>
  <c r="R31" i="1"/>
  <c r="A31" i="1"/>
  <c r="R27" i="1"/>
  <c r="A27" i="1"/>
  <c r="R40" i="1"/>
  <c r="A40" i="1"/>
  <c r="A9" i="1"/>
  <c r="R9" i="1"/>
  <c r="R42" i="1"/>
  <c r="A42" i="1"/>
  <c r="R21" i="1"/>
  <c r="A21" i="1"/>
  <c r="A8" i="1"/>
  <c r="R35" i="1"/>
  <c r="A35" i="1"/>
  <c r="R16" i="1"/>
  <c r="A16" i="1"/>
  <c r="R6" i="1"/>
  <c r="R10" i="1"/>
  <c r="R3" i="1"/>
  <c r="R7" i="1"/>
  <c r="R5" i="1"/>
  <c r="R4" i="1"/>
  <c r="R8" i="1"/>
</calcChain>
</file>

<file path=xl/sharedStrings.xml><?xml version="1.0" encoding="utf-8"?>
<sst xmlns="http://schemas.openxmlformats.org/spreadsheetml/2006/main" count="37" uniqueCount="27">
  <si>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</si>
  <si>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</si>
  <si>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</si>
  <si>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</si>
  <si>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</si>
  <si>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</si>
  <si>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</si>
  <si>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</si>
  <si>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</si>
  <si>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</si>
  <si>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</si>
  <si>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</si>
  <si>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</si>
  <si>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</si>
  <si>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</si>
  <si>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</si>
  <si>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CLT
Final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</si>
  <si>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</si>
  <si>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A</t>
  </si>
  <si>
    <t>E</t>
  </si>
  <si>
    <t>C</t>
  </si>
  <si>
    <t>MBAPPÉ</t>
  </si>
  <si>
    <t>personnes inscrites</t>
  </si>
  <si>
    <t>HH</t>
  </si>
  <si>
    <t>D</t>
  </si>
  <si>
    <t>Jean-Pierre</t>
  </si>
  <si>
    <t>Marie-Jeanne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</si>
</sst>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b/>
      <sz val="12"/>
      <color rgb="FFFF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5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Protection="1">
      <protection locked="0"/>
    </xf>
    <xf numFmtId="0" fontId="5" fillId="0" borderId="6" xfId="0" applyFont="1" applyBorder="1" applyProtection="1">
      <protection locked="0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em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79828</xdr:colOff>
      <xdr:row>42</xdr:row>
      <xdr:rowOff>203553</xdr:rowOff>
    </xdr:from>
    <xdr:to>
      <xdr:col>18</xdr:col>
      <xdr:colOff>393358</xdr:colOff>
      <xdr:row>63</xdr:row>
      <xdr:rowOff>88079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3075" y="9679247"/>
          <a:ext cx="3576683" cy="42593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11</xdr:col>
      <xdr:colOff>152400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48462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0</xdr:col>
      <xdr:colOff>0</xdr:colOff>
      <xdr:row>43</xdr:row>
      <xdr:rowOff>72294</xdr:rowOff>
    </xdr:from>
    <xdr:to>
      <xdr:col>9</xdr:col>
      <xdr:colOff>239485</xdr:colOff>
      <xdr:row>63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9X2%X36pts = 6,5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42,5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1X2%X45pts = 0,9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45,9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 editAs="oneCell">
    <xdr:from>
      <xdr:col>16</xdr:col>
      <xdr:colOff>480061</xdr:colOff>
      <xdr:row>0</xdr:row>
      <xdr:rowOff>53340</xdr:rowOff>
    </xdr:from>
    <xdr:to>
      <xdr:col>18</xdr:col>
      <xdr:colOff>455212</xdr:colOff>
      <xdr:row>1</xdr:row>
      <xdr:rowOff>0</xdr:rowOff>
    </xdr:to>
    <xdr:pic macro="[0]!classement_final">
      <xdr:nvPicPr>
        <xdr:cNvPr id="5" name="Image 4">
          <a:extLst>
            <a:ext uri="{FF2B5EF4-FFF2-40B4-BE49-F238E27FC236}">
              <a16:creationId xmlns:a16="http://schemas.microsoft.com/office/drawing/2014/main" id="{0CECBCE2-C8E0-421F-8AB3-B975605A2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2541" y="53340"/>
          <a:ext cx="876300" cy="495300"/>
        </a:xfrm>
        <a:prstGeom prst="rect">
          <a:avLst/>
        </a:prstGeom>
        <a:noFill/>
      </xdr:spPr>
    </xdr:pic>
    <xdr:clientData/>
  </xdr:twoCellAnchor>
  <xdr:twoCellAnchor>
    <xdr:from>
      <xdr:col>11</xdr:col>
      <xdr:colOff>259080</xdr:colOff>
      <xdr:row>0</xdr:row>
      <xdr:rowOff>30480</xdr:rowOff>
    </xdr:from>
    <xdr:to>
      <xdr:col>16</xdr:col>
      <xdr:colOff>426720</xdr:colOff>
      <xdr:row>0</xdr:row>
      <xdr:rowOff>510540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70E57A0-9B79-4C9D-B9B1-0EFE77772EC4}"/>
            </a:ext>
          </a:extLst>
        </xdr:cNvPr>
        <xdr:cNvSpPr txBox="1"/>
      </xdr:nvSpPr>
      <xdr:spPr>
        <a:xfrm>
          <a:off x="6591300" y="30480"/>
          <a:ext cx="2247900" cy="48006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 b="1">
              <a:latin typeface="Comic Sans MS" panose="030F0702030302020204" pitchFamily="66" charset="0"/>
            </a:rPr>
            <a:t>Les parties grisées ne sont pas accessibles en écriture ! :-)</a:t>
          </a:r>
        </a:p>
      </xdr:txBody>
    </xdr:sp>
    <xdr:clientData/>
  </xdr:twoCellAnchor>
  <xdr:twoCellAnchor editAs="oneCell">
    <xdr:from>
      <xdr:col>18</xdr:col>
      <xdr:colOff>17930</xdr:colOff>
      <xdr:row>1</xdr:row>
      <xdr:rowOff>0</xdr:rowOff>
    </xdr:from>
    <xdr:to>
      <xdr:col>18</xdr:col>
      <xdr:colOff>462430</xdr:colOff>
      <xdr:row>1</xdr:row>
      <xdr:rowOff>438785</xdr:rowOff>
    </xdr:to>
    <xdr:pic macro="[0]!Clasmt_araché">
      <xdr:nvPicPr>
        <xdr:cNvPr id="11" name="Image 10">
          <a:extLst>
            <a:ext uri="{FF2B5EF4-FFF2-40B4-BE49-F238E27FC236}">
              <a16:creationId xmlns:a16="http://schemas.microsoft.com/office/drawing/2014/main" id="{82BDA132-F7E0-408F-ABF5-3FBB42EB84E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0577" b="15441"/>
        <a:stretch/>
      </xdr:blipFill>
      <xdr:spPr bwMode="auto">
        <a:xfrm>
          <a:off x="9314330" y="546847"/>
          <a:ext cx="444500" cy="43878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26895</xdr:colOff>
      <xdr:row>1</xdr:row>
      <xdr:rowOff>439270</xdr:rowOff>
    </xdr:from>
    <xdr:to>
      <xdr:col>18</xdr:col>
      <xdr:colOff>461235</xdr:colOff>
      <xdr:row>2</xdr:row>
      <xdr:rowOff>183328</xdr:rowOff>
    </xdr:to>
    <xdr:pic macro="[0]!clasmt_buste">
      <xdr:nvPicPr>
        <xdr:cNvPr id="12" name="Image 11">
          <a:extLst>
            <a:ext uri="{FF2B5EF4-FFF2-40B4-BE49-F238E27FC236}">
              <a16:creationId xmlns:a16="http://schemas.microsoft.com/office/drawing/2014/main" id="{B19DA6E1-F6CC-4B8E-BA81-177F1A95CE2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2308" b="16176"/>
        <a:stretch/>
      </xdr:blipFill>
      <xdr:spPr bwMode="auto">
        <a:xfrm>
          <a:off x="9323295" y="986117"/>
          <a:ext cx="434340" cy="434340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8965</xdr:colOff>
      <xdr:row>2</xdr:row>
      <xdr:rowOff>170330</xdr:rowOff>
    </xdr:from>
    <xdr:to>
      <xdr:col>18</xdr:col>
      <xdr:colOff>504265</xdr:colOff>
      <xdr:row>5</xdr:row>
      <xdr:rowOff>31825</xdr:rowOff>
    </xdr:to>
    <xdr:pic macro="[0]!clasmt_développé">
      <xdr:nvPicPr>
        <xdr:cNvPr id="13" name="Image 12">
          <a:extLst>
            <a:ext uri="{FF2B5EF4-FFF2-40B4-BE49-F238E27FC236}">
              <a16:creationId xmlns:a16="http://schemas.microsoft.com/office/drawing/2014/main" id="{B3EF98E9-2B85-475A-AB3C-A35C13F338E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0843" b="13699"/>
        <a:stretch/>
      </xdr:blipFill>
      <xdr:spPr bwMode="auto">
        <a:xfrm>
          <a:off x="9305365" y="1407459"/>
          <a:ext cx="495300" cy="4800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R43"/>
  <sheetViews>
    <sheetView tabSelected="1" zoomScale="130" zoomScaleNormal="130" workbookViewId="0">
      <pane ySplit="2" topLeftCell="A3" activePane="bottomLeft" state="frozen"/>
      <selection pane="bottomLeft" activeCell="D11" sqref="D11"/>
    </sheetView>
  </sheetViews>
  <sheetFormatPr defaultColWidth="9.140625" defaultRowHeight="18" x14ac:dyDescent="0.3"/>
  <cols>
    <col min="1" max="1" width="3.7109375" style="9" bestFit="1" customWidth="1"/>
    <col min="2" max="2" width="24.140625" style="17" customWidth="1"/>
    <col min="3" max="3" width="17" style="17" customWidth="1"/>
    <col min="4" max="4" width="5.140625" style="18" bestFit="1" customWidth="1"/>
    <col min="5" max="5" width="8.5703125" style="19" bestFit="1" customWidth="1"/>
    <col min="6" max="6" width="3.7109375" style="3" bestFit="1" customWidth="1"/>
    <col min="7" max="7" width="3.85546875" style="3" bestFit="1" customWidth="1"/>
    <col min="8" max="8" width="5.7109375" style="3" bestFit="1" customWidth="1"/>
    <col min="9" max="9" width="12.7109375" style="19" bestFit="1" customWidth="1"/>
    <col min="10" max="10" width="3.7109375" style="3" bestFit="1" customWidth="1"/>
    <col min="11" max="11" width="4.28515625" style="3" customWidth="1"/>
    <col min="12" max="12" width="5.42578125" style="3" bestFit="1" customWidth="1"/>
    <col min="13" max="13" width="10.5703125" style="19" bestFit="1" customWidth="1"/>
    <col min="14" max="14" width="3.7109375" style="3" bestFit="1" customWidth="1"/>
    <col min="15" max="15" width="3.85546875" style="3" bestFit="1" customWidth="1"/>
    <col min="16" max="16" width="6.5703125" style="3" bestFit="1" customWidth="1"/>
    <col min="17" max="17" width="7.7109375" style="9" bestFit="1" customWidth="1"/>
    <col min="18" max="18" width="5.42578125" style="9" customWidth="1"/>
    <col min="19" max="19" width="7.42578125" customWidth="1"/>
  </cols>
  <sheetData>
    <row r="1" spans="1:18" ht="43.5" customHeight="1" x14ac:dyDescent="0.3"/>
    <row r="2" spans="1:18" ht="54.75" customHeight="1" x14ac:dyDescent="0.25">
      <c r="A2" s="7" t="s">
        <v>0</v>
      </c>
      <c r="B2" s="20" t="s">
        <v>17</v>
      </c>
      <c r="C2" s="21" t="s">
        <v>2</v>
      </c>
      <c r="D2" s="22" t="s">
        <v>3</v>
      </c>
      <c r="E2" s="23" t="s">
        <v>4</v>
      </c>
      <c r="F2" s="1" t="s">
        <v>0</v>
      </c>
      <c r="G2" s="1" t="s">
        <v>1</v>
      </c>
      <c r="H2" s="4" t="s">
        <v>7</v>
      </c>
      <c r="I2" s="27" t="s">
        <v>5</v>
      </c>
      <c r="J2" s="1" t="s">
        <v>0</v>
      </c>
      <c r="K2" s="1" t="s">
        <v>1</v>
      </c>
      <c r="L2" s="6" t="s">
        <v>7</v>
      </c>
      <c r="M2" s="23" t="s">
        <v>6</v>
      </c>
      <c r="N2" s="1" t="s">
        <v>0</v>
      </c>
      <c r="O2" s="1" t="s">
        <v>1</v>
      </c>
      <c r="P2" s="4" t="s">
        <v>7</v>
      </c>
      <c r="Q2" s="10" t="s">
        <v>15</v>
      </c>
      <c r="R2" s="11" t="s">
        <v>16</v>
      </c>
    </row>
    <row r="3" spans="1:18" x14ac:dyDescent="0.3">
      <c r="A3" s="8">
        <f t="shared" ref="A3:A42" si="0">IF(Q3="-","",RANK(Q3,Q$3:Q$40))</f>
        <v>1</v>
      </c>
      <c r="B3" s="24" t="s">
        <v>23</v>
      </c>
      <c r="C3" s="24" t="s">
        <v>24</v>
      </c>
      <c r="D3" s="25">
        <v>44</v>
      </c>
      <c r="E3" s="26">
        <v>7</v>
      </c>
      <c r="F3" s="12">
        <f t="shared" ref="F3:F42" si="1">IF(E3="","",RANK(E3,E$3:E$40))</f>
        <v>6</v>
      </c>
      <c r="G3" s="12">
        <f>IF(F3="","",VLOOKUP(F3,'Concordance Classmt &amp; Points'!$A$2:$B$32,2,FALSE))</f>
        <v>40</v>
      </c>
      <c r="H3" s="13">
        <f t="shared" ref="H3:H42" si="2">IF(ISNUMBER(G3),G3+G3*(MAX(0,$D3-28))*2/100,"")</f>
        <v>52.8</v>
      </c>
      <c r="I3" s="28">
        <v>14</v>
      </c>
      <c r="J3" s="12">
        <f t="shared" ref="J3:J42" si="3">IF(I3="","",RANK(I3,I$3:I$40))</f>
        <v>2</v>
      </c>
      <c r="K3" s="12">
        <f>IF(J3="","",VLOOKUP(J3,'Concordance Classmt &amp; Points'!$A$2:$B$32,2,FALSE))</f>
        <v>75</v>
      </c>
      <c r="L3" s="16">
        <f t="shared" ref="L3:L42" si="4">IF(ISNUMBER(K3),K3+K3*(MAX(0,$D3-28))*2/100,"")</f>
        <v>99</v>
      </c>
      <c r="M3" s="26">
        <v>14</v>
      </c>
      <c r="N3" s="12">
        <f t="shared" ref="N3:N42" si="5">IF(M3="","",RANK(M3,M$3:M$40))</f>
        <v>2</v>
      </c>
      <c r="O3" s="12">
        <f>IF(N3="","",VLOOKUP(N3,'Concordance Classmt &amp; Points'!$A$2:$B$32,2,FALSE))</f>
        <v>75</v>
      </c>
      <c r="P3" s="13">
        <f t="shared" ref="P3:P42" si="6">IF(ISNUMBER(O3),O3+O3*(MAX(0,$D3-28))*2/100,"")</f>
        <v>99</v>
      </c>
      <c r="Q3" s="14">
        <f t="shared" ref="Q3:Q42" si="7">IF(COUNT(H3,L3,P3),SUM(H3,L3,P3),"-")</f>
        <v>250.8</v>
      </c>
      <c r="R3" s="15">
        <f t="shared" ref="R3:R42" si="8">IF(Q3="-","",RANK(Q3,Q$3:Q$40))</f>
        <v>1</v>
      </c>
    </row>
    <row r="4" spans="1:18" x14ac:dyDescent="0.3">
      <c r="A4" s="8">
        <f t="shared" si="0"/>
        <v>2</v>
      </c>
      <c r="B4" s="24" t="s">
        <v>19</v>
      </c>
      <c r="C4" s="24" t="s">
        <v>19</v>
      </c>
      <c r="D4" s="25">
        <v>47</v>
      </c>
      <c r="E4" s="26">
        <v>10</v>
      </c>
      <c r="F4" s="12">
        <f t="shared" si="1"/>
        <v>4</v>
      </c>
      <c r="G4" s="12">
        <f>IF(F4="","",VLOOKUP(F4,'Concordance Classmt &amp; Points'!$A$2:$B$32,2,FALSE))</f>
        <v>50</v>
      </c>
      <c r="H4" s="13">
        <f t="shared" si="2"/>
        <v>69</v>
      </c>
      <c r="I4" s="28">
        <v>12</v>
      </c>
      <c r="J4" s="12">
        <f t="shared" si="3"/>
        <v>3</v>
      </c>
      <c r="K4" s="12">
        <f>IF(J4="","",VLOOKUP(J4,'Concordance Classmt &amp; Points'!$A$2:$B$32,2,FALSE))</f>
        <v>60</v>
      </c>
      <c r="L4" s="16">
        <f t="shared" si="4"/>
        <v>82.8</v>
      </c>
      <c r="M4" s="26">
        <v>11</v>
      </c>
      <c r="N4" s="12">
        <f t="shared" si="5"/>
        <v>3</v>
      </c>
      <c r="O4" s="12">
        <f>IF(N4="","",VLOOKUP(N4,'Concordance Classmt &amp; Points'!$A$2:$B$32,2,FALSE))</f>
        <v>60</v>
      </c>
      <c r="P4" s="13">
        <f t="shared" si="6"/>
        <v>82.8</v>
      </c>
      <c r="Q4" s="14">
        <f t="shared" si="7"/>
        <v>234.60000000000002</v>
      </c>
      <c r="R4" s="15">
        <f t="shared" si="8"/>
        <v>2</v>
      </c>
    </row>
    <row r="5" spans="1:18" x14ac:dyDescent="0.3">
      <c r="A5" s="8">
        <f t="shared" si="0"/>
        <v>3</v>
      </c>
      <c r="B5" s="24" t="s">
        <v>20</v>
      </c>
      <c r="C5" s="24" t="s">
        <v>20</v>
      </c>
      <c r="D5" s="25">
        <v>58</v>
      </c>
      <c r="E5" s="26">
        <v>11</v>
      </c>
      <c r="F5" s="12">
        <f t="shared" si="1"/>
        <v>3</v>
      </c>
      <c r="G5" s="12">
        <f>IF(F5="","",VLOOKUP(F5,'Concordance Classmt &amp; Points'!$A$2:$B$32,2,FALSE))</f>
        <v>60</v>
      </c>
      <c r="H5" s="13">
        <f t="shared" si="2"/>
        <v>96</v>
      </c>
      <c r="I5" s="28">
        <v>11</v>
      </c>
      <c r="J5" s="12">
        <f t="shared" si="3"/>
        <v>5</v>
      </c>
      <c r="K5" s="12">
        <f>IF(J5="","",VLOOKUP(J5,'Concordance Classmt &amp; Points'!$A$2:$B$32,2,FALSE))</f>
        <v>45</v>
      </c>
      <c r="L5" s="16">
        <f t="shared" si="4"/>
        <v>72</v>
      </c>
      <c r="M5" s="26">
        <v>6</v>
      </c>
      <c r="N5" s="12">
        <f t="shared" si="5"/>
        <v>6</v>
      </c>
      <c r="O5" s="12">
        <f>IF(N5="","",VLOOKUP(N5,'Concordance Classmt &amp; Points'!$A$2:$B$32,2,FALSE))</f>
        <v>40</v>
      </c>
      <c r="P5" s="13">
        <f t="shared" si="6"/>
        <v>64</v>
      </c>
      <c r="Q5" s="14">
        <f t="shared" si="7"/>
        <v>232</v>
      </c>
      <c r="R5" s="15">
        <f t="shared" si="8"/>
        <v>3</v>
      </c>
    </row>
    <row r="6" spans="1:18" x14ac:dyDescent="0.3">
      <c r="A6" s="8">
        <f t="shared" si="0"/>
        <v>4</v>
      </c>
      <c r="B6" s="24" t="s">
        <v>21</v>
      </c>
      <c r="C6" s="24" t="s">
        <v>14</v>
      </c>
      <c r="D6" s="25">
        <v>42</v>
      </c>
      <c r="E6" s="26">
        <v>19</v>
      </c>
      <c r="F6" s="12">
        <f t="shared" si="1"/>
        <v>1</v>
      </c>
      <c r="G6" s="12">
        <f>IF(F6="","",VLOOKUP(F6,'Concordance Classmt &amp; Points'!$A$2:$B$32,2,FALSE))</f>
        <v>90</v>
      </c>
      <c r="H6" s="13">
        <f t="shared" si="2"/>
        <v>115.2</v>
      </c>
      <c r="I6" s="28">
        <v>9</v>
      </c>
      <c r="J6" s="12">
        <f t="shared" si="3"/>
        <v>6</v>
      </c>
      <c r="K6" s="12">
        <f>IF(J6="","",VLOOKUP(J6,'Concordance Classmt &amp; Points'!$A$2:$B$32,2,FALSE))</f>
        <v>40</v>
      </c>
      <c r="L6" s="16">
        <f t="shared" si="4"/>
        <v>51.2</v>
      </c>
      <c r="M6" s="26">
        <v>8</v>
      </c>
      <c r="N6" s="12">
        <f t="shared" si="5"/>
        <v>5</v>
      </c>
      <c r="O6" s="12">
        <f>IF(N6="","",VLOOKUP(N6,'Concordance Classmt &amp; Points'!$A$2:$B$32,2,FALSE))</f>
        <v>45</v>
      </c>
      <c r="P6" s="13">
        <f t="shared" si="6"/>
        <v>57.6</v>
      </c>
      <c r="Q6" s="14">
        <f t="shared" si="7"/>
        <v>224</v>
      </c>
      <c r="R6" s="15">
        <f t="shared" si="8"/>
        <v>4</v>
      </c>
    </row>
    <row r="7" spans="1:18" ht="15.6" customHeight="1" x14ac:dyDescent="0.3">
      <c r="A7" s="8">
        <f t="shared" si="0"/>
        <v>5</v>
      </c>
      <c r="B7" s="5" t="s">
        <v>10</v>
      </c>
      <c r="C7" s="24" t="s">
        <v>11</v>
      </c>
      <c r="D7" s="29">
        <v>37</v>
      </c>
      <c r="E7" s="30">
        <v>6</v>
      </c>
      <c r="F7" s="12">
        <f t="shared" si="1"/>
        <v>7</v>
      </c>
      <c r="G7" s="12">
        <f>IF(F7="","",VLOOKUP(F7,'Concordance Classmt &amp; Points'!$A$2:$B$32,2,FALSE))</f>
        <v>36</v>
      </c>
      <c r="H7" s="13">
        <f t="shared" si="2"/>
        <v>42.480000000000004</v>
      </c>
      <c r="I7" s="28">
        <v>12</v>
      </c>
      <c r="J7" s="12">
        <f t="shared" si="3"/>
        <v>3</v>
      </c>
      <c r="K7" s="12">
        <f>IF(J7="","",VLOOKUP(J7,'Concordance Classmt &amp; Points'!$A$2:$B$32,2,FALSE))</f>
        <v>60</v>
      </c>
      <c r="L7" s="16">
        <f t="shared" si="4"/>
        <v>70.8</v>
      </c>
      <c r="M7" s="26">
        <v>15</v>
      </c>
      <c r="N7" s="12">
        <f t="shared" si="5"/>
        <v>1</v>
      </c>
      <c r="O7" s="12">
        <f>IF(N7="","",VLOOKUP(N7,'Concordance Classmt &amp; Points'!$A$2:$B$32,2,FALSE))</f>
        <v>90</v>
      </c>
      <c r="P7" s="13">
        <f t="shared" si="6"/>
        <v>106.2</v>
      </c>
      <c r="Q7" s="14">
        <f t="shared" si="7"/>
        <v>219.48000000000002</v>
      </c>
      <c r="R7" s="15">
        <f t="shared" si="8"/>
        <v>5</v>
      </c>
    </row>
    <row r="8" spans="1:18" x14ac:dyDescent="0.3">
      <c r="A8" s="8">
        <f t="shared" si="0"/>
        <v>6</v>
      </c>
      <c r="B8" s="24" t="s">
        <v>12</v>
      </c>
      <c r="C8" s="24" t="s">
        <v>13</v>
      </c>
      <c r="D8" s="29">
        <v>29</v>
      </c>
      <c r="E8" s="30">
        <v>8</v>
      </c>
      <c r="F8" s="12">
        <f t="shared" si="1"/>
        <v>5</v>
      </c>
      <c r="G8" s="12">
        <f>IF(F8="","",VLOOKUP(F8,'Concordance Classmt &amp; Points'!$A$2:$B$32,2,FALSE))</f>
        <v>45</v>
      </c>
      <c r="H8" s="13">
        <f t="shared" si="2"/>
        <v>45.9</v>
      </c>
      <c r="I8" s="28">
        <v>17</v>
      </c>
      <c r="J8" s="12">
        <f t="shared" si="3"/>
        <v>1</v>
      </c>
      <c r="K8" s="12">
        <f>IF(J8="","",VLOOKUP(J8,'Concordance Classmt &amp; Points'!$A$2:$B$32,2,FALSE))</f>
        <v>90</v>
      </c>
      <c r="L8" s="16">
        <f t="shared" si="4"/>
        <v>91.8</v>
      </c>
      <c r="M8" s="26">
        <v>6</v>
      </c>
      <c r="N8" s="12">
        <f t="shared" si="5"/>
        <v>6</v>
      </c>
      <c r="O8" s="12">
        <f>IF(N8="","",VLOOKUP(N8,'Concordance Classmt &amp; Points'!$A$2:$B$32,2,FALSE))</f>
        <v>40</v>
      </c>
      <c r="P8" s="13">
        <f t="shared" si="6"/>
        <v>40.799999999999997</v>
      </c>
      <c r="Q8" s="14">
        <f t="shared" si="7"/>
        <v>178.5</v>
      </c>
      <c r="R8" s="15">
        <f t="shared" si="8"/>
        <v>6</v>
      </c>
    </row>
    <row r="9" spans="1:18" x14ac:dyDescent="0.3">
      <c r="A9" s="8">
        <f t="shared" si="0"/>
        <v>7</v>
      </c>
      <c r="B9" s="24" t="s">
        <v>18</v>
      </c>
      <c r="C9" s="24" t="s">
        <v>18</v>
      </c>
      <c r="D9" s="25">
        <v>26</v>
      </c>
      <c r="E9" s="26">
        <v>14</v>
      </c>
      <c r="F9" s="12">
        <f t="shared" si="1"/>
        <v>2</v>
      </c>
      <c r="G9" s="12">
        <f>IF(F9="","",VLOOKUP(F9,'Concordance Classmt &amp; Points'!$A$2:$B$32,2,FALSE))</f>
        <v>75</v>
      </c>
      <c r="H9" s="13">
        <f t="shared" si="2"/>
        <v>75</v>
      </c>
      <c r="I9" s="28">
        <v>8</v>
      </c>
      <c r="J9" s="12">
        <f t="shared" si="3"/>
        <v>7</v>
      </c>
      <c r="K9" s="12">
        <f>IF(J9="","",VLOOKUP(J9,'Concordance Classmt &amp; Points'!$A$2:$B$32,2,FALSE))</f>
        <v>36</v>
      </c>
      <c r="L9" s="16">
        <f t="shared" si="4"/>
        <v>36</v>
      </c>
      <c r="M9" s="26">
        <v>11</v>
      </c>
      <c r="N9" s="12">
        <f t="shared" si="5"/>
        <v>3</v>
      </c>
      <c r="O9" s="12">
        <f>IF(N9="","",VLOOKUP(N9,'Concordance Classmt &amp; Points'!$A$2:$B$32,2,FALSE))</f>
        <v>60</v>
      </c>
      <c r="P9" s="13">
        <f t="shared" si="6"/>
        <v>60</v>
      </c>
      <c r="Q9" s="14">
        <f t="shared" si="7"/>
        <v>171</v>
      </c>
      <c r="R9" s="15">
        <f t="shared" si="8"/>
        <v>7</v>
      </c>
    </row>
    <row r="10" spans="1:18" x14ac:dyDescent="0.3">
      <c r="A10" s="8" t="str">
        <f t="shared" si="0"/>
        <v/>
      </c>
      <c r="B10" s="24"/>
      <c r="C10" s="24" t="s">
        <v>25</v>
      </c>
      <c r="D10" s="25"/>
      <c r="E10" s="26"/>
      <c r="F10" s="12" t="str">
        <f t="shared" si="1"/>
        <v/>
      </c>
      <c r="G10" s="12" t="str">
        <f>IF(F10="","",VLOOKUP(F10,'Concordance Classmt &amp; Points'!$A$2:$B$32,2,FALSE))</f>
        <v/>
      </c>
      <c r="H10" s="13" t="str">
        <f t="shared" si="2"/>
        <v/>
      </c>
      <c r="I10" s="28"/>
      <c r="J10" s="12" t="str">
        <f t="shared" si="3"/>
        <v/>
      </c>
      <c r="K10" s="12" t="str">
        <f>IF(J10="","",VLOOKUP(J10,'Concordance Classmt &amp; Points'!$A$2:$B$32,2,FALSE))</f>
        <v/>
      </c>
      <c r="L10" s="16" t="str">
        <f t="shared" si="4"/>
        <v/>
      </c>
      <c r="M10" s="26"/>
      <c r="N10" s="12" t="str">
        <f t="shared" si="5"/>
        <v/>
      </c>
      <c r="O10" s="12" t="str">
        <f>IF(N10="","",VLOOKUP(N10,'Concordance Classmt &amp; Points'!$A$2:$B$32,2,FALSE))</f>
        <v/>
      </c>
      <c r="P10" s="13" t="str">
        <f t="shared" si="6"/>
        <v/>
      </c>
      <c r="Q10" s="14" t="str">
        <f t="shared" si="7"/>
        <v>-</v>
      </c>
      <c r="R10" s="15" t="str">
        <f t="shared" si="8"/>
        <v/>
      </c>
    </row>
    <row r="11" spans="1:18" x14ac:dyDescent="0.3">
      <c r="A11" s="8" t="str">
        <f t="shared" si="0"/>
        <v/>
      </c>
      <c r="B11" s="24"/>
      <c r="C11" s="24" t="s">
        <v>26</v>
      </c>
      <c r="D11" s="25"/>
      <c r="E11" s="26"/>
      <c r="F11" s="12" t="str">
        <f t="shared" si="1"/>
        <v/>
      </c>
      <c r="G11" s="12" t="str">
        <f>IF(F11="","",VLOOKUP(F11,'Concordance Classmt &amp; Points'!$A$2:$B$32,2,FALSE))</f>
        <v/>
      </c>
      <c r="H11" s="13" t="str">
        <f t="shared" si="2"/>
        <v/>
      </c>
      <c r="I11" s="28"/>
      <c r="J11" s="12" t="str">
        <f t="shared" si="3"/>
        <v/>
      </c>
      <c r="K11" s="12" t="str">
        <f>IF(J11="","",VLOOKUP(J11,'Concordance Classmt &amp; Points'!$A$2:$B$32,2,FALSE))</f>
        <v/>
      </c>
      <c r="L11" s="16" t="str">
        <f t="shared" si="4"/>
        <v/>
      </c>
      <c r="M11" s="26"/>
      <c r="N11" s="12" t="str">
        <f t="shared" si="5"/>
        <v/>
      </c>
      <c r="O11" s="12" t="str">
        <f>IF(N11="","",VLOOKUP(N11,'Concordance Classmt &amp; Points'!$A$2:$B$32,2,FALSE))</f>
        <v/>
      </c>
      <c r="P11" s="13" t="str">
        <f t="shared" si="6"/>
        <v/>
      </c>
      <c r="Q11" s="14" t="str">
        <f t="shared" si="7"/>
        <v>-</v>
      </c>
      <c r="R11" s="15" t="str">
        <f t="shared" si="8"/>
        <v/>
      </c>
    </row>
    <row r="12" spans="1:18" x14ac:dyDescent="0.3">
      <c r="A12" s="8" t="str">
        <f t="shared" si="0"/>
        <v/>
      </c>
      <c r="B12" s="24"/>
      <c r="C12" s="24"/>
      <c r="D12" s="25"/>
      <c r="E12" s="26"/>
      <c r="F12" s="12" t="str">
        <f t="shared" si="1"/>
        <v/>
      </c>
      <c r="G12" s="12" t="str">
        <f>IF(F12="","",VLOOKUP(F12,'Concordance Classmt &amp; Points'!$A$2:$B$32,2,FALSE))</f>
        <v/>
      </c>
      <c r="H12" s="13" t="str">
        <f t="shared" si="2"/>
        <v/>
      </c>
      <c r="I12" s="28"/>
      <c r="J12" s="12" t="str">
        <f t="shared" si="3"/>
        <v/>
      </c>
      <c r="K12" s="12" t="str">
        <f>IF(J12="","",VLOOKUP(J12,'Concordance Classmt &amp; Points'!$A$2:$B$32,2,FALSE))</f>
        <v/>
      </c>
      <c r="L12" s="16" t="str">
        <f t="shared" si="4"/>
        <v/>
      </c>
      <c r="M12" s="26"/>
      <c r="N12" s="12" t="str">
        <f t="shared" si="5"/>
        <v/>
      </c>
      <c r="O12" s="12" t="str">
        <f>IF(N12="","",VLOOKUP(N12,'Concordance Classmt &amp; Points'!$A$2:$B$32,2,FALSE))</f>
        <v/>
      </c>
      <c r="P12" s="13" t="str">
        <f t="shared" si="6"/>
        <v/>
      </c>
      <c r="Q12" s="14" t="str">
        <f t="shared" si="7"/>
        <v>-</v>
      </c>
      <c r="R12" s="15" t="str">
        <f t="shared" si="8"/>
        <v/>
      </c>
    </row>
    <row r="13" spans="1:18" x14ac:dyDescent="0.3">
      <c r="A13" s="8" t="str">
        <f t="shared" si="0"/>
        <v/>
      </c>
      <c r="B13" s="24"/>
      <c r="C13" s="24"/>
      <c r="D13" s="25"/>
      <c r="E13" s="26"/>
      <c r="F13" s="12" t="str">
        <f t="shared" si="1"/>
        <v/>
      </c>
      <c r="G13" s="12" t="str">
        <f>IF(F13="","",VLOOKUP(F13,'Concordance Classmt &amp; Points'!$A$2:$B$32,2,FALSE))</f>
        <v/>
      </c>
      <c r="H13" s="13" t="str">
        <f t="shared" si="2"/>
        <v/>
      </c>
      <c r="I13" s="28"/>
      <c r="J13" s="12" t="str">
        <f t="shared" si="3"/>
        <v/>
      </c>
      <c r="K13" s="12" t="str">
        <f>IF(J13="","",VLOOKUP(J13,'Concordance Classmt &amp; Points'!$A$2:$B$32,2,FALSE))</f>
        <v/>
      </c>
      <c r="L13" s="16" t="str">
        <f t="shared" si="4"/>
        <v/>
      </c>
      <c r="M13" s="26"/>
      <c r="N13" s="12" t="str">
        <f t="shared" si="5"/>
        <v/>
      </c>
      <c r="O13" s="12" t="str">
        <f>IF(N13="","",VLOOKUP(N13,'Concordance Classmt &amp; Points'!$A$2:$B$32,2,FALSE))</f>
        <v/>
      </c>
      <c r="P13" s="13" t="str">
        <f t="shared" si="6"/>
        <v/>
      </c>
      <c r="Q13" s="14" t="str">
        <f t="shared" si="7"/>
        <v>-</v>
      </c>
      <c r="R13" s="15" t="str">
        <f t="shared" si="8"/>
        <v/>
      </c>
    </row>
    <row r="14" spans="1:18" x14ac:dyDescent="0.3">
      <c r="A14" s="8" t="str">
        <f t="shared" si="0"/>
        <v/>
      </c>
      <c r="B14" s="24"/>
      <c r="C14" s="24"/>
      <c r="D14" s="25"/>
      <c r="E14" s="26"/>
      <c r="F14" s="12" t="str">
        <f t="shared" si="1"/>
        <v/>
      </c>
      <c r="G14" s="12" t="str">
        <f>IF(F14="","",VLOOKUP(F14,'Concordance Classmt &amp; Points'!$A$2:$B$32,2,FALSE))</f>
        <v/>
      </c>
      <c r="H14" s="13" t="str">
        <f t="shared" si="2"/>
        <v/>
      </c>
      <c r="I14" s="28"/>
      <c r="J14" s="12" t="str">
        <f t="shared" si="3"/>
        <v/>
      </c>
      <c r="K14" s="12" t="str">
        <f>IF(J14="","",VLOOKUP(J14,'Concordance Classmt &amp; Points'!$A$2:$B$32,2,FALSE))</f>
        <v/>
      </c>
      <c r="L14" s="16" t="str">
        <f t="shared" si="4"/>
        <v/>
      </c>
      <c r="M14" s="26"/>
      <c r="N14" s="12" t="str">
        <f t="shared" si="5"/>
        <v/>
      </c>
      <c r="O14" s="12" t="str">
        <f>IF(N14="","",VLOOKUP(N14,'Concordance Classmt &amp; Points'!$A$2:$B$32,2,FALSE))</f>
        <v/>
      </c>
      <c r="P14" s="13" t="str">
        <f t="shared" si="6"/>
        <v/>
      </c>
      <c r="Q14" s="14" t="str">
        <f t="shared" si="7"/>
        <v>-</v>
      </c>
      <c r="R14" s="15" t="str">
        <f t="shared" si="8"/>
        <v/>
      </c>
    </row>
    <row r="15" spans="1:18" x14ac:dyDescent="0.3">
      <c r="A15" s="8" t="str">
        <f t="shared" si="0"/>
        <v/>
      </c>
      <c r="B15" s="24"/>
      <c r="C15" s="24"/>
      <c r="D15" s="25"/>
      <c r="E15" s="26"/>
      <c r="F15" s="12" t="str">
        <f t="shared" si="1"/>
        <v/>
      </c>
      <c r="G15" s="12" t="str">
        <f>IF(F15="","",VLOOKUP(F15,'Concordance Classmt &amp; Points'!$A$2:$B$32,2,FALSE))</f>
        <v/>
      </c>
      <c r="H15" s="13" t="str">
        <f t="shared" si="2"/>
        <v/>
      </c>
      <c r="I15" s="28"/>
      <c r="J15" s="12" t="str">
        <f t="shared" si="3"/>
        <v/>
      </c>
      <c r="K15" s="12" t="str">
        <f>IF(J15="","",VLOOKUP(J15,'Concordance Classmt &amp; Points'!$A$2:$B$32,2,FALSE))</f>
        <v/>
      </c>
      <c r="L15" s="16" t="str">
        <f t="shared" si="4"/>
        <v/>
      </c>
      <c r="M15" s="26"/>
      <c r="N15" s="12" t="str">
        <f t="shared" si="5"/>
        <v/>
      </c>
      <c r="O15" s="12" t="str">
        <f>IF(N15="","",VLOOKUP(N15,'Concordance Classmt &amp; Points'!$A$2:$B$32,2,FALSE))</f>
        <v/>
      </c>
      <c r="P15" s="13" t="str">
        <f t="shared" si="6"/>
        <v/>
      </c>
      <c r="Q15" s="14" t="str">
        <f t="shared" si="7"/>
        <v>-</v>
      </c>
      <c r="R15" s="15" t="str">
        <f t="shared" si="8"/>
        <v/>
      </c>
    </row>
    <row r="16" spans="1:18" x14ac:dyDescent="0.3">
      <c r="A16" s="8" t="str">
        <f t="shared" si="0"/>
        <v/>
      </c>
      <c r="B16" s="24"/>
      <c r="C16" s="24"/>
      <c r="D16" s="25"/>
      <c r="E16" s="26"/>
      <c r="F16" s="12" t="str">
        <f t="shared" si="1"/>
        <v/>
      </c>
      <c r="G16" s="12" t="str">
        <f>IF(F16="","",VLOOKUP(F16,'Concordance Classmt &amp; Points'!$A$2:$B$32,2,FALSE))</f>
        <v/>
      </c>
      <c r="H16" s="13" t="str">
        <f t="shared" si="2"/>
        <v/>
      </c>
      <c r="I16" s="28"/>
      <c r="J16" s="12" t="str">
        <f t="shared" si="3"/>
        <v/>
      </c>
      <c r="K16" s="12" t="str">
        <f>IF(J16="","",VLOOKUP(J16,'Concordance Classmt &amp; Points'!$A$2:$B$32,2,FALSE))</f>
        <v/>
      </c>
      <c r="L16" s="16" t="str">
        <f t="shared" si="4"/>
        <v/>
      </c>
      <c r="M16" s="26"/>
      <c r="N16" s="12" t="str">
        <f t="shared" si="5"/>
        <v/>
      </c>
      <c r="O16" s="12" t="str">
        <f>IF(N16="","",VLOOKUP(N16,'Concordance Classmt &amp; Points'!$A$2:$B$32,2,FALSE))</f>
        <v/>
      </c>
      <c r="P16" s="13" t="str">
        <f t="shared" si="6"/>
        <v/>
      </c>
      <c r="Q16" s="14" t="str">
        <f t="shared" si="7"/>
        <v>-</v>
      </c>
      <c r="R16" s="15" t="str">
        <f t="shared" si="8"/>
        <v/>
      </c>
    </row>
    <row r="17" spans="1:18" x14ac:dyDescent="0.3">
      <c r="A17" s="8" t="str">
        <f t="shared" si="0"/>
        <v/>
      </c>
      <c r="B17" s="24"/>
      <c r="C17" s="24"/>
      <c r="D17" s="25"/>
      <c r="E17" s="26"/>
      <c r="F17" s="12" t="str">
        <f t="shared" si="1"/>
        <v/>
      </c>
      <c r="G17" s="12" t="str">
        <f>IF(F17="","",VLOOKUP(F17,'Concordance Classmt &amp; Points'!$A$2:$B$32,2,FALSE))</f>
        <v/>
      </c>
      <c r="H17" s="13" t="str">
        <f t="shared" si="2"/>
        <v/>
      </c>
      <c r="I17" s="28"/>
      <c r="J17" s="12" t="str">
        <f t="shared" si="3"/>
        <v/>
      </c>
      <c r="K17" s="12" t="str">
        <f>IF(J17="","",VLOOKUP(J17,'Concordance Classmt &amp; Points'!$A$2:$B$32,2,FALSE))</f>
        <v/>
      </c>
      <c r="L17" s="16" t="str">
        <f t="shared" si="4"/>
        <v/>
      </c>
      <c r="M17" s="26"/>
      <c r="N17" s="12" t="str">
        <f t="shared" si="5"/>
        <v/>
      </c>
      <c r="O17" s="12" t="str">
        <f>IF(N17="","",VLOOKUP(N17,'Concordance Classmt &amp; Points'!$A$2:$B$32,2,FALSE))</f>
        <v/>
      </c>
      <c r="P17" s="13" t="str">
        <f t="shared" si="6"/>
        <v/>
      </c>
      <c r="Q17" s="14" t="str">
        <f t="shared" si="7"/>
        <v>-</v>
      </c>
      <c r="R17" s="15" t="str">
        <f t="shared" si="8"/>
        <v/>
      </c>
    </row>
    <row r="18" spans="1:18" x14ac:dyDescent="0.3">
      <c r="A18" s="8" t="str">
        <f t="shared" si="0"/>
        <v/>
      </c>
      <c r="B18" s="24"/>
      <c r="C18" s="24"/>
      <c r="D18" s="25"/>
      <c r="E18" s="26"/>
      <c r="F18" s="12" t="str">
        <f t="shared" si="1"/>
        <v/>
      </c>
      <c r="G18" s="12" t="str">
        <f>IF(F18="","",VLOOKUP(F18,'Concordance Classmt &amp; Points'!$A$2:$B$32,2,FALSE))</f>
        <v/>
      </c>
      <c r="H18" s="13" t="str">
        <f t="shared" si="2"/>
        <v/>
      </c>
      <c r="I18" s="28"/>
      <c r="J18" s="12" t="str">
        <f t="shared" si="3"/>
        <v/>
      </c>
      <c r="K18" s="12" t="str">
        <f>IF(J18="","",VLOOKUP(J18,'Concordance Classmt &amp; Points'!$A$2:$B$32,2,FALSE))</f>
        <v/>
      </c>
      <c r="L18" s="16" t="str">
        <f t="shared" si="4"/>
        <v/>
      </c>
      <c r="M18" s="26"/>
      <c r="N18" s="12" t="str">
        <f t="shared" si="5"/>
        <v/>
      </c>
      <c r="O18" s="12" t="str">
        <f>IF(N18="","",VLOOKUP(N18,'Concordance Classmt &amp; Points'!$A$2:$B$32,2,FALSE))</f>
        <v/>
      </c>
      <c r="P18" s="13" t="str">
        <f t="shared" si="6"/>
        <v/>
      </c>
      <c r="Q18" s="14" t="str">
        <f t="shared" si="7"/>
        <v>-</v>
      </c>
      <c r="R18" s="15" t="str">
        <f t="shared" si="8"/>
        <v/>
      </c>
    </row>
    <row r="19" spans="1:18" x14ac:dyDescent="0.3">
      <c r="A19" s="8" t="str">
        <f t="shared" si="0"/>
        <v/>
      </c>
      <c r="B19" s="24"/>
      <c r="C19" s="24"/>
      <c r="D19" s="25"/>
      <c r="E19" s="26"/>
      <c r="F19" s="12" t="str">
        <f t="shared" si="1"/>
        <v/>
      </c>
      <c r="G19" s="12" t="str">
        <f>IF(F19="","",VLOOKUP(F19,'Concordance Classmt &amp; Points'!$A$2:$B$32,2,FALSE))</f>
        <v/>
      </c>
      <c r="H19" s="13" t="str">
        <f t="shared" si="2"/>
        <v/>
      </c>
      <c r="I19" s="28"/>
      <c r="J19" s="12" t="str">
        <f t="shared" si="3"/>
        <v/>
      </c>
      <c r="K19" s="12" t="str">
        <f>IF(J19="","",VLOOKUP(J19,'Concordance Classmt &amp; Points'!$A$2:$B$32,2,FALSE))</f>
        <v/>
      </c>
      <c r="L19" s="16" t="str">
        <f t="shared" si="4"/>
        <v/>
      </c>
      <c r="M19" s="26"/>
      <c r="N19" s="12" t="str">
        <f t="shared" si="5"/>
        <v/>
      </c>
      <c r="O19" s="12" t="str">
        <f>IF(N19="","",VLOOKUP(N19,'Concordance Classmt &amp; Points'!$A$2:$B$32,2,FALSE))</f>
        <v/>
      </c>
      <c r="P19" s="13" t="str">
        <f t="shared" si="6"/>
        <v/>
      </c>
      <c r="Q19" s="14" t="str">
        <f t="shared" si="7"/>
        <v>-</v>
      </c>
      <c r="R19" s="15" t="str">
        <f t="shared" si="8"/>
        <v/>
      </c>
    </row>
    <row r="20" spans="1:18" x14ac:dyDescent="0.3">
      <c r="A20" s="8" t="str">
        <f t="shared" si="0"/>
        <v/>
      </c>
      <c r="B20" s="24"/>
      <c r="C20" s="24"/>
      <c r="D20" s="25"/>
      <c r="E20" s="26"/>
      <c r="F20" s="12" t="str">
        <f t="shared" si="1"/>
        <v/>
      </c>
      <c r="G20" s="12" t="str">
        <f>IF(F20="","",VLOOKUP(F20,'Concordance Classmt &amp; Points'!$A$2:$B$32,2,FALSE))</f>
        <v/>
      </c>
      <c r="H20" s="13" t="str">
        <f t="shared" si="2"/>
        <v/>
      </c>
      <c r="I20" s="28"/>
      <c r="J20" s="12" t="str">
        <f t="shared" si="3"/>
        <v/>
      </c>
      <c r="K20" s="12" t="str">
        <f>IF(J20="","",VLOOKUP(J20,'Concordance Classmt &amp; Points'!$A$2:$B$32,2,FALSE))</f>
        <v/>
      </c>
      <c r="L20" s="16" t="str">
        <f t="shared" si="4"/>
        <v/>
      </c>
      <c r="M20" s="26"/>
      <c r="N20" s="12" t="str">
        <f t="shared" si="5"/>
        <v/>
      </c>
      <c r="O20" s="12" t="str">
        <f>IF(N20="","",VLOOKUP(N20,'Concordance Classmt &amp; Points'!$A$2:$B$32,2,FALSE))</f>
        <v/>
      </c>
      <c r="P20" s="13" t="str">
        <f t="shared" si="6"/>
        <v/>
      </c>
      <c r="Q20" s="14" t="str">
        <f t="shared" si="7"/>
        <v>-</v>
      </c>
      <c r="R20" s="15" t="str">
        <f t="shared" si="8"/>
        <v/>
      </c>
    </row>
    <row r="21" spans="1:18" x14ac:dyDescent="0.3">
      <c r="A21" s="8" t="str">
        <f t="shared" si="0"/>
        <v/>
      </c>
      <c r="B21" s="24"/>
      <c r="C21" s="24"/>
      <c r="D21" s="25"/>
      <c r="E21" s="26"/>
      <c r="F21" s="12" t="str">
        <f t="shared" si="1"/>
        <v/>
      </c>
      <c r="G21" s="12" t="str">
        <f>IF(F21="","",VLOOKUP(F21,'Concordance Classmt &amp; Points'!$A$2:$B$32,2,FALSE))</f>
        <v/>
      </c>
      <c r="H21" s="13" t="str">
        <f t="shared" si="2"/>
        <v/>
      </c>
      <c r="I21" s="28"/>
      <c r="J21" s="12" t="str">
        <f t="shared" si="3"/>
        <v/>
      </c>
      <c r="K21" s="12" t="str">
        <f>IF(J21="","",VLOOKUP(J21,'Concordance Classmt &amp; Points'!$A$2:$B$32,2,FALSE))</f>
        <v/>
      </c>
      <c r="L21" s="16" t="str">
        <f t="shared" si="4"/>
        <v/>
      </c>
      <c r="M21" s="26"/>
      <c r="N21" s="12" t="str">
        <f t="shared" si="5"/>
        <v/>
      </c>
      <c r="O21" s="12" t="str">
        <f>IF(N21="","",VLOOKUP(N21,'Concordance Classmt &amp; Points'!$A$2:$B$32,2,FALSE))</f>
        <v/>
      </c>
      <c r="P21" s="13" t="str">
        <f t="shared" si="6"/>
        <v/>
      </c>
      <c r="Q21" s="14" t="str">
        <f t="shared" si="7"/>
        <v>-</v>
      </c>
      <c r="R21" s="15" t="str">
        <f t="shared" si="8"/>
        <v/>
      </c>
    </row>
    <row r="22" spans="1:18" x14ac:dyDescent="0.3">
      <c r="A22" s="8" t="str">
        <f t="shared" si="0"/>
        <v/>
      </c>
      <c r="B22" s="24"/>
      <c r="C22" s="24"/>
      <c r="D22" s="25"/>
      <c r="E22" s="26"/>
      <c r="F22" s="12" t="str">
        <f t="shared" si="1"/>
        <v/>
      </c>
      <c r="G22" s="12" t="str">
        <f>IF(F22="","",VLOOKUP(F22,'Concordance Classmt &amp; Points'!$A$2:$B$32,2,FALSE))</f>
        <v/>
      </c>
      <c r="H22" s="13" t="str">
        <f t="shared" si="2"/>
        <v/>
      </c>
      <c r="I22" s="28"/>
      <c r="J22" s="12" t="str">
        <f t="shared" si="3"/>
        <v/>
      </c>
      <c r="K22" s="12" t="str">
        <f>IF(J22="","",VLOOKUP(J22,'Concordance Classmt &amp; Points'!$A$2:$B$32,2,FALSE))</f>
        <v/>
      </c>
      <c r="L22" s="16" t="str">
        <f t="shared" si="4"/>
        <v/>
      </c>
      <c r="M22" s="26"/>
      <c r="N22" s="12" t="str">
        <f t="shared" si="5"/>
        <v/>
      </c>
      <c r="O22" s="12" t="str">
        <f>IF(N22="","",VLOOKUP(N22,'Concordance Classmt &amp; Points'!$A$2:$B$32,2,FALSE))</f>
        <v/>
      </c>
      <c r="P22" s="13" t="str">
        <f t="shared" si="6"/>
        <v/>
      </c>
      <c r="Q22" s="14" t="str">
        <f t="shared" si="7"/>
        <v>-</v>
      </c>
      <c r="R22" s="15" t="str">
        <f t="shared" si="8"/>
        <v/>
      </c>
    </row>
    <row r="23" spans="1:18" x14ac:dyDescent="0.3">
      <c r="A23" s="8" t="str">
        <f t="shared" si="0"/>
        <v/>
      </c>
      <c r="B23" s="24"/>
      <c r="C23" s="24"/>
      <c r="D23" s="25"/>
      <c r="E23" s="26"/>
      <c r="F23" s="12" t="str">
        <f t="shared" si="1"/>
        <v/>
      </c>
      <c r="G23" s="12" t="str">
        <f>IF(F23="","",VLOOKUP(F23,'Concordance Classmt &amp; Points'!$A$2:$B$32,2,FALSE))</f>
        <v/>
      </c>
      <c r="H23" s="13" t="str">
        <f t="shared" si="2"/>
        <v/>
      </c>
      <c r="I23" s="28"/>
      <c r="J23" s="12" t="str">
        <f t="shared" si="3"/>
        <v/>
      </c>
      <c r="K23" s="12" t="str">
        <f>IF(J23="","",VLOOKUP(J23,'Concordance Classmt &amp; Points'!$A$2:$B$32,2,FALSE))</f>
        <v/>
      </c>
      <c r="L23" s="16" t="str">
        <f t="shared" si="4"/>
        <v/>
      </c>
      <c r="M23" s="26"/>
      <c r="N23" s="12" t="str">
        <f t="shared" si="5"/>
        <v/>
      </c>
      <c r="O23" s="12" t="str">
        <f>IF(N23="","",VLOOKUP(N23,'Concordance Classmt &amp; Points'!$A$2:$B$32,2,FALSE))</f>
        <v/>
      </c>
      <c r="P23" s="13" t="str">
        <f t="shared" si="6"/>
        <v/>
      </c>
      <c r="Q23" s="14" t="str">
        <f t="shared" si="7"/>
        <v>-</v>
      </c>
      <c r="R23" s="15" t="str">
        <f t="shared" si="8"/>
        <v/>
      </c>
    </row>
    <row r="24" spans="1:18" x14ac:dyDescent="0.3">
      <c r="A24" s="8" t="str">
        <f t="shared" si="0"/>
        <v/>
      </c>
      <c r="B24" s="24"/>
      <c r="C24" s="24"/>
      <c r="D24" s="25"/>
      <c r="E24" s="26"/>
      <c r="F24" s="12" t="str">
        <f t="shared" si="1"/>
        <v/>
      </c>
      <c r="G24" s="12" t="str">
        <f>IF(F24="","",VLOOKUP(F24,'Concordance Classmt &amp; Points'!$A$2:$B$32,2,FALSE))</f>
        <v/>
      </c>
      <c r="H24" s="13" t="str">
        <f t="shared" si="2"/>
        <v/>
      </c>
      <c r="I24" s="28"/>
      <c r="J24" s="12" t="str">
        <f t="shared" si="3"/>
        <v/>
      </c>
      <c r="K24" s="12" t="str">
        <f>IF(J24="","",VLOOKUP(J24,'Concordance Classmt &amp; Points'!$A$2:$B$32,2,FALSE))</f>
        <v/>
      </c>
      <c r="L24" s="16" t="str">
        <f t="shared" si="4"/>
        <v/>
      </c>
      <c r="M24" s="26"/>
      <c r="N24" s="12" t="str">
        <f t="shared" si="5"/>
        <v/>
      </c>
      <c r="O24" s="12" t="str">
        <f>IF(N24="","",VLOOKUP(N24,'Concordance Classmt &amp; Points'!$A$2:$B$32,2,FALSE))</f>
        <v/>
      </c>
      <c r="P24" s="13" t="str">
        <f t="shared" si="6"/>
        <v/>
      </c>
      <c r="Q24" s="14" t="str">
        <f t="shared" si="7"/>
        <v>-</v>
      </c>
      <c r="R24" s="15" t="str">
        <f t="shared" si="8"/>
        <v/>
      </c>
    </row>
    <row r="25" spans="1:18" x14ac:dyDescent="0.3">
      <c r="A25" s="8" t="str">
        <f t="shared" si="0"/>
        <v/>
      </c>
      <c r="B25" s="24"/>
      <c r="C25" s="24"/>
      <c r="D25" s="25"/>
      <c r="E25" s="26"/>
      <c r="F25" s="12" t="str">
        <f t="shared" si="1"/>
        <v/>
      </c>
      <c r="G25" s="12" t="str">
        <f>IF(F25="","",VLOOKUP(F25,'Concordance Classmt &amp; Points'!$A$2:$B$32,2,FALSE))</f>
        <v/>
      </c>
      <c r="H25" s="13" t="str">
        <f t="shared" si="2"/>
        <v/>
      </c>
      <c r="I25" s="28"/>
      <c r="J25" s="12" t="str">
        <f t="shared" si="3"/>
        <v/>
      </c>
      <c r="K25" s="12" t="str">
        <f>IF(J25="","",VLOOKUP(J25,'Concordance Classmt &amp; Points'!$A$2:$B$32,2,FALSE))</f>
        <v/>
      </c>
      <c r="L25" s="16" t="str">
        <f t="shared" si="4"/>
        <v/>
      </c>
      <c r="M25" s="26"/>
      <c r="N25" s="12" t="str">
        <f t="shared" si="5"/>
        <v/>
      </c>
      <c r="O25" s="12" t="str">
        <f>IF(N25="","",VLOOKUP(N25,'Concordance Classmt &amp; Points'!$A$2:$B$32,2,FALSE))</f>
        <v/>
      </c>
      <c r="P25" s="13" t="str">
        <f t="shared" si="6"/>
        <v/>
      </c>
      <c r="Q25" s="14" t="str">
        <f t="shared" si="7"/>
        <v>-</v>
      </c>
      <c r="R25" s="15" t="str">
        <f t="shared" si="8"/>
        <v/>
      </c>
    </row>
    <row r="26" spans="1:18" x14ac:dyDescent="0.3">
      <c r="A26" s="8" t="str">
        <f t="shared" si="0"/>
        <v/>
      </c>
      <c r="B26" s="24"/>
      <c r="C26" s="24"/>
      <c r="D26" s="25"/>
      <c r="E26" s="26"/>
      <c r="F26" s="12" t="str">
        <f t="shared" si="1"/>
        <v/>
      </c>
      <c r="G26" s="12" t="str">
        <f>IF(F26="","",VLOOKUP(F26,'Concordance Classmt &amp; Points'!$A$2:$B$32,2,FALSE))</f>
        <v/>
      </c>
      <c r="H26" s="13" t="str">
        <f t="shared" si="2"/>
        <v/>
      </c>
      <c r="I26" s="28"/>
      <c r="J26" s="12" t="str">
        <f t="shared" si="3"/>
        <v/>
      </c>
      <c r="K26" s="12" t="str">
        <f>IF(J26="","",VLOOKUP(J26,'Concordance Classmt &amp; Points'!$A$2:$B$32,2,FALSE))</f>
        <v/>
      </c>
      <c r="L26" s="16" t="str">
        <f t="shared" si="4"/>
        <v/>
      </c>
      <c r="M26" s="26"/>
      <c r="N26" s="12" t="str">
        <f t="shared" si="5"/>
        <v/>
      </c>
      <c r="O26" s="12" t="str">
        <f>IF(N26="","",VLOOKUP(N26,'Concordance Classmt &amp; Points'!$A$2:$B$32,2,FALSE))</f>
        <v/>
      </c>
      <c r="P26" s="13" t="str">
        <f t="shared" si="6"/>
        <v/>
      </c>
      <c r="Q26" s="14" t="str">
        <f t="shared" si="7"/>
        <v>-</v>
      </c>
      <c r="R26" s="15" t="str">
        <f t="shared" si="8"/>
        <v/>
      </c>
    </row>
    <row r="27" spans="1:18" x14ac:dyDescent="0.3">
      <c r="A27" s="8" t="str">
        <f t="shared" si="0"/>
        <v/>
      </c>
      <c r="B27" s="24"/>
      <c r="C27" s="24"/>
      <c r="D27" s="25"/>
      <c r="E27" s="26"/>
      <c r="F27" s="12" t="str">
        <f t="shared" si="1"/>
        <v/>
      </c>
      <c r="G27" s="12" t="str">
        <f>IF(F27="","",VLOOKUP(F27,'Concordance Classmt &amp; Points'!$A$2:$B$32,2,FALSE))</f>
        <v/>
      </c>
      <c r="H27" s="13" t="str">
        <f t="shared" si="2"/>
        <v/>
      </c>
      <c r="I27" s="28"/>
      <c r="J27" s="12" t="str">
        <f t="shared" si="3"/>
        <v/>
      </c>
      <c r="K27" s="12" t="str">
        <f>IF(J27="","",VLOOKUP(J27,'Concordance Classmt &amp; Points'!$A$2:$B$32,2,FALSE))</f>
        <v/>
      </c>
      <c r="L27" s="16" t="str">
        <f t="shared" si="4"/>
        <v/>
      </c>
      <c r="M27" s="26"/>
      <c r="N27" s="12" t="str">
        <f t="shared" si="5"/>
        <v/>
      </c>
      <c r="O27" s="12" t="str">
        <f>IF(N27="","",VLOOKUP(N27,'Concordance Classmt &amp; Points'!$A$2:$B$32,2,FALSE))</f>
        <v/>
      </c>
      <c r="P27" s="13" t="str">
        <f t="shared" si="6"/>
        <v/>
      </c>
      <c r="Q27" s="14" t="str">
        <f t="shared" si="7"/>
        <v>-</v>
      </c>
      <c r="R27" s="15" t="str">
        <f t="shared" si="8"/>
        <v/>
      </c>
    </row>
    <row r="28" spans="1:18" x14ac:dyDescent="0.3">
      <c r="A28" s="8" t="str">
        <f t="shared" si="0"/>
        <v/>
      </c>
      <c r="B28" s="24"/>
      <c r="C28" s="24"/>
      <c r="D28" s="25"/>
      <c r="E28" s="26"/>
      <c r="F28" s="12" t="str">
        <f t="shared" si="1"/>
        <v/>
      </c>
      <c r="G28" s="12" t="str">
        <f>IF(F28="","",VLOOKUP(F28,'Concordance Classmt &amp; Points'!$A$2:$B$32,2,FALSE))</f>
        <v/>
      </c>
      <c r="H28" s="13" t="str">
        <f t="shared" si="2"/>
        <v/>
      </c>
      <c r="I28" s="28"/>
      <c r="J28" s="12" t="str">
        <f t="shared" si="3"/>
        <v/>
      </c>
      <c r="K28" s="12" t="str">
        <f>IF(J28="","",VLOOKUP(J28,'Concordance Classmt &amp; Points'!$A$2:$B$32,2,FALSE))</f>
        <v/>
      </c>
      <c r="L28" s="16" t="str">
        <f t="shared" si="4"/>
        <v/>
      </c>
      <c r="M28" s="26"/>
      <c r="N28" s="12" t="str">
        <f t="shared" si="5"/>
        <v/>
      </c>
      <c r="O28" s="12" t="str">
        <f>IF(N28="","",VLOOKUP(N28,'Concordance Classmt &amp; Points'!$A$2:$B$32,2,FALSE))</f>
        <v/>
      </c>
      <c r="P28" s="13" t="str">
        <f t="shared" si="6"/>
        <v/>
      </c>
      <c r="Q28" s="14" t="str">
        <f t="shared" si="7"/>
        <v>-</v>
      </c>
      <c r="R28" s="15" t="str">
        <f t="shared" si="8"/>
        <v/>
      </c>
    </row>
    <row r="29" spans="1:18" x14ac:dyDescent="0.3">
      <c r="A29" s="8" t="str">
        <f t="shared" si="0"/>
        <v/>
      </c>
      <c r="B29" s="24"/>
      <c r="C29" s="24"/>
      <c r="D29" s="25"/>
      <c r="E29" s="26"/>
      <c r="F29" s="12" t="str">
        <f t="shared" si="1"/>
        <v/>
      </c>
      <c r="G29" s="12" t="str">
        <f>IF(F29="","",VLOOKUP(F29,'Concordance Classmt &amp; Points'!$A$2:$B$32,2,FALSE))</f>
        <v/>
      </c>
      <c r="H29" s="13" t="str">
        <f t="shared" si="2"/>
        <v/>
      </c>
      <c r="I29" s="28"/>
      <c r="J29" s="12" t="str">
        <f t="shared" si="3"/>
        <v/>
      </c>
      <c r="K29" s="12" t="str">
        <f>IF(J29="","",VLOOKUP(J29,'Concordance Classmt &amp; Points'!$A$2:$B$32,2,FALSE))</f>
        <v/>
      </c>
      <c r="L29" s="16" t="str">
        <f t="shared" si="4"/>
        <v/>
      </c>
      <c r="M29" s="26"/>
      <c r="N29" s="12" t="str">
        <f t="shared" si="5"/>
        <v/>
      </c>
      <c r="O29" s="12" t="str">
        <f>IF(N29="","",VLOOKUP(N29,'Concordance Classmt &amp; Points'!$A$2:$B$32,2,FALSE))</f>
        <v/>
      </c>
      <c r="P29" s="13" t="str">
        <f t="shared" si="6"/>
        <v/>
      </c>
      <c r="Q29" s="14" t="str">
        <f t="shared" si="7"/>
        <v>-</v>
      </c>
      <c r="R29" s="15" t="str">
        <f t="shared" si="8"/>
        <v/>
      </c>
    </row>
    <row r="30" spans="1:18" x14ac:dyDescent="0.3">
      <c r="A30" s="8" t="str">
        <f t="shared" si="0"/>
        <v/>
      </c>
      <c r="B30" s="24"/>
      <c r="C30" s="24"/>
      <c r="D30" s="25"/>
      <c r="E30" s="26"/>
      <c r="F30" s="12" t="str">
        <f t="shared" si="1"/>
        <v/>
      </c>
      <c r="G30" s="12" t="str">
        <f>IF(F30="","",VLOOKUP(F30,'Concordance Classmt &amp; Points'!$A$2:$B$32,2,FALSE))</f>
        <v/>
      </c>
      <c r="H30" s="13" t="str">
        <f t="shared" si="2"/>
        <v/>
      </c>
      <c r="I30" s="28"/>
      <c r="J30" s="12" t="str">
        <f t="shared" si="3"/>
        <v/>
      </c>
      <c r="K30" s="12" t="str">
        <f>IF(J30="","",VLOOKUP(J30,'Concordance Classmt &amp; Points'!$A$2:$B$32,2,FALSE))</f>
        <v/>
      </c>
      <c r="L30" s="16" t="str">
        <f t="shared" si="4"/>
        <v/>
      </c>
      <c r="M30" s="26"/>
      <c r="N30" s="12" t="str">
        <f t="shared" si="5"/>
        <v/>
      </c>
      <c r="O30" s="12" t="str">
        <f>IF(N30="","",VLOOKUP(N30,'Concordance Classmt &amp; Points'!$A$2:$B$32,2,FALSE))</f>
        <v/>
      </c>
      <c r="P30" s="13" t="str">
        <f t="shared" si="6"/>
        <v/>
      </c>
      <c r="Q30" s="14" t="str">
        <f t="shared" si="7"/>
        <v>-</v>
      </c>
      <c r="R30" s="15" t="str">
        <f t="shared" si="8"/>
        <v/>
      </c>
    </row>
    <row r="31" spans="1:18" x14ac:dyDescent="0.3">
      <c r="A31" s="8" t="str">
        <f t="shared" si="0"/>
        <v/>
      </c>
      <c r="B31" s="24"/>
      <c r="C31" s="24"/>
      <c r="D31" s="25"/>
      <c r="E31" s="26"/>
      <c r="F31" s="12" t="str">
        <f t="shared" si="1"/>
        <v/>
      </c>
      <c r="G31" s="12" t="str">
        <f>IF(F31="","",VLOOKUP(F31,'Concordance Classmt &amp; Points'!$A$2:$B$32,2,FALSE))</f>
        <v/>
      </c>
      <c r="H31" s="13" t="str">
        <f t="shared" si="2"/>
        <v/>
      </c>
      <c r="I31" s="28"/>
      <c r="J31" s="12" t="str">
        <f t="shared" si="3"/>
        <v/>
      </c>
      <c r="K31" s="12" t="str">
        <f>IF(J31="","",VLOOKUP(J31,'Concordance Classmt &amp; Points'!$A$2:$B$32,2,FALSE))</f>
        <v/>
      </c>
      <c r="L31" s="16" t="str">
        <f t="shared" si="4"/>
        <v/>
      </c>
      <c r="M31" s="26"/>
      <c r="N31" s="12" t="str">
        <f t="shared" si="5"/>
        <v/>
      </c>
      <c r="O31" s="12" t="str">
        <f>IF(N31="","",VLOOKUP(N31,'Concordance Classmt &amp; Points'!$A$2:$B$32,2,FALSE))</f>
        <v/>
      </c>
      <c r="P31" s="13" t="str">
        <f t="shared" si="6"/>
        <v/>
      </c>
      <c r="Q31" s="14" t="str">
        <f t="shared" si="7"/>
        <v>-</v>
      </c>
      <c r="R31" s="15" t="str">
        <f t="shared" si="8"/>
        <v/>
      </c>
    </row>
    <row r="32" spans="1:18" x14ac:dyDescent="0.3">
      <c r="A32" s="8" t="str">
        <f t="shared" si="0"/>
        <v/>
      </c>
      <c r="B32" s="24"/>
      <c r="C32" s="24"/>
      <c r="D32" s="25"/>
      <c r="E32" s="26"/>
      <c r="F32" s="12" t="str">
        <f t="shared" si="1"/>
        <v/>
      </c>
      <c r="G32" s="12" t="str">
        <f>IF(F32="","",VLOOKUP(F32,'Concordance Classmt &amp; Points'!$A$2:$B$32,2,FALSE))</f>
        <v/>
      </c>
      <c r="H32" s="13" t="str">
        <f t="shared" si="2"/>
        <v/>
      </c>
      <c r="I32" s="28"/>
      <c r="J32" s="12" t="str">
        <f t="shared" si="3"/>
        <v/>
      </c>
      <c r="K32" s="12" t="str">
        <f>IF(J32="","",VLOOKUP(J32,'Concordance Classmt &amp; Points'!$A$2:$B$32,2,FALSE))</f>
        <v/>
      </c>
      <c r="L32" s="16" t="str">
        <f t="shared" si="4"/>
        <v/>
      </c>
      <c r="M32" s="26"/>
      <c r="N32" s="12" t="str">
        <f t="shared" si="5"/>
        <v/>
      </c>
      <c r="O32" s="12" t="str">
        <f>IF(N32="","",VLOOKUP(N32,'Concordance Classmt &amp; Points'!$A$2:$B$32,2,FALSE))</f>
        <v/>
      </c>
      <c r="P32" s="13" t="str">
        <f t="shared" si="6"/>
        <v/>
      </c>
      <c r="Q32" s="14" t="str">
        <f t="shared" si="7"/>
        <v>-</v>
      </c>
      <c r="R32" s="15" t="str">
        <f t="shared" si="8"/>
        <v/>
      </c>
    </row>
    <row r="33" spans="1:18" x14ac:dyDescent="0.3">
      <c r="A33" s="8" t="str">
        <f t="shared" si="0"/>
        <v/>
      </c>
      <c r="B33" s="24"/>
      <c r="C33" s="24"/>
      <c r="D33" s="25"/>
      <c r="E33" s="26"/>
      <c r="F33" s="12" t="str">
        <f t="shared" si="1"/>
        <v/>
      </c>
      <c r="G33" s="12" t="str">
        <f>IF(F33="","",VLOOKUP(F33,'Concordance Classmt &amp; Points'!$A$2:$B$32,2,FALSE))</f>
        <v/>
      </c>
      <c r="H33" s="13" t="str">
        <f t="shared" si="2"/>
        <v/>
      </c>
      <c r="I33" s="28"/>
      <c r="J33" s="12" t="str">
        <f t="shared" si="3"/>
        <v/>
      </c>
      <c r="K33" s="12" t="str">
        <f>IF(J33="","",VLOOKUP(J33,'Concordance Classmt &amp; Points'!$A$2:$B$32,2,FALSE))</f>
        <v/>
      </c>
      <c r="L33" s="16" t="str">
        <f t="shared" si="4"/>
        <v/>
      </c>
      <c r="M33" s="26"/>
      <c r="N33" s="12" t="str">
        <f t="shared" si="5"/>
        <v/>
      </c>
      <c r="O33" s="12" t="str">
        <f>IF(N33="","",VLOOKUP(N33,'Concordance Classmt &amp; Points'!$A$2:$B$32,2,FALSE))</f>
        <v/>
      </c>
      <c r="P33" s="13" t="str">
        <f t="shared" si="6"/>
        <v/>
      </c>
      <c r="Q33" s="14" t="str">
        <f t="shared" si="7"/>
        <v>-</v>
      </c>
      <c r="R33" s="15" t="str">
        <f t="shared" si="8"/>
        <v/>
      </c>
    </row>
    <row r="34" spans="1:18" x14ac:dyDescent="0.3">
      <c r="A34" s="8" t="str">
        <f t="shared" si="0"/>
        <v/>
      </c>
      <c r="B34" s="24"/>
      <c r="C34" s="24"/>
      <c r="D34" s="25"/>
      <c r="E34" s="26"/>
      <c r="F34" s="12" t="str">
        <f t="shared" si="1"/>
        <v/>
      </c>
      <c r="G34" s="12" t="str">
        <f>IF(F34="","",VLOOKUP(F34,'Concordance Classmt &amp; Points'!$A$2:$B$32,2,FALSE))</f>
        <v/>
      </c>
      <c r="H34" s="13" t="str">
        <f t="shared" si="2"/>
        <v/>
      </c>
      <c r="I34" s="28"/>
      <c r="J34" s="12" t="str">
        <f t="shared" si="3"/>
        <v/>
      </c>
      <c r="K34" s="12" t="str">
        <f>IF(J34="","",VLOOKUP(J34,'Concordance Classmt &amp; Points'!$A$2:$B$32,2,FALSE))</f>
        <v/>
      </c>
      <c r="L34" s="16" t="str">
        <f t="shared" si="4"/>
        <v/>
      </c>
      <c r="M34" s="26"/>
      <c r="N34" s="12" t="str">
        <f t="shared" si="5"/>
        <v/>
      </c>
      <c r="O34" s="12" t="str">
        <f>IF(N34="","",VLOOKUP(N34,'Concordance Classmt &amp; Points'!$A$2:$B$32,2,FALSE))</f>
        <v/>
      </c>
      <c r="P34" s="13" t="str">
        <f t="shared" si="6"/>
        <v/>
      </c>
      <c r="Q34" s="14" t="str">
        <f t="shared" si="7"/>
        <v>-</v>
      </c>
      <c r="R34" s="15" t="str">
        <f t="shared" si="8"/>
        <v/>
      </c>
    </row>
    <row r="35" spans="1:18" x14ac:dyDescent="0.3">
      <c r="A35" s="8" t="str">
        <f t="shared" si="0"/>
        <v/>
      </c>
      <c r="B35" s="24"/>
      <c r="C35" s="24"/>
      <c r="D35" s="25"/>
      <c r="E35" s="26"/>
      <c r="F35" s="12" t="str">
        <f t="shared" si="1"/>
        <v/>
      </c>
      <c r="G35" s="12" t="str">
        <f>IF(F35="","",VLOOKUP(F35,'Concordance Classmt &amp; Points'!$A$2:$B$32,2,FALSE))</f>
        <v/>
      </c>
      <c r="H35" s="13" t="str">
        <f t="shared" si="2"/>
        <v/>
      </c>
      <c r="I35" s="28"/>
      <c r="J35" s="12" t="str">
        <f t="shared" si="3"/>
        <v/>
      </c>
      <c r="K35" s="12" t="str">
        <f>IF(J35="","",VLOOKUP(J35,'Concordance Classmt &amp; Points'!$A$2:$B$32,2,FALSE))</f>
        <v/>
      </c>
      <c r="L35" s="16" t="str">
        <f t="shared" si="4"/>
        <v/>
      </c>
      <c r="M35" s="26"/>
      <c r="N35" s="12" t="str">
        <f t="shared" si="5"/>
        <v/>
      </c>
      <c r="O35" s="12" t="str">
        <f>IF(N35="","",VLOOKUP(N35,'Concordance Classmt &amp; Points'!$A$2:$B$32,2,FALSE))</f>
        <v/>
      </c>
      <c r="P35" s="13" t="str">
        <f t="shared" si="6"/>
        <v/>
      </c>
      <c r="Q35" s="14" t="str">
        <f t="shared" si="7"/>
        <v>-</v>
      </c>
      <c r="R35" s="15" t="str">
        <f t="shared" si="8"/>
        <v/>
      </c>
    </row>
    <row r="36" spans="1:18" x14ac:dyDescent="0.3">
      <c r="A36" s="8" t="str">
        <f t="shared" si="0"/>
        <v/>
      </c>
      <c r="B36" s="24"/>
      <c r="C36" s="24"/>
      <c r="D36" s="25"/>
      <c r="E36" s="26"/>
      <c r="F36" s="12" t="str">
        <f t="shared" si="1"/>
        <v/>
      </c>
      <c r="G36" s="12" t="str">
        <f>IF(F36="","",VLOOKUP(F36,'Concordance Classmt &amp; Points'!$A$2:$B$32,2,FALSE))</f>
        <v/>
      </c>
      <c r="H36" s="13" t="str">
        <f t="shared" si="2"/>
        <v/>
      </c>
      <c r="I36" s="28"/>
      <c r="J36" s="12" t="str">
        <f t="shared" si="3"/>
        <v/>
      </c>
      <c r="K36" s="12" t="str">
        <f>IF(J36="","",VLOOKUP(J36,'Concordance Classmt &amp; Points'!$A$2:$B$32,2,FALSE))</f>
        <v/>
      </c>
      <c r="L36" s="16" t="str">
        <f t="shared" si="4"/>
        <v/>
      </c>
      <c r="M36" s="26"/>
      <c r="N36" s="12" t="str">
        <f t="shared" si="5"/>
        <v/>
      </c>
      <c r="O36" s="12" t="str">
        <f>IF(N36="","",VLOOKUP(N36,'Concordance Classmt &amp; Points'!$A$2:$B$32,2,FALSE))</f>
        <v/>
      </c>
      <c r="P36" s="13" t="str">
        <f t="shared" si="6"/>
        <v/>
      </c>
      <c r="Q36" s="14" t="str">
        <f t="shared" si="7"/>
        <v>-</v>
      </c>
      <c r="R36" s="15" t="str">
        <f t="shared" si="8"/>
        <v/>
      </c>
    </row>
    <row r="37" spans="1:18" x14ac:dyDescent="0.3">
      <c r="A37" s="8" t="str">
        <f t="shared" si="0"/>
        <v/>
      </c>
      <c r="B37" s="24"/>
      <c r="C37" s="24"/>
      <c r="D37" s="25"/>
      <c r="E37" s="26"/>
      <c r="F37" s="12" t="str">
        <f t="shared" si="1"/>
        <v/>
      </c>
      <c r="G37" s="12" t="str">
        <f>IF(F37="","",VLOOKUP(F37,'Concordance Classmt &amp; Points'!$A$2:$B$32,2,FALSE))</f>
        <v/>
      </c>
      <c r="H37" s="13" t="str">
        <f t="shared" si="2"/>
        <v/>
      </c>
      <c r="I37" s="28"/>
      <c r="J37" s="12" t="str">
        <f t="shared" si="3"/>
        <v/>
      </c>
      <c r="K37" s="12" t="str">
        <f>IF(J37="","",VLOOKUP(J37,'Concordance Classmt &amp; Points'!$A$2:$B$32,2,FALSE))</f>
        <v/>
      </c>
      <c r="L37" s="16" t="str">
        <f t="shared" si="4"/>
        <v/>
      </c>
      <c r="M37" s="26"/>
      <c r="N37" s="12" t="str">
        <f t="shared" si="5"/>
        <v/>
      </c>
      <c r="O37" s="12" t="str">
        <f>IF(N37="","",VLOOKUP(N37,'Concordance Classmt &amp; Points'!$A$2:$B$32,2,FALSE))</f>
        <v/>
      </c>
      <c r="P37" s="13" t="str">
        <f t="shared" si="6"/>
        <v/>
      </c>
      <c r="Q37" s="14" t="str">
        <f t="shared" si="7"/>
        <v>-</v>
      </c>
      <c r="R37" s="15" t="str">
        <f t="shared" si="8"/>
        <v/>
      </c>
    </row>
    <row r="38" spans="1:18" x14ac:dyDescent="0.3">
      <c r="A38" s="8" t="str">
        <f t="shared" si="0"/>
        <v/>
      </c>
      <c r="B38" s="24"/>
      <c r="C38" s="24"/>
      <c r="D38" s="25"/>
      <c r="E38" s="26"/>
      <c r="F38" s="12" t="str">
        <f t="shared" si="1"/>
        <v/>
      </c>
      <c r="G38" s="12" t="str">
        <f>IF(F38="","",VLOOKUP(F38,'Concordance Classmt &amp; Points'!$A$2:$B$32,2,FALSE))</f>
        <v/>
      </c>
      <c r="H38" s="13" t="str">
        <f t="shared" si="2"/>
        <v/>
      </c>
      <c r="I38" s="28"/>
      <c r="J38" s="12" t="str">
        <f t="shared" si="3"/>
        <v/>
      </c>
      <c r="K38" s="12" t="str">
        <f>IF(J38="","",VLOOKUP(J38,'Concordance Classmt &amp; Points'!$A$2:$B$32,2,FALSE))</f>
        <v/>
      </c>
      <c r="L38" s="16" t="str">
        <f t="shared" si="4"/>
        <v/>
      </c>
      <c r="M38" s="26"/>
      <c r="N38" s="12" t="str">
        <f t="shared" si="5"/>
        <v/>
      </c>
      <c r="O38" s="12" t="str">
        <f>IF(N38="","",VLOOKUP(N38,'Concordance Classmt &amp; Points'!$A$2:$B$32,2,FALSE))</f>
        <v/>
      </c>
      <c r="P38" s="13" t="str">
        <f t="shared" si="6"/>
        <v/>
      </c>
      <c r="Q38" s="14" t="str">
        <f t="shared" si="7"/>
        <v>-</v>
      </c>
      <c r="R38" s="15" t="str">
        <f t="shared" si="8"/>
        <v/>
      </c>
    </row>
    <row r="39" spans="1:18" x14ac:dyDescent="0.3">
      <c r="A39" s="8" t="str">
        <f t="shared" si="0"/>
        <v/>
      </c>
      <c r="B39" s="24"/>
      <c r="C39" s="24"/>
      <c r="D39" s="25"/>
      <c r="E39" s="26"/>
      <c r="F39" s="12" t="str">
        <f t="shared" si="1"/>
        <v/>
      </c>
      <c r="G39" s="12" t="str">
        <f>IF(F39="","",VLOOKUP(F39,'Concordance Classmt &amp; Points'!$A$2:$B$32,2,FALSE))</f>
        <v/>
      </c>
      <c r="H39" s="13" t="str">
        <f t="shared" si="2"/>
        <v/>
      </c>
      <c r="I39" s="28"/>
      <c r="J39" s="12" t="str">
        <f t="shared" si="3"/>
        <v/>
      </c>
      <c r="K39" s="12" t="str">
        <f>IF(J39="","",VLOOKUP(J39,'Concordance Classmt &amp; Points'!$A$2:$B$32,2,FALSE))</f>
        <v/>
      </c>
      <c r="L39" s="16" t="str">
        <f t="shared" si="4"/>
        <v/>
      </c>
      <c r="M39" s="26"/>
      <c r="N39" s="12" t="str">
        <f t="shared" si="5"/>
        <v/>
      </c>
      <c r="O39" s="12" t="str">
        <f>IF(N39="","",VLOOKUP(N39,'Concordance Classmt &amp; Points'!$A$2:$B$32,2,FALSE))</f>
        <v/>
      </c>
      <c r="P39" s="13" t="str">
        <f t="shared" si="6"/>
        <v/>
      </c>
      <c r="Q39" s="14" t="str">
        <f t="shared" si="7"/>
        <v>-</v>
      </c>
      <c r="R39" s="15" t="str">
        <f t="shared" si="8"/>
        <v/>
      </c>
    </row>
    <row r="40" spans="1:18" x14ac:dyDescent="0.3">
      <c r="A40" s="8" t="str">
        <f t="shared" si="0"/>
        <v/>
      </c>
      <c r="B40" s="24"/>
      <c r="C40" s="24"/>
      <c r="D40" s="25"/>
      <c r="E40" s="26"/>
      <c r="F40" s="12" t="str">
        <f t="shared" si="1"/>
        <v/>
      </c>
      <c r="G40" s="12" t="str">
        <f>IF(F40="","",VLOOKUP(F40,'Concordance Classmt &amp; Points'!$A$2:$B$32,2,FALSE))</f>
        <v/>
      </c>
      <c r="H40" s="13" t="str">
        <f t="shared" si="2"/>
        <v/>
      </c>
      <c r="I40" s="28"/>
      <c r="J40" s="12" t="str">
        <f t="shared" si="3"/>
        <v/>
      </c>
      <c r="K40" s="12" t="str">
        <f>IF(J40="","",VLOOKUP(J40,'Concordance Classmt &amp; Points'!$A$2:$B$32,2,FALSE))</f>
        <v/>
      </c>
      <c r="L40" s="16" t="str">
        <f t="shared" si="4"/>
        <v/>
      </c>
      <c r="M40" s="26"/>
      <c r="N40" s="12" t="str">
        <f t="shared" si="5"/>
        <v/>
      </c>
      <c r="O40" s="12" t="str">
        <f>IF(N40="","",VLOOKUP(N40,'Concordance Classmt &amp; Points'!$A$2:$B$32,2,FALSE))</f>
        <v/>
      </c>
      <c r="P40" s="13" t="str">
        <f t="shared" si="6"/>
        <v/>
      </c>
      <c r="Q40" s="14" t="str">
        <f t="shared" si="7"/>
        <v>-</v>
      </c>
      <c r="R40" s="15" t="str">
        <f t="shared" si="8"/>
        <v/>
      </c>
    </row>
    <row r="41" spans="1:18" x14ac:dyDescent="0.3">
      <c r="A41" s="8" t="str">
        <f t="shared" si="0"/>
        <v/>
      </c>
      <c r="B41" s="24"/>
      <c r="C41" s="24"/>
      <c r="D41" s="25"/>
      <c r="E41" s="26"/>
      <c r="F41" s="12" t="str">
        <f t="shared" si="1"/>
        <v/>
      </c>
      <c r="G41" s="12" t="str">
        <f>IF(F41="","",VLOOKUP(F41,'Concordance Classmt &amp; Points'!$A$2:$B$32,2,FALSE))</f>
        <v/>
      </c>
      <c r="H41" s="13" t="str">
        <f t="shared" si="2"/>
        <v/>
      </c>
      <c r="I41" s="28"/>
      <c r="J41" s="12" t="str">
        <f t="shared" si="3"/>
        <v/>
      </c>
      <c r="K41" s="12" t="str">
        <f>IF(J41="","",VLOOKUP(J41,'Concordance Classmt &amp; Points'!$A$2:$B$32,2,FALSE))</f>
        <v/>
      </c>
      <c r="L41" s="16" t="str">
        <f t="shared" si="4"/>
        <v/>
      </c>
      <c r="M41" s="26"/>
      <c r="N41" s="12" t="str">
        <f t="shared" si="5"/>
        <v/>
      </c>
      <c r="O41" s="12" t="str">
        <f>IF(N41="","",VLOOKUP(N41,'Concordance Classmt &amp; Points'!$A$2:$B$32,2,FALSE))</f>
        <v/>
      </c>
      <c r="P41" s="13" t="str">
        <f t="shared" si="6"/>
        <v/>
      </c>
      <c r="Q41" s="14" t="str">
        <f t="shared" si="7"/>
        <v>-</v>
      </c>
      <c r="R41" s="15" t="str">
        <f t="shared" si="8"/>
        <v/>
      </c>
    </row>
    <row r="42" spans="1:18" ht="16.149999999999999" customHeight="1" x14ac:dyDescent="0.3">
      <c r="A42" s="8" t="str">
        <f t="shared" si="0"/>
        <v/>
      </c>
      <c r="B42" s="24"/>
      <c r="C42" s="24"/>
      <c r="D42" s="25"/>
      <c r="E42" s="26"/>
      <c r="F42" s="12" t="str">
        <f t="shared" si="1"/>
        <v/>
      </c>
      <c r="G42" s="12" t="str">
        <f>IF(F42="","",VLOOKUP(F42,'Concordance Classmt &amp; Points'!$A$2:$B$32,2,FALSE))</f>
        <v/>
      </c>
      <c r="H42" s="13" t="str">
        <f t="shared" si="2"/>
        <v/>
      </c>
      <c r="I42" s="28"/>
      <c r="J42" s="12" t="str">
        <f t="shared" si="3"/>
        <v/>
      </c>
      <c r="K42" s="12" t="str">
        <f>IF(J42="","",VLOOKUP(J42,'Concordance Classmt &amp; Points'!$A$2:$B$32,2,FALSE))</f>
        <v/>
      </c>
      <c r="L42" s="16" t="str">
        <f t="shared" si="4"/>
        <v/>
      </c>
      <c r="M42" s="26"/>
      <c r="N42" s="12" t="str">
        <f t="shared" si="5"/>
        <v/>
      </c>
      <c r="O42" s="12" t="str">
        <f>IF(N42="","",VLOOKUP(N42,'Concordance Classmt &amp; Points'!$A$2:$B$32,2,FALSE))</f>
        <v/>
      </c>
      <c r="P42" s="13" t="str">
        <f t="shared" si="6"/>
        <v/>
      </c>
      <c r="Q42" s="14" t="str">
        <f t="shared" si="7"/>
        <v>-</v>
      </c>
      <c r="R42" s="15" t="str">
        <f t="shared" si="8"/>
        <v/>
      </c>
    </row>
    <row r="43" spans="1:18" ht="19.5" x14ac:dyDescent="0.4">
      <c r="B43" s="32">
        <f>COUNTA(B3:B42)</f>
        <v>7</v>
      </c>
      <c r="C43" s="32" t="s">
        <v>22</v>
      </c>
      <c r="D43" s="31"/>
      <c r="E43" s="31"/>
    </row>
  </sheetData>
  <sheetProtection sheet="1" objects="1" scenarios="1"/>
  <sortState xmlns:xlrd2="http://schemas.microsoft.com/office/spreadsheetml/2017/richdata2" ref="A3:R42">
    <sortCondition ref="R3:R42"/>
  </sortState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topLeftCell="A8" zoomScaleNormal="100" workbookViewId="0">
      <selection activeCell="A33" sqref="A33:XFD43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8</v>
      </c>
      <c r="B2" s="1" t="s">
        <v>9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Bart Strubbe</cp:lastModifiedBy>
  <cp:lastPrinted>2024-04-28T08:28:30Z</cp:lastPrinted>
  <dcterms:created xsi:type="dcterms:W3CDTF">2015-06-05T18:19:34Z</dcterms:created>
  <dcterms:modified xsi:type="dcterms:W3CDTF">2024-04-28T09:19:26Z</dcterms:modified>
</cp:coreProperties>
</file>