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634F80B-EEFB-48FC-9232-82AAE660A00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lassement Haltérophilie Hommes" sheetId="1" r:id="rId1"/>
    <sheet name="Concordance Classmt &amp; Points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3" i="1"/>
  <c r="C4" i="1"/>
  <c r="O42" i="1"/>
  <c r="P42" i="1" s="1"/>
  <c r="O41" i="1"/>
  <c r="P41" i="1" s="1"/>
  <c r="O40" i="1"/>
  <c r="P40" i="1" s="1"/>
  <c r="O39" i="1"/>
  <c r="P39" i="1" s="1"/>
  <c r="O38" i="1"/>
  <c r="P38" i="1" s="1"/>
  <c r="O37" i="1"/>
  <c r="P37" i="1" s="1"/>
  <c r="O36" i="1"/>
  <c r="P36" i="1" s="1"/>
  <c r="O35" i="1"/>
  <c r="P35" i="1" s="1"/>
  <c r="O34" i="1"/>
  <c r="P34" i="1" s="1"/>
  <c r="O33" i="1"/>
  <c r="P33" i="1" s="1"/>
  <c r="O32" i="1"/>
  <c r="P32" i="1" s="1"/>
  <c r="O31" i="1"/>
  <c r="P31" i="1" s="1"/>
  <c r="O30" i="1"/>
  <c r="P30" i="1" s="1"/>
  <c r="O29" i="1"/>
  <c r="P29" i="1" s="1"/>
  <c r="O28" i="1"/>
  <c r="P28" i="1" s="1"/>
  <c r="O27" i="1"/>
  <c r="P27" i="1" s="1"/>
  <c r="O26" i="1"/>
  <c r="P26" i="1" s="1"/>
  <c r="O25" i="1"/>
  <c r="P25" i="1" s="1"/>
  <c r="O24" i="1"/>
  <c r="P24" i="1" s="1"/>
  <c r="O23" i="1"/>
  <c r="P23" i="1" s="1"/>
  <c r="O22" i="1"/>
  <c r="P22" i="1" s="1"/>
  <c r="O21" i="1"/>
  <c r="P21" i="1" s="1"/>
  <c r="O20" i="1"/>
  <c r="P20" i="1" s="1"/>
  <c r="O19" i="1"/>
  <c r="P19" i="1" s="1"/>
  <c r="O18" i="1"/>
  <c r="P18" i="1" s="1"/>
  <c r="O17" i="1"/>
  <c r="P17" i="1" s="1"/>
  <c r="O16" i="1"/>
  <c r="P16" i="1" s="1"/>
  <c r="O15" i="1"/>
  <c r="P15" i="1" s="1"/>
  <c r="O14" i="1"/>
  <c r="P14" i="1" s="1"/>
  <c r="O13" i="1"/>
  <c r="P13" i="1" s="1"/>
  <c r="O12" i="1"/>
  <c r="P12" i="1" s="1"/>
  <c r="O11" i="1"/>
  <c r="P11" i="1" s="1"/>
  <c r="O5" i="1"/>
  <c r="P5" i="1" s="1"/>
  <c r="O4" i="1"/>
  <c r="P4" i="1" s="1"/>
  <c r="O7" i="1"/>
  <c r="P7" i="1" s="1"/>
  <c r="O10" i="1"/>
  <c r="P10" i="1" s="1"/>
  <c r="O9" i="1"/>
  <c r="P9" i="1" s="1"/>
  <c r="O3" i="1"/>
  <c r="P3" i="1" s="1"/>
  <c r="O8" i="1"/>
  <c r="P8" i="1" s="1"/>
  <c r="O6" i="1"/>
  <c r="P6" i="1" s="1"/>
  <c r="K42" i="1"/>
  <c r="L42" i="1" s="1"/>
  <c r="K41" i="1"/>
  <c r="L41" i="1" s="1"/>
  <c r="K40" i="1"/>
  <c r="L40" i="1" s="1"/>
  <c r="K39" i="1"/>
  <c r="L39" i="1" s="1"/>
  <c r="K38" i="1"/>
  <c r="L38" i="1" s="1"/>
  <c r="K37" i="1"/>
  <c r="L37" i="1" s="1"/>
  <c r="K36" i="1"/>
  <c r="L36" i="1" s="1"/>
  <c r="K35" i="1"/>
  <c r="L35" i="1" s="1"/>
  <c r="K34" i="1"/>
  <c r="L34" i="1" s="1"/>
  <c r="K33" i="1"/>
  <c r="L33" i="1" s="1"/>
  <c r="K32" i="1"/>
  <c r="L32" i="1" s="1"/>
  <c r="K31" i="1"/>
  <c r="L31" i="1" s="1"/>
  <c r="K30" i="1"/>
  <c r="L30" i="1" s="1"/>
  <c r="K29" i="1"/>
  <c r="L29" i="1" s="1"/>
  <c r="K28" i="1"/>
  <c r="L28" i="1" s="1"/>
  <c r="K27" i="1"/>
  <c r="L27" i="1" s="1"/>
  <c r="K26" i="1"/>
  <c r="L26" i="1" s="1"/>
  <c r="K25" i="1"/>
  <c r="L25" i="1" s="1"/>
  <c r="K24" i="1"/>
  <c r="L24" i="1" s="1"/>
  <c r="K23" i="1"/>
  <c r="L23" i="1" s="1"/>
  <c r="K22" i="1"/>
  <c r="L22" i="1" s="1"/>
  <c r="K21" i="1"/>
  <c r="L21" i="1" s="1"/>
  <c r="K20" i="1"/>
  <c r="L20" i="1" s="1"/>
  <c r="K19" i="1"/>
  <c r="L19" i="1" s="1"/>
  <c r="K18" i="1"/>
  <c r="L18" i="1" s="1"/>
  <c r="K17" i="1"/>
  <c r="L17" i="1" s="1"/>
  <c r="K16" i="1"/>
  <c r="L16" i="1" s="1"/>
  <c r="K15" i="1"/>
  <c r="L15" i="1" s="1"/>
  <c r="K14" i="1"/>
  <c r="L14" i="1" s="1"/>
  <c r="K13" i="1"/>
  <c r="L13" i="1" s="1"/>
  <c r="K12" i="1"/>
  <c r="L12" i="1" s="1"/>
  <c r="K11" i="1"/>
  <c r="L11" i="1" s="1"/>
  <c r="K5" i="1"/>
  <c r="L5" i="1" s="1"/>
  <c r="K4" i="1"/>
  <c r="L4" i="1" s="1"/>
  <c r="K7" i="1"/>
  <c r="L7" i="1" s="1"/>
  <c r="K10" i="1"/>
  <c r="L10" i="1" s="1"/>
  <c r="K9" i="1"/>
  <c r="L9" i="1" s="1"/>
  <c r="K3" i="1"/>
  <c r="L3" i="1" s="1"/>
  <c r="K8" i="1"/>
  <c r="L8" i="1" s="1"/>
  <c r="K6" i="1"/>
  <c r="L6" i="1" s="1"/>
  <c r="G42" i="1"/>
  <c r="H42" i="1" s="1"/>
  <c r="G41" i="1"/>
  <c r="H41" i="1" s="1"/>
  <c r="G40" i="1"/>
  <c r="H40" i="1" s="1"/>
  <c r="G39" i="1"/>
  <c r="H39" i="1" s="1"/>
  <c r="G38" i="1"/>
  <c r="H38" i="1" s="1"/>
  <c r="G37" i="1"/>
  <c r="H37" i="1" s="1"/>
  <c r="G36" i="1"/>
  <c r="H36" i="1" s="1"/>
  <c r="G35" i="1"/>
  <c r="H35" i="1" s="1"/>
  <c r="G34" i="1"/>
  <c r="H34" i="1" s="1"/>
  <c r="G33" i="1"/>
  <c r="H33" i="1" s="1"/>
  <c r="G32" i="1"/>
  <c r="H32" i="1" s="1"/>
  <c r="G31" i="1"/>
  <c r="H31" i="1" s="1"/>
  <c r="G30" i="1"/>
  <c r="H30" i="1" s="1"/>
  <c r="G29" i="1"/>
  <c r="H29" i="1" s="1"/>
  <c r="G28" i="1"/>
  <c r="H28" i="1" s="1"/>
  <c r="G27" i="1"/>
  <c r="H27" i="1" s="1"/>
  <c r="G26" i="1"/>
  <c r="H26" i="1" s="1"/>
  <c r="G25" i="1"/>
  <c r="H25" i="1" s="1"/>
  <c r="G24" i="1"/>
  <c r="H24" i="1" s="1"/>
  <c r="G23" i="1"/>
  <c r="H23" i="1" s="1"/>
  <c r="G22" i="1"/>
  <c r="H22" i="1" s="1"/>
  <c r="G21" i="1"/>
  <c r="H21" i="1" s="1"/>
  <c r="G20" i="1"/>
  <c r="H20" i="1" s="1"/>
  <c r="G19" i="1"/>
  <c r="H19" i="1" s="1"/>
  <c r="G18" i="1"/>
  <c r="H18" i="1" s="1"/>
  <c r="G17" i="1"/>
  <c r="H17" i="1" s="1"/>
  <c r="G16" i="1"/>
  <c r="H16" i="1" s="1"/>
  <c r="G15" i="1"/>
  <c r="H15" i="1" s="1"/>
  <c r="G14" i="1"/>
  <c r="H14" i="1" s="1"/>
  <c r="G13" i="1"/>
  <c r="H13" i="1" s="1"/>
  <c r="G12" i="1"/>
  <c r="H12" i="1" s="1"/>
  <c r="G11" i="1"/>
  <c r="H11" i="1" s="1"/>
  <c r="G5" i="1"/>
  <c r="H5" i="1" s="1"/>
  <c r="G4" i="1"/>
  <c r="H4" i="1" s="1"/>
  <c r="I4" i="1" s="1"/>
  <c r="G7" i="1"/>
  <c r="H7" i="1" s="1"/>
  <c r="G10" i="1"/>
  <c r="H10" i="1" s="1"/>
  <c r="G9" i="1"/>
  <c r="H9" i="1" s="1"/>
  <c r="G3" i="1"/>
  <c r="H3" i="1" s="1"/>
  <c r="I3" i="1" s="1"/>
  <c r="G8" i="1"/>
  <c r="H8" i="1" s="1"/>
  <c r="G6" i="1"/>
  <c r="H6" i="1" s="1"/>
  <c r="M16" i="1" l="1"/>
  <c r="M24" i="1"/>
  <c r="Q5" i="1"/>
  <c r="M40" i="1"/>
  <c r="M17" i="1"/>
  <c r="I5" i="1"/>
  <c r="I18" i="1"/>
  <c r="I26" i="1"/>
  <c r="I30" i="1"/>
  <c r="I38" i="1"/>
  <c r="I42" i="1"/>
  <c r="M14" i="1"/>
  <c r="I11" i="1"/>
  <c r="I19" i="1"/>
  <c r="I27" i="1"/>
  <c r="M10" i="1"/>
  <c r="M21" i="1"/>
  <c r="M28" i="1"/>
  <c r="M32" i="1"/>
  <c r="M36" i="1"/>
  <c r="I9" i="1"/>
  <c r="I14" i="1"/>
  <c r="I22" i="1"/>
  <c r="I34" i="1"/>
  <c r="I7" i="1"/>
  <c r="M7" i="1"/>
  <c r="Q11" i="1"/>
  <c r="Q15" i="1"/>
  <c r="Q19" i="1"/>
  <c r="Q27" i="1"/>
  <c r="Q31" i="1"/>
  <c r="Q35" i="1"/>
  <c r="I15" i="1"/>
  <c r="I23" i="1"/>
  <c r="I31" i="1"/>
  <c r="Q23" i="1"/>
  <c r="Q39" i="1"/>
  <c r="I39" i="1"/>
  <c r="Q40" i="1"/>
  <c r="Q28" i="1"/>
  <c r="I16" i="1"/>
  <c r="I32" i="1"/>
  <c r="Q17" i="1"/>
  <c r="Q37" i="1"/>
  <c r="Q21" i="1"/>
  <c r="Q29" i="1"/>
  <c r="Q33" i="1"/>
  <c r="Q41" i="1"/>
  <c r="I35" i="1"/>
  <c r="M25" i="1"/>
  <c r="M29" i="1"/>
  <c r="M33" i="1"/>
  <c r="M37" i="1"/>
  <c r="Q16" i="1"/>
  <c r="Q36" i="1"/>
  <c r="Q12" i="1"/>
  <c r="Q20" i="1"/>
  <c r="Q24" i="1"/>
  <c r="Q32" i="1"/>
  <c r="I12" i="1"/>
  <c r="I20" i="1"/>
  <c r="I24" i="1"/>
  <c r="I28" i="1"/>
  <c r="I36" i="1"/>
  <c r="I40" i="1"/>
  <c r="M12" i="1"/>
  <c r="M26" i="1"/>
  <c r="M41" i="1"/>
  <c r="Q3" i="1"/>
  <c r="Q13" i="1"/>
  <c r="Q25" i="1"/>
  <c r="I13" i="1"/>
  <c r="I17" i="1"/>
  <c r="I21" i="1"/>
  <c r="I25" i="1"/>
  <c r="I29" i="1"/>
  <c r="I33" i="1"/>
  <c r="I37" i="1"/>
  <c r="I41" i="1"/>
  <c r="M13" i="1"/>
  <c r="M20" i="1"/>
  <c r="Q18" i="1"/>
  <c r="Q34" i="1"/>
  <c r="M18" i="1"/>
  <c r="M22" i="1"/>
  <c r="M30" i="1"/>
  <c r="M34" i="1"/>
  <c r="M38" i="1"/>
  <c r="M42" i="1"/>
  <c r="Q14" i="1"/>
  <c r="Q22" i="1"/>
  <c r="Q26" i="1"/>
  <c r="Q30" i="1"/>
  <c r="Q38" i="1"/>
  <c r="Q42" i="1"/>
  <c r="M11" i="1"/>
  <c r="M15" i="1"/>
  <c r="M19" i="1"/>
  <c r="M23" i="1"/>
  <c r="M27" i="1"/>
  <c r="M31" i="1"/>
  <c r="M35" i="1"/>
  <c r="M39" i="1"/>
  <c r="M3" i="1"/>
  <c r="I10" i="1"/>
  <c r="Q10" i="1"/>
  <c r="I6" i="1"/>
  <c r="I8" i="1"/>
  <c r="Q7" i="1"/>
  <c r="M6" i="1"/>
  <c r="M9" i="1"/>
  <c r="M4" i="1"/>
  <c r="Q8" i="1"/>
  <c r="M5" i="1"/>
  <c r="M8" i="1"/>
  <c r="Q6" i="1"/>
  <c r="Q9" i="1"/>
  <c r="Q4" i="1"/>
  <c r="R16" i="1" l="1"/>
  <c r="R29" i="1"/>
  <c r="R21" i="1"/>
  <c r="R11" i="1"/>
  <c r="R25" i="1"/>
  <c r="R24" i="1"/>
  <c r="R39" i="1"/>
  <c r="R33" i="1"/>
  <c r="R40" i="1"/>
  <c r="R18" i="1"/>
  <c r="R27" i="1"/>
  <c r="R12" i="1"/>
  <c r="R20" i="1"/>
  <c r="R32" i="1"/>
  <c r="R30" i="1"/>
  <c r="R17" i="1"/>
  <c r="R35" i="1"/>
  <c r="R23" i="1"/>
  <c r="R42" i="1"/>
  <c r="R36" i="1"/>
  <c r="R14" i="1"/>
  <c r="R38" i="1"/>
  <c r="R26" i="1"/>
  <c r="R34" i="1"/>
  <c r="R28" i="1"/>
  <c r="R13" i="1"/>
  <c r="R19" i="1"/>
  <c r="R41" i="1"/>
  <c r="R31" i="1"/>
  <c r="R15" i="1"/>
  <c r="R37" i="1"/>
  <c r="R22" i="1"/>
  <c r="R4" i="1"/>
  <c r="R8" i="1"/>
  <c r="R5" i="1"/>
  <c r="R3" i="1"/>
  <c r="R7" i="1"/>
  <c r="R9" i="1"/>
  <c r="R6" i="1"/>
  <c r="R10" i="1"/>
  <c r="S22" i="1" l="1"/>
  <c r="A22" i="1"/>
  <c r="S19" i="1"/>
  <c r="A19" i="1"/>
  <c r="S37" i="1"/>
  <c r="A37" i="1"/>
  <c r="S33" i="1"/>
  <c r="A33" i="1"/>
  <c r="S30" i="1"/>
  <c r="A30" i="1"/>
  <c r="S41" i="1"/>
  <c r="A41" i="1"/>
  <c r="S13" i="1"/>
  <c r="A13" i="1"/>
  <c r="S28" i="1"/>
  <c r="A28" i="1"/>
  <c r="S34" i="1"/>
  <c r="A34" i="1"/>
  <c r="S26" i="1"/>
  <c r="A26" i="1"/>
  <c r="A9" i="1"/>
  <c r="A7" i="1"/>
  <c r="S14" i="1"/>
  <c r="A14" i="1"/>
  <c r="S25" i="1"/>
  <c r="A25" i="1"/>
  <c r="S32" i="1"/>
  <c r="A32" i="1"/>
  <c r="S20" i="1"/>
  <c r="A20" i="1"/>
  <c r="S18" i="1"/>
  <c r="A18" i="1"/>
  <c r="A10" i="1"/>
  <c r="S39" i="1"/>
  <c r="A39" i="1"/>
  <c r="S38" i="1"/>
  <c r="A38" i="1"/>
  <c r="S24" i="1"/>
  <c r="A24" i="1"/>
  <c r="A3" i="1"/>
  <c r="S36" i="1"/>
  <c r="A36" i="1"/>
  <c r="S11" i="1"/>
  <c r="A11" i="1"/>
  <c r="S15" i="1"/>
  <c r="A15" i="1"/>
  <c r="S12" i="1"/>
  <c r="A12" i="1"/>
  <c r="A6" i="1"/>
  <c r="A8" i="1"/>
  <c r="S23" i="1"/>
  <c r="A23" i="1"/>
  <c r="S29" i="1"/>
  <c r="A29" i="1"/>
  <c r="S17" i="1"/>
  <c r="A17" i="1"/>
  <c r="S31" i="1"/>
  <c r="A31" i="1"/>
  <c r="S27" i="1"/>
  <c r="A27" i="1"/>
  <c r="S40" i="1"/>
  <c r="A40" i="1"/>
  <c r="A5" i="1"/>
  <c r="S5" i="1"/>
  <c r="S42" i="1"/>
  <c r="A42" i="1"/>
  <c r="S21" i="1"/>
  <c r="A21" i="1"/>
  <c r="A4" i="1"/>
  <c r="S35" i="1"/>
  <c r="A35" i="1"/>
  <c r="S16" i="1"/>
  <c r="A16" i="1"/>
  <c r="S6" i="1"/>
  <c r="S10" i="1"/>
  <c r="S8" i="1"/>
  <c r="S3" i="1"/>
  <c r="S7" i="1"/>
  <c r="S9" i="1"/>
  <c r="S4" i="1"/>
</calcChain>
</file>

<file path=xl/sharedStrings.xml><?xml version="1.0" encoding="utf-8"?>
<sst xmlns="http://schemas.openxmlformats.org/spreadsheetml/2006/main" count="24" uniqueCount="17">
  <si>
    <t>Clt</t>
  </si>
  <si>
    <t>Pts</t>
  </si>
  <si>
    <t>Prénom</t>
  </si>
  <si>
    <t>Age</t>
  </si>
  <si>
    <t>Arraché de sol 100kg</t>
  </si>
  <si>
    <t>Tirage Buste Penché 100kg</t>
  </si>
  <si>
    <t>Développé-couché 80kg</t>
  </si>
  <si>
    <t>Pts
âge</t>
  </si>
  <si>
    <t>Classmt</t>
  </si>
  <si>
    <t>Points</t>
  </si>
  <si>
    <t>COUSCOUS</t>
  </si>
  <si>
    <t>Fabrice</t>
  </si>
  <si>
    <t>PTS
Totaux</t>
  </si>
  <si>
    <t>CLT
Final</t>
  </si>
  <si>
    <r>
      <rPr>
        <b/>
        <sz val="11"/>
        <color theme="1"/>
        <rFont val="Comic Sans MS"/>
        <family val="4"/>
      </rPr>
      <t>Nom</t>
    </r>
    <r>
      <rPr>
        <sz val="11"/>
        <color theme="1"/>
        <rFont val="Comic Sans MS"/>
        <family val="4"/>
      </rPr>
      <t xml:space="preserve"> </t>
    </r>
  </si>
  <si>
    <t>mbappé</t>
  </si>
  <si>
    <t>barpiz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</si>
</sst>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49" fontId="1" fillId="0" borderId="1" xfId="0" applyNumberFormat="1" applyFont="1" applyBorder="1" applyProtection="1">
      <protection locked="0"/>
    </xf>
    <xf numFmtId="0" fontId="1" fillId="0" borderId="5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5" borderId="1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299719</xdr:colOff>
      <xdr:row>42</xdr:row>
      <xdr:rowOff>69082</xdr:rowOff>
    </xdr:from>
    <xdr:to>
      <xdr:col>20</xdr:col>
      <xdr:colOff>89096</xdr:colOff>
      <xdr:row>62</xdr:row>
      <xdr:rowOff>204620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9469" y="9791909"/>
          <a:ext cx="3473647" cy="45519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152400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6484620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Haltérophilie HOMMES, 3 &amp; 4 juin 2024</a:t>
          </a:r>
        </a:p>
      </xdr:txBody>
    </xdr:sp>
    <xdr:clientData/>
  </xdr:twoCellAnchor>
  <xdr:twoCellAnchor>
    <xdr:from>
      <xdr:col>1</xdr:col>
      <xdr:colOff>0</xdr:colOff>
      <xdr:row>43</xdr:row>
      <xdr:rowOff>75364</xdr:rowOff>
    </xdr:from>
    <xdr:to>
      <xdr:col>11</xdr:col>
      <xdr:colOff>207818</xdr:colOff>
      <xdr:row>62</xdr:row>
      <xdr:rowOff>205154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10010672"/>
          <a:ext cx="5827568" cy="41669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7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36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9X5%X36pts = 16,2pts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52,2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5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1X5%X45pts = 2,25pts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 editAs="oneCell">
    <xdr:from>
      <xdr:col>17</xdr:col>
      <xdr:colOff>480061</xdr:colOff>
      <xdr:row>0</xdr:row>
      <xdr:rowOff>53340</xdr:rowOff>
    </xdr:from>
    <xdr:to>
      <xdr:col>19</xdr:col>
      <xdr:colOff>457201</xdr:colOff>
      <xdr:row>1</xdr:row>
      <xdr:rowOff>0</xdr:rowOff>
    </xdr:to>
    <xdr:pic macro="[0]!Classement_Final">
      <xdr:nvPicPr>
        <xdr:cNvPr id="5" name="Image 4">
          <a:extLst>
            <a:ext uri="{FF2B5EF4-FFF2-40B4-BE49-F238E27FC236}">
              <a16:creationId xmlns:a16="http://schemas.microsoft.com/office/drawing/2014/main" id="{0CECBCE2-C8E0-421F-8AB3-B975605A2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2541" y="53340"/>
          <a:ext cx="876300" cy="495300"/>
        </a:xfrm>
        <a:prstGeom prst="rect">
          <a:avLst/>
        </a:prstGeom>
        <a:noFill/>
      </xdr:spPr>
    </xdr:pic>
    <xdr:clientData/>
  </xdr:twoCellAnchor>
  <xdr:twoCellAnchor>
    <xdr:from>
      <xdr:col>12</xdr:col>
      <xdr:colOff>259080</xdr:colOff>
      <xdr:row>0</xdr:row>
      <xdr:rowOff>30480</xdr:rowOff>
    </xdr:from>
    <xdr:to>
      <xdr:col>17</xdr:col>
      <xdr:colOff>426720</xdr:colOff>
      <xdr:row>0</xdr:row>
      <xdr:rowOff>510540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70E57A0-9B79-4C9D-B9B1-0EFE77772EC4}"/>
            </a:ext>
          </a:extLst>
        </xdr:cNvPr>
        <xdr:cNvSpPr txBox="1"/>
      </xdr:nvSpPr>
      <xdr:spPr>
        <a:xfrm>
          <a:off x="6591300" y="30480"/>
          <a:ext cx="2247900" cy="48006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50" b="1">
              <a:latin typeface="Comic Sans MS" panose="030F0702030302020204" pitchFamily="66" charset="0"/>
            </a:rPr>
            <a:t>Les parties grisées ne sont pas accessibles en écriture ! :-)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121920</xdr:colOff>
      <xdr:row>0</xdr:row>
      <xdr:rowOff>186689</xdr:rowOff>
    </xdr:from>
    <xdr:to>
      <xdr:col>8</xdr:col>
      <xdr:colOff>257501</xdr:colOff>
      <xdr:row>24</xdr:row>
      <xdr:rowOff>17145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8668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S42"/>
  <sheetViews>
    <sheetView tabSelected="1" zoomScale="70" zoomScaleNormal="70" workbookViewId="0">
      <selection activeCell="W22" sqref="W22"/>
    </sheetView>
  </sheetViews>
  <sheetFormatPr defaultColWidth="9.140625" defaultRowHeight="18" x14ac:dyDescent="0.3"/>
  <cols>
    <col min="1" max="1" width="3.7109375" style="9" bestFit="1" customWidth="1"/>
    <col min="2" max="3" width="24.140625" style="17" customWidth="1"/>
    <col min="4" max="4" width="17" style="17" customWidth="1"/>
    <col min="5" max="5" width="5.140625" style="18" bestFit="1" customWidth="1"/>
    <col min="6" max="6" width="8.5703125" style="19" bestFit="1" customWidth="1"/>
    <col min="7" max="7" width="3.7109375" style="3" bestFit="1" customWidth="1"/>
    <col min="8" max="8" width="3.85546875" style="3" bestFit="1" customWidth="1"/>
    <col min="9" max="9" width="6.140625" style="3" bestFit="1" customWidth="1"/>
    <col min="10" max="10" width="12.7109375" style="19" bestFit="1" customWidth="1"/>
    <col min="11" max="11" width="3.7109375" style="3" bestFit="1" customWidth="1"/>
    <col min="12" max="12" width="3.85546875" style="3" bestFit="1" customWidth="1"/>
    <col min="13" max="13" width="6.140625" style="3" bestFit="1" customWidth="1"/>
    <col min="14" max="14" width="10.5703125" style="19" bestFit="1" customWidth="1"/>
    <col min="15" max="15" width="3.7109375" style="3" bestFit="1" customWidth="1"/>
    <col min="16" max="16" width="3.85546875" style="3" bestFit="1" customWidth="1"/>
    <col min="17" max="17" width="6.140625" style="3" bestFit="1" customWidth="1"/>
    <col min="18" max="18" width="7.7109375" style="9" bestFit="1" customWidth="1"/>
    <col min="19" max="19" width="5.42578125" style="9" bestFit="1" customWidth="1"/>
    <col min="20" max="20" width="7.28515625" customWidth="1"/>
    <col min="21" max="21" width="13.140625" bestFit="1" customWidth="1"/>
  </cols>
  <sheetData>
    <row r="1" spans="1:19" ht="43.5" customHeight="1" x14ac:dyDescent="0.3"/>
    <row r="2" spans="1:19" ht="54.75" customHeight="1" x14ac:dyDescent="0.25">
      <c r="A2" s="7" t="s">
        <v>0</v>
      </c>
      <c r="B2" s="20" t="s">
        <v>14</v>
      </c>
      <c r="C2" s="20"/>
      <c r="D2" s="21" t="s">
        <v>2</v>
      </c>
      <c r="E2" s="22" t="s">
        <v>3</v>
      </c>
      <c r="F2" s="23" t="s">
        <v>4</v>
      </c>
      <c r="G2" s="1" t="s">
        <v>0</v>
      </c>
      <c r="H2" s="1" t="s">
        <v>1</v>
      </c>
      <c r="I2" s="4" t="s">
        <v>7</v>
      </c>
      <c r="J2" s="27" t="s">
        <v>5</v>
      </c>
      <c r="K2" s="1" t="s">
        <v>0</v>
      </c>
      <c r="L2" s="1" t="s">
        <v>1</v>
      </c>
      <c r="M2" s="6" t="s">
        <v>7</v>
      </c>
      <c r="N2" s="23" t="s">
        <v>6</v>
      </c>
      <c r="O2" s="1" t="s">
        <v>0</v>
      </c>
      <c r="P2" s="1" t="s">
        <v>1</v>
      </c>
      <c r="Q2" s="4" t="s">
        <v>7</v>
      </c>
      <c r="R2" s="10" t="s">
        <v>12</v>
      </c>
      <c r="S2" s="11" t="s">
        <v>13</v>
      </c>
    </row>
    <row r="3" spans="1:19" x14ac:dyDescent="0.3">
      <c r="A3" s="8" t="str">
        <f t="shared" ref="A3:A42" si="0">IF(R3="-","",RANK(R3,R$3:R$40))</f>
        <v/>
      </c>
      <c r="B3" s="5" t="s">
        <v>10</v>
      </c>
      <c r="C3" s="29" t="str">
        <f>UPPER(B3)</f>
        <v>COUSCOUS</v>
      </c>
      <c r="D3" s="24" t="s">
        <v>11</v>
      </c>
      <c r="E3" s="25"/>
      <c r="F3" s="26"/>
      <c r="G3" s="12" t="str">
        <f t="shared" ref="G3:G42" si="1">IF(F3="","",RANK(F3,F$3:F$40))</f>
        <v/>
      </c>
      <c r="H3" s="12" t="str">
        <f>IF(G3="","",VLOOKUP(G3,'Concordance Classmt &amp; Points'!$A$2:$B$32,2,FALSE))</f>
        <v/>
      </c>
      <c r="I3" s="13" t="str">
        <f t="shared" ref="I3:I42" si="2">IF(ISNUMBER(H3),H3+H3*(MAX(0,$E3-28))*5/100,"")</f>
        <v/>
      </c>
      <c r="J3" s="28"/>
      <c r="K3" s="12" t="str">
        <f t="shared" ref="K3:K42" si="3">IF(J3="","",RANK(J3,J$3:J$40))</f>
        <v/>
      </c>
      <c r="L3" s="12" t="str">
        <f>IF(K3="","",VLOOKUP(K3,'Concordance Classmt &amp; Points'!$A$2:$B$32,2,FALSE))</f>
        <v/>
      </c>
      <c r="M3" s="16" t="str">
        <f t="shared" ref="M3:M42" si="4">IF(ISNUMBER(L3),L3+L3*(MAX(0,$E3-28))*5/100,"")</f>
        <v/>
      </c>
      <c r="N3" s="26"/>
      <c r="O3" s="12" t="str">
        <f t="shared" ref="O3:O42" si="5">IF(N3="","",RANK(N3,N$3:N$40))</f>
        <v/>
      </c>
      <c r="P3" s="12" t="str">
        <f>IF(O3="","",VLOOKUP(O3,'Concordance Classmt &amp; Points'!$A$2:$B$32,2,FALSE))</f>
        <v/>
      </c>
      <c r="Q3" s="13" t="str">
        <f t="shared" ref="Q3:Q42" si="6">IF(ISNUMBER(P3),P3+P3*(MAX(0,$E3-28))*5/100,"")</f>
        <v/>
      </c>
      <c r="R3" s="14" t="str">
        <f t="shared" ref="R3:R42" si="7">IF(COUNT(I3,M3,Q3),SUM(I3,M3,Q3),"-")</f>
        <v>-</v>
      </c>
      <c r="S3" s="15" t="str">
        <f t="shared" ref="S3:S42" si="8">IF(R3="-","",RANK(R3,R$3:R$40))</f>
        <v/>
      </c>
    </row>
    <row r="4" spans="1:19" x14ac:dyDescent="0.3">
      <c r="A4" s="8" t="str">
        <f t="shared" si="0"/>
        <v/>
      </c>
      <c r="B4" s="24" t="s">
        <v>16</v>
      </c>
      <c r="C4" s="29" t="str">
        <f>UPPER(B4)</f>
        <v>BARPIZ</v>
      </c>
      <c r="D4" s="24"/>
      <c r="E4" s="25"/>
      <c r="F4" s="26"/>
      <c r="G4" s="12" t="str">
        <f t="shared" si="1"/>
        <v/>
      </c>
      <c r="H4" s="12" t="str">
        <f>IF(G4="","",VLOOKUP(G4,'Concordance Classmt &amp; Points'!$A$2:$B$32,2,FALSE))</f>
        <v/>
      </c>
      <c r="I4" s="13" t="str">
        <f t="shared" si="2"/>
        <v/>
      </c>
      <c r="J4" s="28"/>
      <c r="K4" s="12" t="str">
        <f t="shared" si="3"/>
        <v/>
      </c>
      <c r="L4" s="12" t="str">
        <f>IF(K4="","",VLOOKUP(K4,'Concordance Classmt &amp; Points'!$A$2:$B$32,2,FALSE))</f>
        <v/>
      </c>
      <c r="M4" s="16" t="str">
        <f t="shared" si="4"/>
        <v/>
      </c>
      <c r="N4" s="26"/>
      <c r="O4" s="12" t="str">
        <f t="shared" si="5"/>
        <v/>
      </c>
      <c r="P4" s="12" t="str">
        <f>IF(O4="","",VLOOKUP(O4,'Concordance Classmt &amp; Points'!$A$2:$B$32,2,FALSE))</f>
        <v/>
      </c>
      <c r="Q4" s="13" t="str">
        <f t="shared" si="6"/>
        <v/>
      </c>
      <c r="R4" s="14" t="str">
        <f t="shared" si="7"/>
        <v>-</v>
      </c>
      <c r="S4" s="15" t="str">
        <f t="shared" si="8"/>
        <v/>
      </c>
    </row>
    <row r="5" spans="1:19" x14ac:dyDescent="0.3">
      <c r="A5" s="8" t="str">
        <f t="shared" si="0"/>
        <v/>
      </c>
      <c r="B5" s="24" t="s">
        <v>15</v>
      </c>
      <c r="C5" s="29" t="str">
        <f>UPPER(B5)</f>
        <v>MBAPPÉ</v>
      </c>
      <c r="D5" s="24"/>
      <c r="E5" s="25"/>
      <c r="F5" s="26"/>
      <c r="G5" s="12" t="str">
        <f t="shared" si="1"/>
        <v/>
      </c>
      <c r="H5" s="12" t="str">
        <f>IF(G5="","",VLOOKUP(G5,'Concordance Classmt &amp; Points'!$A$2:$B$32,2,FALSE))</f>
        <v/>
      </c>
      <c r="I5" s="13" t="str">
        <f t="shared" si="2"/>
        <v/>
      </c>
      <c r="J5" s="28"/>
      <c r="K5" s="12" t="str">
        <f t="shared" si="3"/>
        <v/>
      </c>
      <c r="L5" s="12" t="str">
        <f>IF(K5="","",VLOOKUP(K5,'Concordance Classmt &amp; Points'!$A$2:$B$32,2,FALSE))</f>
        <v/>
      </c>
      <c r="M5" s="16" t="str">
        <f t="shared" si="4"/>
        <v/>
      </c>
      <c r="N5" s="26"/>
      <c r="O5" s="12" t="str">
        <f t="shared" si="5"/>
        <v/>
      </c>
      <c r="P5" s="12" t="str">
        <f>IF(O5="","",VLOOKUP(O5,'Concordance Classmt &amp; Points'!$A$2:$B$32,2,FALSE))</f>
        <v/>
      </c>
      <c r="Q5" s="13" t="str">
        <f t="shared" si="6"/>
        <v/>
      </c>
      <c r="R5" s="14" t="str">
        <f t="shared" si="7"/>
        <v>-</v>
      </c>
      <c r="S5" s="15" t="str">
        <f t="shared" si="8"/>
        <v/>
      </c>
    </row>
    <row r="6" spans="1:19" x14ac:dyDescent="0.3">
      <c r="A6" s="8" t="str">
        <f t="shared" si="0"/>
        <v/>
      </c>
      <c r="B6" s="24"/>
      <c r="C6" s="29" t="str">
        <f>UPPER(B6)</f>
        <v/>
      </c>
      <c r="D6" s="24"/>
      <c r="E6" s="25"/>
      <c r="F6" s="26"/>
      <c r="G6" s="12" t="str">
        <f t="shared" si="1"/>
        <v/>
      </c>
      <c r="H6" s="12" t="str">
        <f>IF(G6="","",VLOOKUP(G6,'Concordance Classmt &amp; Points'!$A$2:$B$32,2,FALSE))</f>
        <v/>
      </c>
      <c r="I6" s="13" t="str">
        <f t="shared" si="2"/>
        <v/>
      </c>
      <c r="J6" s="28"/>
      <c r="K6" s="12" t="str">
        <f t="shared" si="3"/>
        <v/>
      </c>
      <c r="L6" s="12" t="str">
        <f>IF(K6="","",VLOOKUP(K6,'Concordance Classmt &amp; Points'!$A$2:$B$32,2,FALSE))</f>
        <v/>
      </c>
      <c r="M6" s="16" t="str">
        <f t="shared" si="4"/>
        <v/>
      </c>
      <c r="N6" s="26"/>
      <c r="O6" s="12" t="str">
        <f t="shared" si="5"/>
        <v/>
      </c>
      <c r="P6" s="12" t="str">
        <f>IF(O6="","",VLOOKUP(O6,'Concordance Classmt &amp; Points'!$A$2:$B$32,2,FALSE))</f>
        <v/>
      </c>
      <c r="Q6" s="13" t="str">
        <f t="shared" si="6"/>
        <v/>
      </c>
      <c r="R6" s="14" t="str">
        <f t="shared" si="7"/>
        <v>-</v>
      </c>
      <c r="S6" s="15" t="str">
        <f t="shared" si="8"/>
        <v/>
      </c>
    </row>
    <row r="7" spans="1:19" ht="15.6" customHeight="1" x14ac:dyDescent="0.3">
      <c r="A7" s="8" t="str">
        <f t="shared" si="0"/>
        <v/>
      </c>
      <c r="B7" s="24"/>
      <c r="C7" s="29" t="str">
        <f>UPPER(B7)</f>
        <v/>
      </c>
      <c r="D7" s="24"/>
      <c r="E7" s="25"/>
      <c r="F7" s="26"/>
      <c r="G7" s="12" t="str">
        <f t="shared" si="1"/>
        <v/>
      </c>
      <c r="H7" s="12" t="str">
        <f>IF(G7="","",VLOOKUP(G7,'Concordance Classmt &amp; Points'!$A$2:$B$32,2,FALSE))</f>
        <v/>
      </c>
      <c r="I7" s="13" t="str">
        <f t="shared" si="2"/>
        <v/>
      </c>
      <c r="J7" s="28"/>
      <c r="K7" s="12" t="str">
        <f t="shared" si="3"/>
        <v/>
      </c>
      <c r="L7" s="12" t="str">
        <f>IF(K7="","",VLOOKUP(K7,'Concordance Classmt &amp; Points'!$A$2:$B$32,2,FALSE))</f>
        <v/>
      </c>
      <c r="M7" s="16" t="str">
        <f t="shared" si="4"/>
        <v/>
      </c>
      <c r="N7" s="26"/>
      <c r="O7" s="12" t="str">
        <f t="shared" si="5"/>
        <v/>
      </c>
      <c r="P7" s="12" t="str">
        <f>IF(O7="","",VLOOKUP(O7,'Concordance Classmt &amp; Points'!$A$2:$B$32,2,FALSE))</f>
        <v/>
      </c>
      <c r="Q7" s="13" t="str">
        <f t="shared" si="6"/>
        <v/>
      </c>
      <c r="R7" s="14" t="str">
        <f t="shared" si="7"/>
        <v>-</v>
      </c>
      <c r="S7" s="15" t="str">
        <f t="shared" si="8"/>
        <v/>
      </c>
    </row>
    <row r="8" spans="1:19" x14ac:dyDescent="0.3">
      <c r="A8" s="8" t="str">
        <f t="shared" si="0"/>
        <v/>
      </c>
      <c r="B8" s="24"/>
      <c r="C8" s="29" t="str">
        <f>UPPER(B8)</f>
        <v/>
      </c>
      <c r="D8" s="24"/>
      <c r="E8" s="25"/>
      <c r="F8" s="26"/>
      <c r="G8" s="12" t="str">
        <f t="shared" si="1"/>
        <v/>
      </c>
      <c r="H8" s="12" t="str">
        <f>IF(G8="","",VLOOKUP(G8,'Concordance Classmt &amp; Points'!$A$2:$B$32,2,FALSE))</f>
        <v/>
      </c>
      <c r="I8" s="13" t="str">
        <f t="shared" si="2"/>
        <v/>
      </c>
      <c r="J8" s="28"/>
      <c r="K8" s="12" t="str">
        <f t="shared" si="3"/>
        <v/>
      </c>
      <c r="L8" s="12" t="str">
        <f>IF(K8="","",VLOOKUP(K8,'Concordance Classmt &amp; Points'!$A$2:$B$32,2,FALSE))</f>
        <v/>
      </c>
      <c r="M8" s="16" t="str">
        <f t="shared" si="4"/>
        <v/>
      </c>
      <c r="N8" s="26"/>
      <c r="O8" s="12" t="str">
        <f t="shared" si="5"/>
        <v/>
      </c>
      <c r="P8" s="12" t="str">
        <f>IF(O8="","",VLOOKUP(O8,'Concordance Classmt &amp; Points'!$A$2:$B$32,2,FALSE))</f>
        <v/>
      </c>
      <c r="Q8" s="13" t="str">
        <f t="shared" si="6"/>
        <v/>
      </c>
      <c r="R8" s="14" t="str">
        <f t="shared" si="7"/>
        <v>-</v>
      </c>
      <c r="S8" s="15" t="str">
        <f t="shared" si="8"/>
        <v/>
      </c>
    </row>
    <row r="9" spans="1:19" x14ac:dyDescent="0.3">
      <c r="A9" s="8" t="str">
        <f t="shared" si="0"/>
        <v/>
      </c>
      <c r="B9" s="24"/>
      <c r="C9" s="29" t="str">
        <f>UPPER(B9)</f>
        <v/>
      </c>
      <c r="D9" s="24"/>
      <c r="E9" s="25"/>
      <c r="F9" s="26"/>
      <c r="G9" s="12" t="str">
        <f t="shared" si="1"/>
        <v/>
      </c>
      <c r="H9" s="12" t="str">
        <f>IF(G9="","",VLOOKUP(G9,'Concordance Classmt &amp; Points'!$A$2:$B$32,2,FALSE))</f>
        <v/>
      </c>
      <c r="I9" s="13" t="str">
        <f t="shared" si="2"/>
        <v/>
      </c>
      <c r="J9" s="28"/>
      <c r="K9" s="12" t="str">
        <f t="shared" si="3"/>
        <v/>
      </c>
      <c r="L9" s="12" t="str">
        <f>IF(K9="","",VLOOKUP(K9,'Concordance Classmt &amp; Points'!$A$2:$B$32,2,FALSE))</f>
        <v/>
      </c>
      <c r="M9" s="16" t="str">
        <f t="shared" si="4"/>
        <v/>
      </c>
      <c r="N9" s="26"/>
      <c r="O9" s="12" t="str">
        <f t="shared" si="5"/>
        <v/>
      </c>
      <c r="P9" s="12" t="str">
        <f>IF(O9="","",VLOOKUP(O9,'Concordance Classmt &amp; Points'!$A$2:$B$32,2,FALSE))</f>
        <v/>
      </c>
      <c r="Q9" s="13" t="str">
        <f t="shared" si="6"/>
        <v/>
      </c>
      <c r="R9" s="14" t="str">
        <f t="shared" si="7"/>
        <v>-</v>
      </c>
      <c r="S9" s="15" t="str">
        <f t="shared" si="8"/>
        <v/>
      </c>
    </row>
    <row r="10" spans="1:19" x14ac:dyDescent="0.3">
      <c r="A10" s="8" t="str">
        <f t="shared" si="0"/>
        <v/>
      </c>
      <c r="B10" s="24"/>
      <c r="C10" s="24"/>
      <c r="D10" s="24"/>
      <c r="E10" s="25"/>
      <c r="F10" s="26"/>
      <c r="G10" s="12" t="str">
        <f t="shared" si="1"/>
        <v/>
      </c>
      <c r="H10" s="12" t="str">
        <f>IF(G10="","",VLOOKUP(G10,'Concordance Classmt &amp; Points'!$A$2:$B$32,2,FALSE))</f>
        <v/>
      </c>
      <c r="I10" s="13" t="str">
        <f t="shared" si="2"/>
        <v/>
      </c>
      <c r="J10" s="28"/>
      <c r="K10" s="12" t="str">
        <f t="shared" si="3"/>
        <v/>
      </c>
      <c r="L10" s="12" t="str">
        <f>IF(K10="","",VLOOKUP(K10,'Concordance Classmt &amp; Points'!$A$2:$B$32,2,FALSE))</f>
        <v/>
      </c>
      <c r="M10" s="16" t="str">
        <f t="shared" si="4"/>
        <v/>
      </c>
      <c r="N10" s="26"/>
      <c r="O10" s="12" t="str">
        <f t="shared" si="5"/>
        <v/>
      </c>
      <c r="P10" s="12" t="str">
        <f>IF(O10="","",VLOOKUP(O10,'Concordance Classmt &amp; Points'!$A$2:$B$32,2,FALSE))</f>
        <v/>
      </c>
      <c r="Q10" s="13" t="str">
        <f t="shared" si="6"/>
        <v/>
      </c>
      <c r="R10" s="14" t="str">
        <f t="shared" si="7"/>
        <v>-</v>
      </c>
      <c r="S10" s="15" t="str">
        <f t="shared" si="8"/>
        <v/>
      </c>
    </row>
    <row r="11" spans="1:19" x14ac:dyDescent="0.3">
      <c r="A11" s="8" t="str">
        <f t="shared" si="0"/>
        <v/>
      </c>
      <c r="B11" s="24"/>
      <c r="C11" s="24"/>
      <c r="D11" s="24"/>
      <c r="E11" s="25"/>
      <c r="F11" s="26"/>
      <c r="G11" s="12" t="str">
        <f t="shared" si="1"/>
        <v/>
      </c>
      <c r="H11" s="12" t="str">
        <f>IF(G11="","",VLOOKUP(G11,'Concordance Classmt &amp; Points'!$A$2:$B$32,2,FALSE))</f>
        <v/>
      </c>
      <c r="I11" s="13" t="str">
        <f t="shared" si="2"/>
        <v/>
      </c>
      <c r="J11" s="28"/>
      <c r="K11" s="12" t="str">
        <f t="shared" si="3"/>
        <v/>
      </c>
      <c r="L11" s="12" t="str">
        <f>IF(K11="","",VLOOKUP(K11,'Concordance Classmt &amp; Points'!$A$2:$B$32,2,FALSE))</f>
        <v/>
      </c>
      <c r="M11" s="16" t="str">
        <f t="shared" si="4"/>
        <v/>
      </c>
      <c r="N11" s="26"/>
      <c r="O11" s="12" t="str">
        <f t="shared" si="5"/>
        <v/>
      </c>
      <c r="P11" s="12" t="str">
        <f>IF(O11="","",VLOOKUP(O11,'Concordance Classmt &amp; Points'!$A$2:$B$32,2,FALSE))</f>
        <v/>
      </c>
      <c r="Q11" s="13" t="str">
        <f t="shared" si="6"/>
        <v/>
      </c>
      <c r="R11" s="14" t="str">
        <f t="shared" si="7"/>
        <v>-</v>
      </c>
      <c r="S11" s="15" t="str">
        <f t="shared" si="8"/>
        <v/>
      </c>
    </row>
    <row r="12" spans="1:19" x14ac:dyDescent="0.3">
      <c r="A12" s="8" t="str">
        <f t="shared" si="0"/>
        <v/>
      </c>
      <c r="B12" s="24"/>
      <c r="C12" s="24"/>
      <c r="D12" s="24"/>
      <c r="E12" s="25"/>
      <c r="F12" s="26"/>
      <c r="G12" s="12" t="str">
        <f t="shared" si="1"/>
        <v/>
      </c>
      <c r="H12" s="12" t="str">
        <f>IF(G12="","",VLOOKUP(G12,'Concordance Classmt &amp; Points'!$A$2:$B$32,2,FALSE))</f>
        <v/>
      </c>
      <c r="I12" s="13" t="str">
        <f t="shared" si="2"/>
        <v/>
      </c>
      <c r="J12" s="28"/>
      <c r="K12" s="12" t="str">
        <f t="shared" si="3"/>
        <v/>
      </c>
      <c r="L12" s="12" t="str">
        <f>IF(K12="","",VLOOKUP(K12,'Concordance Classmt &amp; Points'!$A$2:$B$32,2,FALSE))</f>
        <v/>
      </c>
      <c r="M12" s="16" t="str">
        <f t="shared" si="4"/>
        <v/>
      </c>
      <c r="N12" s="26"/>
      <c r="O12" s="12" t="str">
        <f t="shared" si="5"/>
        <v/>
      </c>
      <c r="P12" s="12" t="str">
        <f>IF(O12="","",VLOOKUP(O12,'Concordance Classmt &amp; Points'!$A$2:$B$32,2,FALSE))</f>
        <v/>
      </c>
      <c r="Q12" s="13" t="str">
        <f t="shared" si="6"/>
        <v/>
      </c>
      <c r="R12" s="14" t="str">
        <f t="shared" si="7"/>
        <v>-</v>
      </c>
      <c r="S12" s="15" t="str">
        <f t="shared" si="8"/>
        <v/>
      </c>
    </row>
    <row r="13" spans="1:19" x14ac:dyDescent="0.3">
      <c r="A13" s="8" t="str">
        <f t="shared" si="0"/>
        <v/>
      </c>
      <c r="B13" s="24"/>
      <c r="C13" s="24"/>
      <c r="D13" s="24"/>
      <c r="E13" s="25"/>
      <c r="F13" s="26"/>
      <c r="G13" s="12" t="str">
        <f t="shared" si="1"/>
        <v/>
      </c>
      <c r="H13" s="12" t="str">
        <f>IF(G13="","",VLOOKUP(G13,'Concordance Classmt &amp; Points'!$A$2:$B$32,2,FALSE))</f>
        <v/>
      </c>
      <c r="I13" s="13" t="str">
        <f t="shared" si="2"/>
        <v/>
      </c>
      <c r="J13" s="28"/>
      <c r="K13" s="12" t="str">
        <f t="shared" si="3"/>
        <v/>
      </c>
      <c r="L13" s="12" t="str">
        <f>IF(K13="","",VLOOKUP(K13,'Concordance Classmt &amp; Points'!$A$2:$B$32,2,FALSE))</f>
        <v/>
      </c>
      <c r="M13" s="16" t="str">
        <f t="shared" si="4"/>
        <v/>
      </c>
      <c r="N13" s="26"/>
      <c r="O13" s="12" t="str">
        <f t="shared" si="5"/>
        <v/>
      </c>
      <c r="P13" s="12" t="str">
        <f>IF(O13="","",VLOOKUP(O13,'Concordance Classmt &amp; Points'!$A$2:$B$32,2,FALSE))</f>
        <v/>
      </c>
      <c r="Q13" s="13" t="str">
        <f t="shared" si="6"/>
        <v/>
      </c>
      <c r="R13" s="14" t="str">
        <f t="shared" si="7"/>
        <v>-</v>
      </c>
      <c r="S13" s="15" t="str">
        <f t="shared" si="8"/>
        <v/>
      </c>
    </row>
    <row r="14" spans="1:19" x14ac:dyDescent="0.3">
      <c r="A14" s="8" t="str">
        <f t="shared" si="0"/>
        <v/>
      </c>
      <c r="B14" s="24"/>
      <c r="C14" s="24"/>
      <c r="D14" s="24"/>
      <c r="E14" s="25"/>
      <c r="F14" s="26"/>
      <c r="G14" s="12" t="str">
        <f t="shared" si="1"/>
        <v/>
      </c>
      <c r="H14" s="12" t="str">
        <f>IF(G14="","",VLOOKUP(G14,'Concordance Classmt &amp; Points'!$A$2:$B$32,2,FALSE))</f>
        <v/>
      </c>
      <c r="I14" s="13" t="str">
        <f t="shared" si="2"/>
        <v/>
      </c>
      <c r="J14" s="28"/>
      <c r="K14" s="12" t="str">
        <f t="shared" si="3"/>
        <v/>
      </c>
      <c r="L14" s="12" t="str">
        <f>IF(K14="","",VLOOKUP(K14,'Concordance Classmt &amp; Points'!$A$2:$B$32,2,FALSE))</f>
        <v/>
      </c>
      <c r="M14" s="16" t="str">
        <f t="shared" si="4"/>
        <v/>
      </c>
      <c r="N14" s="26"/>
      <c r="O14" s="12" t="str">
        <f t="shared" si="5"/>
        <v/>
      </c>
      <c r="P14" s="12" t="str">
        <f>IF(O14="","",VLOOKUP(O14,'Concordance Classmt &amp; Points'!$A$2:$B$32,2,FALSE))</f>
        <v/>
      </c>
      <c r="Q14" s="13" t="str">
        <f t="shared" si="6"/>
        <v/>
      </c>
      <c r="R14" s="14" t="str">
        <f t="shared" si="7"/>
        <v>-</v>
      </c>
      <c r="S14" s="15" t="str">
        <f t="shared" si="8"/>
        <v/>
      </c>
    </row>
    <row r="15" spans="1:19" x14ac:dyDescent="0.3">
      <c r="A15" s="8" t="str">
        <f t="shared" si="0"/>
        <v/>
      </c>
      <c r="B15" s="24"/>
      <c r="C15" s="24"/>
      <c r="D15" s="24"/>
      <c r="E15" s="25"/>
      <c r="F15" s="26"/>
      <c r="G15" s="12" t="str">
        <f t="shared" si="1"/>
        <v/>
      </c>
      <c r="H15" s="12" t="str">
        <f>IF(G15="","",VLOOKUP(G15,'Concordance Classmt &amp; Points'!$A$2:$B$32,2,FALSE))</f>
        <v/>
      </c>
      <c r="I15" s="13" t="str">
        <f t="shared" si="2"/>
        <v/>
      </c>
      <c r="J15" s="28"/>
      <c r="K15" s="12" t="str">
        <f t="shared" si="3"/>
        <v/>
      </c>
      <c r="L15" s="12" t="str">
        <f>IF(K15="","",VLOOKUP(K15,'Concordance Classmt &amp; Points'!$A$2:$B$32,2,FALSE))</f>
        <v/>
      </c>
      <c r="M15" s="16" t="str">
        <f t="shared" si="4"/>
        <v/>
      </c>
      <c r="N15" s="26"/>
      <c r="O15" s="12" t="str">
        <f t="shared" si="5"/>
        <v/>
      </c>
      <c r="P15" s="12" t="str">
        <f>IF(O15="","",VLOOKUP(O15,'Concordance Classmt &amp; Points'!$A$2:$B$32,2,FALSE))</f>
        <v/>
      </c>
      <c r="Q15" s="13" t="str">
        <f t="shared" si="6"/>
        <v/>
      </c>
      <c r="R15" s="14" t="str">
        <f t="shared" si="7"/>
        <v>-</v>
      </c>
      <c r="S15" s="15" t="str">
        <f t="shared" si="8"/>
        <v/>
      </c>
    </row>
    <row r="16" spans="1:19" x14ac:dyDescent="0.3">
      <c r="A16" s="8" t="str">
        <f t="shared" si="0"/>
        <v/>
      </c>
      <c r="B16" s="24"/>
      <c r="C16" s="24"/>
      <c r="D16" s="24"/>
      <c r="E16" s="25"/>
      <c r="F16" s="26"/>
      <c r="G16" s="12" t="str">
        <f t="shared" si="1"/>
        <v/>
      </c>
      <c r="H16" s="12" t="str">
        <f>IF(G16="","",VLOOKUP(G16,'Concordance Classmt &amp; Points'!$A$2:$B$32,2,FALSE))</f>
        <v/>
      </c>
      <c r="I16" s="13" t="str">
        <f t="shared" si="2"/>
        <v/>
      </c>
      <c r="J16" s="28"/>
      <c r="K16" s="12" t="str">
        <f t="shared" si="3"/>
        <v/>
      </c>
      <c r="L16" s="12" t="str">
        <f>IF(K16="","",VLOOKUP(K16,'Concordance Classmt &amp; Points'!$A$2:$B$32,2,FALSE))</f>
        <v/>
      </c>
      <c r="M16" s="16" t="str">
        <f t="shared" si="4"/>
        <v/>
      </c>
      <c r="N16" s="26"/>
      <c r="O16" s="12" t="str">
        <f t="shared" si="5"/>
        <v/>
      </c>
      <c r="P16" s="12" t="str">
        <f>IF(O16="","",VLOOKUP(O16,'Concordance Classmt &amp; Points'!$A$2:$B$32,2,FALSE))</f>
        <v/>
      </c>
      <c r="Q16" s="13" t="str">
        <f t="shared" si="6"/>
        <v/>
      </c>
      <c r="R16" s="14" t="str">
        <f t="shared" si="7"/>
        <v>-</v>
      </c>
      <c r="S16" s="15" t="str">
        <f t="shared" si="8"/>
        <v/>
      </c>
    </row>
    <row r="17" spans="1:19" x14ac:dyDescent="0.3">
      <c r="A17" s="8" t="str">
        <f t="shared" si="0"/>
        <v/>
      </c>
      <c r="B17" s="24"/>
      <c r="C17" s="24"/>
      <c r="D17" s="24"/>
      <c r="E17" s="25"/>
      <c r="F17" s="26"/>
      <c r="G17" s="12" t="str">
        <f t="shared" si="1"/>
        <v/>
      </c>
      <c r="H17" s="12" t="str">
        <f>IF(G17="","",VLOOKUP(G17,'Concordance Classmt &amp; Points'!$A$2:$B$32,2,FALSE))</f>
        <v/>
      </c>
      <c r="I17" s="13" t="str">
        <f t="shared" si="2"/>
        <v/>
      </c>
      <c r="J17" s="28"/>
      <c r="K17" s="12" t="str">
        <f t="shared" si="3"/>
        <v/>
      </c>
      <c r="L17" s="12" t="str">
        <f>IF(K17="","",VLOOKUP(K17,'Concordance Classmt &amp; Points'!$A$2:$B$32,2,FALSE))</f>
        <v/>
      </c>
      <c r="M17" s="16" t="str">
        <f t="shared" si="4"/>
        <v/>
      </c>
      <c r="N17" s="26"/>
      <c r="O17" s="12" t="str">
        <f t="shared" si="5"/>
        <v/>
      </c>
      <c r="P17" s="12" t="str">
        <f>IF(O17="","",VLOOKUP(O17,'Concordance Classmt &amp; Points'!$A$2:$B$32,2,FALSE))</f>
        <v/>
      </c>
      <c r="Q17" s="13" t="str">
        <f t="shared" si="6"/>
        <v/>
      </c>
      <c r="R17" s="14" t="str">
        <f t="shared" si="7"/>
        <v>-</v>
      </c>
      <c r="S17" s="15" t="str">
        <f t="shared" si="8"/>
        <v/>
      </c>
    </row>
    <row r="18" spans="1:19" x14ac:dyDescent="0.3">
      <c r="A18" s="8" t="str">
        <f t="shared" si="0"/>
        <v/>
      </c>
      <c r="B18" s="24"/>
      <c r="C18" s="24"/>
      <c r="D18" s="24"/>
      <c r="E18" s="25"/>
      <c r="F18" s="26"/>
      <c r="G18" s="12" t="str">
        <f t="shared" si="1"/>
        <v/>
      </c>
      <c r="H18" s="12" t="str">
        <f>IF(G18="","",VLOOKUP(G18,'Concordance Classmt &amp; Points'!$A$2:$B$32,2,FALSE))</f>
        <v/>
      </c>
      <c r="I18" s="13" t="str">
        <f t="shared" si="2"/>
        <v/>
      </c>
      <c r="J18" s="28"/>
      <c r="K18" s="12" t="str">
        <f t="shared" si="3"/>
        <v/>
      </c>
      <c r="L18" s="12" t="str">
        <f>IF(K18="","",VLOOKUP(K18,'Concordance Classmt &amp; Points'!$A$2:$B$32,2,FALSE))</f>
        <v/>
      </c>
      <c r="M18" s="16" t="str">
        <f t="shared" si="4"/>
        <v/>
      </c>
      <c r="N18" s="26"/>
      <c r="O18" s="12" t="str">
        <f t="shared" si="5"/>
        <v/>
      </c>
      <c r="P18" s="12" t="str">
        <f>IF(O18="","",VLOOKUP(O18,'Concordance Classmt &amp; Points'!$A$2:$B$32,2,FALSE))</f>
        <v/>
      </c>
      <c r="Q18" s="13" t="str">
        <f t="shared" si="6"/>
        <v/>
      </c>
      <c r="R18" s="14" t="str">
        <f t="shared" si="7"/>
        <v>-</v>
      </c>
      <c r="S18" s="15" t="str">
        <f t="shared" si="8"/>
        <v/>
      </c>
    </row>
    <row r="19" spans="1:19" x14ac:dyDescent="0.3">
      <c r="A19" s="8" t="str">
        <f t="shared" si="0"/>
        <v/>
      </c>
      <c r="B19" s="24"/>
      <c r="C19" s="24"/>
      <c r="D19" s="24"/>
      <c r="E19" s="25"/>
      <c r="F19" s="26"/>
      <c r="G19" s="12" t="str">
        <f t="shared" si="1"/>
        <v/>
      </c>
      <c r="H19" s="12" t="str">
        <f>IF(G19="","",VLOOKUP(G19,'Concordance Classmt &amp; Points'!$A$2:$B$32,2,FALSE))</f>
        <v/>
      </c>
      <c r="I19" s="13" t="str">
        <f t="shared" si="2"/>
        <v/>
      </c>
      <c r="J19" s="28"/>
      <c r="K19" s="12" t="str">
        <f t="shared" si="3"/>
        <v/>
      </c>
      <c r="L19" s="12" t="str">
        <f>IF(K19="","",VLOOKUP(K19,'Concordance Classmt &amp; Points'!$A$2:$B$32,2,FALSE))</f>
        <v/>
      </c>
      <c r="M19" s="16" t="str">
        <f t="shared" si="4"/>
        <v/>
      </c>
      <c r="N19" s="26"/>
      <c r="O19" s="12" t="str">
        <f t="shared" si="5"/>
        <v/>
      </c>
      <c r="P19" s="12" t="str">
        <f>IF(O19="","",VLOOKUP(O19,'Concordance Classmt &amp; Points'!$A$2:$B$32,2,FALSE))</f>
        <v/>
      </c>
      <c r="Q19" s="13" t="str">
        <f t="shared" si="6"/>
        <v/>
      </c>
      <c r="R19" s="14" t="str">
        <f t="shared" si="7"/>
        <v>-</v>
      </c>
      <c r="S19" s="15" t="str">
        <f t="shared" si="8"/>
        <v/>
      </c>
    </row>
    <row r="20" spans="1:19" x14ac:dyDescent="0.3">
      <c r="A20" s="8" t="str">
        <f t="shared" si="0"/>
        <v/>
      </c>
      <c r="B20" s="24"/>
      <c r="C20" s="24"/>
      <c r="D20" s="24"/>
      <c r="E20" s="25"/>
      <c r="F20" s="26"/>
      <c r="G20" s="12" t="str">
        <f t="shared" si="1"/>
        <v/>
      </c>
      <c r="H20" s="12" t="str">
        <f>IF(G20="","",VLOOKUP(G20,'Concordance Classmt &amp; Points'!$A$2:$B$32,2,FALSE))</f>
        <v/>
      </c>
      <c r="I20" s="13" t="str">
        <f t="shared" si="2"/>
        <v/>
      </c>
      <c r="J20" s="28"/>
      <c r="K20" s="12" t="str">
        <f t="shared" si="3"/>
        <v/>
      </c>
      <c r="L20" s="12" t="str">
        <f>IF(K20="","",VLOOKUP(K20,'Concordance Classmt &amp; Points'!$A$2:$B$32,2,FALSE))</f>
        <v/>
      </c>
      <c r="M20" s="16" t="str">
        <f t="shared" si="4"/>
        <v/>
      </c>
      <c r="N20" s="26"/>
      <c r="O20" s="12" t="str">
        <f t="shared" si="5"/>
        <v/>
      </c>
      <c r="P20" s="12" t="str">
        <f>IF(O20="","",VLOOKUP(O20,'Concordance Classmt &amp; Points'!$A$2:$B$32,2,FALSE))</f>
        <v/>
      </c>
      <c r="Q20" s="13" t="str">
        <f t="shared" si="6"/>
        <v/>
      </c>
      <c r="R20" s="14" t="str">
        <f t="shared" si="7"/>
        <v>-</v>
      </c>
      <c r="S20" s="15" t="str">
        <f t="shared" si="8"/>
        <v/>
      </c>
    </row>
    <row r="21" spans="1:19" x14ac:dyDescent="0.3">
      <c r="A21" s="8" t="str">
        <f t="shared" si="0"/>
        <v/>
      </c>
      <c r="B21" s="24"/>
      <c r="C21" s="24"/>
      <c r="D21" s="24"/>
      <c r="E21" s="25"/>
      <c r="F21" s="26"/>
      <c r="G21" s="12" t="str">
        <f t="shared" si="1"/>
        <v/>
      </c>
      <c r="H21" s="12" t="str">
        <f>IF(G21="","",VLOOKUP(G21,'Concordance Classmt &amp; Points'!$A$2:$B$32,2,FALSE))</f>
        <v/>
      </c>
      <c r="I21" s="13" t="str">
        <f t="shared" si="2"/>
        <v/>
      </c>
      <c r="J21" s="28"/>
      <c r="K21" s="12" t="str">
        <f t="shared" si="3"/>
        <v/>
      </c>
      <c r="L21" s="12" t="str">
        <f>IF(K21="","",VLOOKUP(K21,'Concordance Classmt &amp; Points'!$A$2:$B$32,2,FALSE))</f>
        <v/>
      </c>
      <c r="M21" s="16" t="str">
        <f t="shared" si="4"/>
        <v/>
      </c>
      <c r="N21" s="26"/>
      <c r="O21" s="12" t="str">
        <f t="shared" si="5"/>
        <v/>
      </c>
      <c r="P21" s="12" t="str">
        <f>IF(O21="","",VLOOKUP(O21,'Concordance Classmt &amp; Points'!$A$2:$B$32,2,FALSE))</f>
        <v/>
      </c>
      <c r="Q21" s="13" t="str">
        <f t="shared" si="6"/>
        <v/>
      </c>
      <c r="R21" s="14" t="str">
        <f t="shared" si="7"/>
        <v>-</v>
      </c>
      <c r="S21" s="15" t="str">
        <f t="shared" si="8"/>
        <v/>
      </c>
    </row>
    <row r="22" spans="1:19" x14ac:dyDescent="0.3">
      <c r="A22" s="8" t="str">
        <f t="shared" si="0"/>
        <v/>
      </c>
      <c r="B22" s="24"/>
      <c r="C22" s="24"/>
      <c r="D22" s="24"/>
      <c r="E22" s="25"/>
      <c r="F22" s="26"/>
      <c r="G22" s="12" t="str">
        <f t="shared" si="1"/>
        <v/>
      </c>
      <c r="H22" s="12" t="str">
        <f>IF(G22="","",VLOOKUP(G22,'Concordance Classmt &amp; Points'!$A$2:$B$32,2,FALSE))</f>
        <v/>
      </c>
      <c r="I22" s="13" t="str">
        <f t="shared" si="2"/>
        <v/>
      </c>
      <c r="J22" s="28"/>
      <c r="K22" s="12" t="str">
        <f t="shared" si="3"/>
        <v/>
      </c>
      <c r="L22" s="12" t="str">
        <f>IF(K22="","",VLOOKUP(K22,'Concordance Classmt &amp; Points'!$A$2:$B$32,2,FALSE))</f>
        <v/>
      </c>
      <c r="M22" s="16" t="str">
        <f t="shared" si="4"/>
        <v/>
      </c>
      <c r="N22" s="26"/>
      <c r="O22" s="12" t="str">
        <f t="shared" si="5"/>
        <v/>
      </c>
      <c r="P22" s="12" t="str">
        <f>IF(O22="","",VLOOKUP(O22,'Concordance Classmt &amp; Points'!$A$2:$B$32,2,FALSE))</f>
        <v/>
      </c>
      <c r="Q22" s="13" t="str">
        <f t="shared" si="6"/>
        <v/>
      </c>
      <c r="R22" s="14" t="str">
        <f t="shared" si="7"/>
        <v>-</v>
      </c>
      <c r="S22" s="15" t="str">
        <f t="shared" si="8"/>
        <v/>
      </c>
    </row>
    <row r="23" spans="1:19" x14ac:dyDescent="0.3">
      <c r="A23" s="8" t="str">
        <f t="shared" si="0"/>
        <v/>
      </c>
      <c r="B23" s="24"/>
      <c r="C23" s="24"/>
      <c r="D23" s="24"/>
      <c r="E23" s="25"/>
      <c r="F23" s="26"/>
      <c r="G23" s="12" t="str">
        <f t="shared" si="1"/>
        <v/>
      </c>
      <c r="H23" s="12" t="str">
        <f>IF(G23="","",VLOOKUP(G23,'Concordance Classmt &amp; Points'!$A$2:$B$32,2,FALSE))</f>
        <v/>
      </c>
      <c r="I23" s="13" t="str">
        <f t="shared" si="2"/>
        <v/>
      </c>
      <c r="J23" s="28"/>
      <c r="K23" s="12" t="str">
        <f t="shared" si="3"/>
        <v/>
      </c>
      <c r="L23" s="12" t="str">
        <f>IF(K23="","",VLOOKUP(K23,'Concordance Classmt &amp; Points'!$A$2:$B$32,2,FALSE))</f>
        <v/>
      </c>
      <c r="M23" s="16" t="str">
        <f t="shared" si="4"/>
        <v/>
      </c>
      <c r="N23" s="26"/>
      <c r="O23" s="12" t="str">
        <f t="shared" si="5"/>
        <v/>
      </c>
      <c r="P23" s="12" t="str">
        <f>IF(O23="","",VLOOKUP(O23,'Concordance Classmt &amp; Points'!$A$2:$B$32,2,FALSE))</f>
        <v/>
      </c>
      <c r="Q23" s="13" t="str">
        <f t="shared" si="6"/>
        <v/>
      </c>
      <c r="R23" s="14" t="str">
        <f t="shared" si="7"/>
        <v>-</v>
      </c>
      <c r="S23" s="15" t="str">
        <f t="shared" si="8"/>
        <v/>
      </c>
    </row>
    <row r="24" spans="1:19" x14ac:dyDescent="0.3">
      <c r="A24" s="8" t="str">
        <f t="shared" si="0"/>
        <v/>
      </c>
      <c r="B24" s="24"/>
      <c r="C24" s="24"/>
      <c r="D24" s="24"/>
      <c r="E24" s="25"/>
      <c r="F24" s="26"/>
      <c r="G24" s="12" t="str">
        <f t="shared" si="1"/>
        <v/>
      </c>
      <c r="H24" s="12" t="str">
        <f>IF(G24="","",VLOOKUP(G24,'Concordance Classmt &amp; Points'!$A$2:$B$32,2,FALSE))</f>
        <v/>
      </c>
      <c r="I24" s="13" t="str">
        <f t="shared" si="2"/>
        <v/>
      </c>
      <c r="J24" s="28"/>
      <c r="K24" s="12" t="str">
        <f t="shared" si="3"/>
        <v/>
      </c>
      <c r="L24" s="12" t="str">
        <f>IF(K24="","",VLOOKUP(K24,'Concordance Classmt &amp; Points'!$A$2:$B$32,2,FALSE))</f>
        <v/>
      </c>
      <c r="M24" s="16" t="str">
        <f t="shared" si="4"/>
        <v/>
      </c>
      <c r="N24" s="26"/>
      <c r="O24" s="12" t="str">
        <f t="shared" si="5"/>
        <v/>
      </c>
      <c r="P24" s="12" t="str">
        <f>IF(O24="","",VLOOKUP(O24,'Concordance Classmt &amp; Points'!$A$2:$B$32,2,FALSE))</f>
        <v/>
      </c>
      <c r="Q24" s="13" t="str">
        <f t="shared" si="6"/>
        <v/>
      </c>
      <c r="R24" s="14" t="str">
        <f t="shared" si="7"/>
        <v>-</v>
      </c>
      <c r="S24" s="15" t="str">
        <f t="shared" si="8"/>
        <v/>
      </c>
    </row>
    <row r="25" spans="1:19" x14ac:dyDescent="0.3">
      <c r="A25" s="8" t="str">
        <f t="shared" si="0"/>
        <v/>
      </c>
      <c r="B25" s="24"/>
      <c r="C25" s="24"/>
      <c r="D25" s="24"/>
      <c r="E25" s="25"/>
      <c r="F25" s="26"/>
      <c r="G25" s="12" t="str">
        <f t="shared" si="1"/>
        <v/>
      </c>
      <c r="H25" s="12" t="str">
        <f>IF(G25="","",VLOOKUP(G25,'Concordance Classmt &amp; Points'!$A$2:$B$32,2,FALSE))</f>
        <v/>
      </c>
      <c r="I25" s="13" t="str">
        <f t="shared" si="2"/>
        <v/>
      </c>
      <c r="J25" s="28"/>
      <c r="K25" s="12" t="str">
        <f t="shared" si="3"/>
        <v/>
      </c>
      <c r="L25" s="12" t="str">
        <f>IF(K25="","",VLOOKUP(K25,'Concordance Classmt &amp; Points'!$A$2:$B$32,2,FALSE))</f>
        <v/>
      </c>
      <c r="M25" s="16" t="str">
        <f t="shared" si="4"/>
        <v/>
      </c>
      <c r="N25" s="26"/>
      <c r="O25" s="12" t="str">
        <f t="shared" si="5"/>
        <v/>
      </c>
      <c r="P25" s="12" t="str">
        <f>IF(O25="","",VLOOKUP(O25,'Concordance Classmt &amp; Points'!$A$2:$B$32,2,FALSE))</f>
        <v/>
      </c>
      <c r="Q25" s="13" t="str">
        <f t="shared" si="6"/>
        <v/>
      </c>
      <c r="R25" s="14" t="str">
        <f t="shared" si="7"/>
        <v>-</v>
      </c>
      <c r="S25" s="15" t="str">
        <f t="shared" si="8"/>
        <v/>
      </c>
    </row>
    <row r="26" spans="1:19" x14ac:dyDescent="0.3">
      <c r="A26" s="8" t="str">
        <f t="shared" si="0"/>
        <v/>
      </c>
      <c r="B26" s="24"/>
      <c r="C26" s="24"/>
      <c r="D26" s="24"/>
      <c r="E26" s="25"/>
      <c r="F26" s="26"/>
      <c r="G26" s="12" t="str">
        <f t="shared" si="1"/>
        <v/>
      </c>
      <c r="H26" s="12" t="str">
        <f>IF(G26="","",VLOOKUP(G26,'Concordance Classmt &amp; Points'!$A$2:$B$32,2,FALSE))</f>
        <v/>
      </c>
      <c r="I26" s="13" t="str">
        <f t="shared" si="2"/>
        <v/>
      </c>
      <c r="J26" s="28"/>
      <c r="K26" s="12" t="str">
        <f t="shared" si="3"/>
        <v/>
      </c>
      <c r="L26" s="12" t="str">
        <f>IF(K26="","",VLOOKUP(K26,'Concordance Classmt &amp; Points'!$A$2:$B$32,2,FALSE))</f>
        <v/>
      </c>
      <c r="M26" s="16" t="str">
        <f t="shared" si="4"/>
        <v/>
      </c>
      <c r="N26" s="26"/>
      <c r="O26" s="12" t="str">
        <f t="shared" si="5"/>
        <v/>
      </c>
      <c r="P26" s="12" t="str">
        <f>IF(O26="","",VLOOKUP(O26,'Concordance Classmt &amp; Points'!$A$2:$B$32,2,FALSE))</f>
        <v/>
      </c>
      <c r="Q26" s="13" t="str">
        <f t="shared" si="6"/>
        <v/>
      </c>
      <c r="R26" s="14" t="str">
        <f t="shared" si="7"/>
        <v>-</v>
      </c>
      <c r="S26" s="15" t="str">
        <f t="shared" si="8"/>
        <v/>
      </c>
    </row>
    <row r="27" spans="1:19" x14ac:dyDescent="0.3">
      <c r="A27" s="8" t="str">
        <f t="shared" si="0"/>
        <v/>
      </c>
      <c r="B27" s="24"/>
      <c r="C27" s="24"/>
      <c r="D27" s="24"/>
      <c r="E27" s="25"/>
      <c r="F27" s="26"/>
      <c r="G27" s="12" t="str">
        <f t="shared" si="1"/>
        <v/>
      </c>
      <c r="H27" s="12" t="str">
        <f>IF(G27="","",VLOOKUP(G27,'Concordance Classmt &amp; Points'!$A$2:$B$32,2,FALSE))</f>
        <v/>
      </c>
      <c r="I27" s="13" t="str">
        <f t="shared" si="2"/>
        <v/>
      </c>
      <c r="J27" s="28"/>
      <c r="K27" s="12" t="str">
        <f t="shared" si="3"/>
        <v/>
      </c>
      <c r="L27" s="12" t="str">
        <f>IF(K27="","",VLOOKUP(K27,'Concordance Classmt &amp; Points'!$A$2:$B$32,2,FALSE))</f>
        <v/>
      </c>
      <c r="M27" s="16" t="str">
        <f t="shared" si="4"/>
        <v/>
      </c>
      <c r="N27" s="26"/>
      <c r="O27" s="12" t="str">
        <f t="shared" si="5"/>
        <v/>
      </c>
      <c r="P27" s="12" t="str">
        <f>IF(O27="","",VLOOKUP(O27,'Concordance Classmt &amp; Points'!$A$2:$B$32,2,FALSE))</f>
        <v/>
      </c>
      <c r="Q27" s="13" t="str">
        <f t="shared" si="6"/>
        <v/>
      </c>
      <c r="R27" s="14" t="str">
        <f t="shared" si="7"/>
        <v>-</v>
      </c>
      <c r="S27" s="15" t="str">
        <f t="shared" si="8"/>
        <v/>
      </c>
    </row>
    <row r="28" spans="1:19" x14ac:dyDescent="0.3">
      <c r="A28" s="8" t="str">
        <f t="shared" si="0"/>
        <v/>
      </c>
      <c r="B28" s="24"/>
      <c r="C28" s="24"/>
      <c r="D28" s="24"/>
      <c r="E28" s="25"/>
      <c r="F28" s="26"/>
      <c r="G28" s="12" t="str">
        <f t="shared" si="1"/>
        <v/>
      </c>
      <c r="H28" s="12" t="str">
        <f>IF(G28="","",VLOOKUP(G28,'Concordance Classmt &amp; Points'!$A$2:$B$32,2,FALSE))</f>
        <v/>
      </c>
      <c r="I28" s="13" t="str">
        <f t="shared" si="2"/>
        <v/>
      </c>
      <c r="J28" s="28"/>
      <c r="K28" s="12" t="str">
        <f t="shared" si="3"/>
        <v/>
      </c>
      <c r="L28" s="12" t="str">
        <f>IF(K28="","",VLOOKUP(K28,'Concordance Classmt &amp; Points'!$A$2:$B$32,2,FALSE))</f>
        <v/>
      </c>
      <c r="M28" s="16" t="str">
        <f t="shared" si="4"/>
        <v/>
      </c>
      <c r="N28" s="26"/>
      <c r="O28" s="12" t="str">
        <f t="shared" si="5"/>
        <v/>
      </c>
      <c r="P28" s="12" t="str">
        <f>IF(O28="","",VLOOKUP(O28,'Concordance Classmt &amp; Points'!$A$2:$B$32,2,FALSE))</f>
        <v/>
      </c>
      <c r="Q28" s="13" t="str">
        <f t="shared" si="6"/>
        <v/>
      </c>
      <c r="R28" s="14" t="str">
        <f t="shared" si="7"/>
        <v>-</v>
      </c>
      <c r="S28" s="15" t="str">
        <f t="shared" si="8"/>
        <v/>
      </c>
    </row>
    <row r="29" spans="1:19" x14ac:dyDescent="0.3">
      <c r="A29" s="8" t="str">
        <f t="shared" si="0"/>
        <v/>
      </c>
      <c r="B29" s="24"/>
      <c r="C29" s="24"/>
      <c r="D29" s="24"/>
      <c r="E29" s="25"/>
      <c r="F29" s="26"/>
      <c r="G29" s="12" t="str">
        <f t="shared" si="1"/>
        <v/>
      </c>
      <c r="H29" s="12" t="str">
        <f>IF(G29="","",VLOOKUP(G29,'Concordance Classmt &amp; Points'!$A$2:$B$32,2,FALSE))</f>
        <v/>
      </c>
      <c r="I29" s="13" t="str">
        <f t="shared" si="2"/>
        <v/>
      </c>
      <c r="J29" s="28"/>
      <c r="K29" s="12" t="str">
        <f t="shared" si="3"/>
        <v/>
      </c>
      <c r="L29" s="12" t="str">
        <f>IF(K29="","",VLOOKUP(K29,'Concordance Classmt &amp; Points'!$A$2:$B$32,2,FALSE))</f>
        <v/>
      </c>
      <c r="M29" s="16" t="str">
        <f t="shared" si="4"/>
        <v/>
      </c>
      <c r="N29" s="26"/>
      <c r="O29" s="12" t="str">
        <f t="shared" si="5"/>
        <v/>
      </c>
      <c r="P29" s="12" t="str">
        <f>IF(O29="","",VLOOKUP(O29,'Concordance Classmt &amp; Points'!$A$2:$B$32,2,FALSE))</f>
        <v/>
      </c>
      <c r="Q29" s="13" t="str">
        <f t="shared" si="6"/>
        <v/>
      </c>
      <c r="R29" s="14" t="str">
        <f t="shared" si="7"/>
        <v>-</v>
      </c>
      <c r="S29" s="15" t="str">
        <f t="shared" si="8"/>
        <v/>
      </c>
    </row>
    <row r="30" spans="1:19" x14ac:dyDescent="0.3">
      <c r="A30" s="8" t="str">
        <f t="shared" si="0"/>
        <v/>
      </c>
      <c r="B30" s="24"/>
      <c r="C30" s="24"/>
      <c r="D30" s="24"/>
      <c r="E30" s="25"/>
      <c r="F30" s="26"/>
      <c r="G30" s="12" t="str">
        <f t="shared" si="1"/>
        <v/>
      </c>
      <c r="H30" s="12" t="str">
        <f>IF(G30="","",VLOOKUP(G30,'Concordance Classmt &amp; Points'!$A$2:$B$32,2,FALSE))</f>
        <v/>
      </c>
      <c r="I30" s="13" t="str">
        <f t="shared" si="2"/>
        <v/>
      </c>
      <c r="J30" s="28"/>
      <c r="K30" s="12" t="str">
        <f t="shared" si="3"/>
        <v/>
      </c>
      <c r="L30" s="12" t="str">
        <f>IF(K30="","",VLOOKUP(K30,'Concordance Classmt &amp; Points'!$A$2:$B$32,2,FALSE))</f>
        <v/>
      </c>
      <c r="M30" s="16" t="str">
        <f t="shared" si="4"/>
        <v/>
      </c>
      <c r="N30" s="26"/>
      <c r="O30" s="12" t="str">
        <f t="shared" si="5"/>
        <v/>
      </c>
      <c r="P30" s="12" t="str">
        <f>IF(O30="","",VLOOKUP(O30,'Concordance Classmt &amp; Points'!$A$2:$B$32,2,FALSE))</f>
        <v/>
      </c>
      <c r="Q30" s="13" t="str">
        <f t="shared" si="6"/>
        <v/>
      </c>
      <c r="R30" s="14" t="str">
        <f t="shared" si="7"/>
        <v>-</v>
      </c>
      <c r="S30" s="15" t="str">
        <f t="shared" si="8"/>
        <v/>
      </c>
    </row>
    <row r="31" spans="1:19" x14ac:dyDescent="0.3">
      <c r="A31" s="8" t="str">
        <f t="shared" si="0"/>
        <v/>
      </c>
      <c r="B31" s="24"/>
      <c r="C31" s="24"/>
      <c r="D31" s="24"/>
      <c r="E31" s="25"/>
      <c r="F31" s="26"/>
      <c r="G31" s="12" t="str">
        <f t="shared" si="1"/>
        <v/>
      </c>
      <c r="H31" s="12" t="str">
        <f>IF(G31="","",VLOOKUP(G31,'Concordance Classmt &amp; Points'!$A$2:$B$32,2,FALSE))</f>
        <v/>
      </c>
      <c r="I31" s="13" t="str">
        <f t="shared" si="2"/>
        <v/>
      </c>
      <c r="J31" s="28"/>
      <c r="K31" s="12" t="str">
        <f t="shared" si="3"/>
        <v/>
      </c>
      <c r="L31" s="12" t="str">
        <f>IF(K31="","",VLOOKUP(K31,'Concordance Classmt &amp; Points'!$A$2:$B$32,2,FALSE))</f>
        <v/>
      </c>
      <c r="M31" s="16" t="str">
        <f t="shared" si="4"/>
        <v/>
      </c>
      <c r="N31" s="26"/>
      <c r="O31" s="12" t="str">
        <f t="shared" si="5"/>
        <v/>
      </c>
      <c r="P31" s="12" t="str">
        <f>IF(O31="","",VLOOKUP(O31,'Concordance Classmt &amp; Points'!$A$2:$B$32,2,FALSE))</f>
        <v/>
      </c>
      <c r="Q31" s="13" t="str">
        <f t="shared" si="6"/>
        <v/>
      </c>
      <c r="R31" s="14" t="str">
        <f t="shared" si="7"/>
        <v>-</v>
      </c>
      <c r="S31" s="15" t="str">
        <f t="shared" si="8"/>
        <v/>
      </c>
    </row>
    <row r="32" spans="1:19" x14ac:dyDescent="0.3">
      <c r="A32" s="8" t="str">
        <f t="shared" si="0"/>
        <v/>
      </c>
      <c r="B32" s="24"/>
      <c r="C32" s="24"/>
      <c r="D32" s="24"/>
      <c r="E32" s="25"/>
      <c r="F32" s="26"/>
      <c r="G32" s="12" t="str">
        <f t="shared" si="1"/>
        <v/>
      </c>
      <c r="H32" s="12" t="str">
        <f>IF(G32="","",VLOOKUP(G32,'Concordance Classmt &amp; Points'!$A$2:$B$32,2,FALSE))</f>
        <v/>
      </c>
      <c r="I32" s="13" t="str">
        <f t="shared" si="2"/>
        <v/>
      </c>
      <c r="J32" s="28"/>
      <c r="K32" s="12" t="str">
        <f t="shared" si="3"/>
        <v/>
      </c>
      <c r="L32" s="12" t="str">
        <f>IF(K32="","",VLOOKUP(K32,'Concordance Classmt &amp; Points'!$A$2:$B$32,2,FALSE))</f>
        <v/>
      </c>
      <c r="M32" s="16" t="str">
        <f t="shared" si="4"/>
        <v/>
      </c>
      <c r="N32" s="26"/>
      <c r="O32" s="12" t="str">
        <f t="shared" si="5"/>
        <v/>
      </c>
      <c r="P32" s="12" t="str">
        <f>IF(O32="","",VLOOKUP(O32,'Concordance Classmt &amp; Points'!$A$2:$B$32,2,FALSE))</f>
        <v/>
      </c>
      <c r="Q32" s="13" t="str">
        <f t="shared" si="6"/>
        <v/>
      </c>
      <c r="R32" s="14" t="str">
        <f t="shared" si="7"/>
        <v>-</v>
      </c>
      <c r="S32" s="15" t="str">
        <f t="shared" si="8"/>
        <v/>
      </c>
    </row>
    <row r="33" spans="1:19" x14ac:dyDescent="0.3">
      <c r="A33" s="8" t="str">
        <f t="shared" si="0"/>
        <v/>
      </c>
      <c r="B33" s="24"/>
      <c r="C33" s="24"/>
      <c r="D33" s="24"/>
      <c r="E33" s="25"/>
      <c r="F33" s="26"/>
      <c r="G33" s="12" t="str">
        <f t="shared" si="1"/>
        <v/>
      </c>
      <c r="H33" s="12" t="str">
        <f>IF(G33="","",VLOOKUP(G33,'Concordance Classmt &amp; Points'!$A$2:$B$32,2,FALSE))</f>
        <v/>
      </c>
      <c r="I33" s="13" t="str">
        <f t="shared" si="2"/>
        <v/>
      </c>
      <c r="J33" s="28"/>
      <c r="K33" s="12" t="str">
        <f t="shared" si="3"/>
        <v/>
      </c>
      <c r="L33" s="12" t="str">
        <f>IF(K33="","",VLOOKUP(K33,'Concordance Classmt &amp; Points'!$A$2:$B$32,2,FALSE))</f>
        <v/>
      </c>
      <c r="M33" s="16" t="str">
        <f t="shared" si="4"/>
        <v/>
      </c>
      <c r="N33" s="26"/>
      <c r="O33" s="12" t="str">
        <f t="shared" si="5"/>
        <v/>
      </c>
      <c r="P33" s="12" t="str">
        <f>IF(O33="","",VLOOKUP(O33,'Concordance Classmt &amp; Points'!$A$2:$B$32,2,FALSE))</f>
        <v/>
      </c>
      <c r="Q33" s="13" t="str">
        <f t="shared" si="6"/>
        <v/>
      </c>
      <c r="R33" s="14" t="str">
        <f t="shared" si="7"/>
        <v>-</v>
      </c>
      <c r="S33" s="15" t="str">
        <f t="shared" si="8"/>
        <v/>
      </c>
    </row>
    <row r="34" spans="1:19" x14ac:dyDescent="0.3">
      <c r="A34" s="8" t="str">
        <f t="shared" si="0"/>
        <v/>
      </c>
      <c r="B34" s="24"/>
      <c r="C34" s="24"/>
      <c r="D34" s="24"/>
      <c r="E34" s="25"/>
      <c r="F34" s="26"/>
      <c r="G34" s="12" t="str">
        <f t="shared" si="1"/>
        <v/>
      </c>
      <c r="H34" s="12" t="str">
        <f>IF(G34="","",VLOOKUP(G34,'Concordance Classmt &amp; Points'!$A$2:$B$32,2,FALSE))</f>
        <v/>
      </c>
      <c r="I34" s="13" t="str">
        <f t="shared" si="2"/>
        <v/>
      </c>
      <c r="J34" s="28"/>
      <c r="K34" s="12" t="str">
        <f t="shared" si="3"/>
        <v/>
      </c>
      <c r="L34" s="12" t="str">
        <f>IF(K34="","",VLOOKUP(K34,'Concordance Classmt &amp; Points'!$A$2:$B$32,2,FALSE))</f>
        <v/>
      </c>
      <c r="M34" s="16" t="str">
        <f t="shared" si="4"/>
        <v/>
      </c>
      <c r="N34" s="26"/>
      <c r="O34" s="12" t="str">
        <f t="shared" si="5"/>
        <v/>
      </c>
      <c r="P34" s="12" t="str">
        <f>IF(O34="","",VLOOKUP(O34,'Concordance Classmt &amp; Points'!$A$2:$B$32,2,FALSE))</f>
        <v/>
      </c>
      <c r="Q34" s="13" t="str">
        <f t="shared" si="6"/>
        <v/>
      </c>
      <c r="R34" s="14" t="str">
        <f t="shared" si="7"/>
        <v>-</v>
      </c>
      <c r="S34" s="15" t="str">
        <f t="shared" si="8"/>
        <v/>
      </c>
    </row>
    <row r="35" spans="1:19" x14ac:dyDescent="0.3">
      <c r="A35" s="8" t="str">
        <f t="shared" si="0"/>
        <v/>
      </c>
      <c r="B35" s="24"/>
      <c r="C35" s="24"/>
      <c r="D35" s="24"/>
      <c r="E35" s="25"/>
      <c r="F35" s="26"/>
      <c r="G35" s="12" t="str">
        <f t="shared" si="1"/>
        <v/>
      </c>
      <c r="H35" s="12" t="str">
        <f>IF(G35="","",VLOOKUP(G35,'Concordance Classmt &amp; Points'!$A$2:$B$32,2,FALSE))</f>
        <v/>
      </c>
      <c r="I35" s="13" t="str">
        <f t="shared" si="2"/>
        <v/>
      </c>
      <c r="J35" s="28"/>
      <c r="K35" s="12" t="str">
        <f t="shared" si="3"/>
        <v/>
      </c>
      <c r="L35" s="12" t="str">
        <f>IF(K35="","",VLOOKUP(K35,'Concordance Classmt &amp; Points'!$A$2:$B$32,2,FALSE))</f>
        <v/>
      </c>
      <c r="M35" s="16" t="str">
        <f t="shared" si="4"/>
        <v/>
      </c>
      <c r="N35" s="26"/>
      <c r="O35" s="12" t="str">
        <f t="shared" si="5"/>
        <v/>
      </c>
      <c r="P35" s="12" t="str">
        <f>IF(O35="","",VLOOKUP(O35,'Concordance Classmt &amp; Points'!$A$2:$B$32,2,FALSE))</f>
        <v/>
      </c>
      <c r="Q35" s="13" t="str">
        <f t="shared" si="6"/>
        <v/>
      </c>
      <c r="R35" s="14" t="str">
        <f t="shared" si="7"/>
        <v>-</v>
      </c>
      <c r="S35" s="15" t="str">
        <f t="shared" si="8"/>
        <v/>
      </c>
    </row>
    <row r="36" spans="1:19" x14ac:dyDescent="0.3">
      <c r="A36" s="8" t="str">
        <f t="shared" si="0"/>
        <v/>
      </c>
      <c r="B36" s="24"/>
      <c r="C36" s="24"/>
      <c r="D36" s="24"/>
      <c r="E36" s="25"/>
      <c r="F36" s="26"/>
      <c r="G36" s="12" t="str">
        <f t="shared" si="1"/>
        <v/>
      </c>
      <c r="H36" s="12" t="str">
        <f>IF(G36="","",VLOOKUP(G36,'Concordance Classmt &amp; Points'!$A$2:$B$32,2,FALSE))</f>
        <v/>
      </c>
      <c r="I36" s="13" t="str">
        <f t="shared" si="2"/>
        <v/>
      </c>
      <c r="J36" s="28"/>
      <c r="K36" s="12" t="str">
        <f t="shared" si="3"/>
        <v/>
      </c>
      <c r="L36" s="12" t="str">
        <f>IF(K36="","",VLOOKUP(K36,'Concordance Classmt &amp; Points'!$A$2:$B$32,2,FALSE))</f>
        <v/>
      </c>
      <c r="M36" s="16" t="str">
        <f t="shared" si="4"/>
        <v/>
      </c>
      <c r="N36" s="26"/>
      <c r="O36" s="12" t="str">
        <f t="shared" si="5"/>
        <v/>
      </c>
      <c r="P36" s="12" t="str">
        <f>IF(O36="","",VLOOKUP(O36,'Concordance Classmt &amp; Points'!$A$2:$B$32,2,FALSE))</f>
        <v/>
      </c>
      <c r="Q36" s="13" t="str">
        <f t="shared" si="6"/>
        <v/>
      </c>
      <c r="R36" s="14" t="str">
        <f t="shared" si="7"/>
        <v>-</v>
      </c>
      <c r="S36" s="15" t="str">
        <f t="shared" si="8"/>
        <v/>
      </c>
    </row>
    <row r="37" spans="1:19" x14ac:dyDescent="0.3">
      <c r="A37" s="8" t="str">
        <f t="shared" si="0"/>
        <v/>
      </c>
      <c r="B37" s="24"/>
      <c r="C37" s="24"/>
      <c r="D37" s="24"/>
      <c r="E37" s="25"/>
      <c r="F37" s="26"/>
      <c r="G37" s="12" t="str">
        <f t="shared" si="1"/>
        <v/>
      </c>
      <c r="H37" s="12" t="str">
        <f>IF(G37="","",VLOOKUP(G37,'Concordance Classmt &amp; Points'!$A$2:$B$32,2,FALSE))</f>
        <v/>
      </c>
      <c r="I37" s="13" t="str">
        <f t="shared" si="2"/>
        <v/>
      </c>
      <c r="J37" s="28"/>
      <c r="K37" s="12" t="str">
        <f t="shared" si="3"/>
        <v/>
      </c>
      <c r="L37" s="12" t="str">
        <f>IF(K37="","",VLOOKUP(K37,'Concordance Classmt &amp; Points'!$A$2:$B$32,2,FALSE))</f>
        <v/>
      </c>
      <c r="M37" s="16" t="str">
        <f t="shared" si="4"/>
        <v/>
      </c>
      <c r="N37" s="26"/>
      <c r="O37" s="12" t="str">
        <f t="shared" si="5"/>
        <v/>
      </c>
      <c r="P37" s="12" t="str">
        <f>IF(O37="","",VLOOKUP(O37,'Concordance Classmt &amp; Points'!$A$2:$B$32,2,FALSE))</f>
        <v/>
      </c>
      <c r="Q37" s="13" t="str">
        <f t="shared" si="6"/>
        <v/>
      </c>
      <c r="R37" s="14" t="str">
        <f t="shared" si="7"/>
        <v>-</v>
      </c>
      <c r="S37" s="15" t="str">
        <f t="shared" si="8"/>
        <v/>
      </c>
    </row>
    <row r="38" spans="1:19" x14ac:dyDescent="0.3">
      <c r="A38" s="8" t="str">
        <f t="shared" si="0"/>
        <v/>
      </c>
      <c r="B38" s="24"/>
      <c r="C38" s="24"/>
      <c r="D38" s="24"/>
      <c r="E38" s="25"/>
      <c r="F38" s="26"/>
      <c r="G38" s="12" t="str">
        <f t="shared" si="1"/>
        <v/>
      </c>
      <c r="H38" s="12" t="str">
        <f>IF(G38="","",VLOOKUP(G38,'Concordance Classmt &amp; Points'!$A$2:$B$32,2,FALSE))</f>
        <v/>
      </c>
      <c r="I38" s="13" t="str">
        <f t="shared" si="2"/>
        <v/>
      </c>
      <c r="J38" s="28"/>
      <c r="K38" s="12" t="str">
        <f t="shared" si="3"/>
        <v/>
      </c>
      <c r="L38" s="12" t="str">
        <f>IF(K38="","",VLOOKUP(K38,'Concordance Classmt &amp; Points'!$A$2:$B$32,2,FALSE))</f>
        <v/>
      </c>
      <c r="M38" s="16" t="str">
        <f t="shared" si="4"/>
        <v/>
      </c>
      <c r="N38" s="26"/>
      <c r="O38" s="12" t="str">
        <f t="shared" si="5"/>
        <v/>
      </c>
      <c r="P38" s="12" t="str">
        <f>IF(O38="","",VLOOKUP(O38,'Concordance Classmt &amp; Points'!$A$2:$B$32,2,FALSE))</f>
        <v/>
      </c>
      <c r="Q38" s="13" t="str">
        <f t="shared" si="6"/>
        <v/>
      </c>
      <c r="R38" s="14" t="str">
        <f t="shared" si="7"/>
        <v>-</v>
      </c>
      <c r="S38" s="15" t="str">
        <f t="shared" si="8"/>
        <v/>
      </c>
    </row>
    <row r="39" spans="1:19" x14ac:dyDescent="0.3">
      <c r="A39" s="8" t="str">
        <f t="shared" si="0"/>
        <v/>
      </c>
      <c r="B39" s="24"/>
      <c r="C39" s="24"/>
      <c r="D39" s="24"/>
      <c r="E39" s="25"/>
      <c r="F39" s="26"/>
      <c r="G39" s="12" t="str">
        <f t="shared" si="1"/>
        <v/>
      </c>
      <c r="H39" s="12" t="str">
        <f>IF(G39="","",VLOOKUP(G39,'Concordance Classmt &amp; Points'!$A$2:$B$32,2,FALSE))</f>
        <v/>
      </c>
      <c r="I39" s="13" t="str">
        <f t="shared" si="2"/>
        <v/>
      </c>
      <c r="J39" s="28"/>
      <c r="K39" s="12" t="str">
        <f t="shared" si="3"/>
        <v/>
      </c>
      <c r="L39" s="12" t="str">
        <f>IF(K39="","",VLOOKUP(K39,'Concordance Classmt &amp; Points'!$A$2:$B$32,2,FALSE))</f>
        <v/>
      </c>
      <c r="M39" s="16" t="str">
        <f t="shared" si="4"/>
        <v/>
      </c>
      <c r="N39" s="26"/>
      <c r="O39" s="12" t="str">
        <f t="shared" si="5"/>
        <v/>
      </c>
      <c r="P39" s="12" t="str">
        <f>IF(O39="","",VLOOKUP(O39,'Concordance Classmt &amp; Points'!$A$2:$B$32,2,FALSE))</f>
        <v/>
      </c>
      <c r="Q39" s="13" t="str">
        <f t="shared" si="6"/>
        <v/>
      </c>
      <c r="R39" s="14" t="str">
        <f t="shared" si="7"/>
        <v>-</v>
      </c>
      <c r="S39" s="15" t="str">
        <f t="shared" si="8"/>
        <v/>
      </c>
    </row>
    <row r="40" spans="1:19" x14ac:dyDescent="0.3">
      <c r="A40" s="8" t="str">
        <f t="shared" si="0"/>
        <v/>
      </c>
      <c r="B40" s="24"/>
      <c r="C40" s="24"/>
      <c r="D40" s="24"/>
      <c r="E40" s="25"/>
      <c r="F40" s="26"/>
      <c r="G40" s="12" t="str">
        <f t="shared" si="1"/>
        <v/>
      </c>
      <c r="H40" s="12" t="str">
        <f>IF(G40="","",VLOOKUP(G40,'Concordance Classmt &amp; Points'!$A$2:$B$32,2,FALSE))</f>
        <v/>
      </c>
      <c r="I40" s="13" t="str">
        <f t="shared" si="2"/>
        <v/>
      </c>
      <c r="J40" s="28"/>
      <c r="K40" s="12" t="str">
        <f t="shared" si="3"/>
        <v/>
      </c>
      <c r="L40" s="12" t="str">
        <f>IF(K40="","",VLOOKUP(K40,'Concordance Classmt &amp; Points'!$A$2:$B$32,2,FALSE))</f>
        <v/>
      </c>
      <c r="M40" s="16" t="str">
        <f t="shared" si="4"/>
        <v/>
      </c>
      <c r="N40" s="26"/>
      <c r="O40" s="12" t="str">
        <f t="shared" si="5"/>
        <v/>
      </c>
      <c r="P40" s="12" t="str">
        <f>IF(O40="","",VLOOKUP(O40,'Concordance Classmt &amp; Points'!$A$2:$B$32,2,FALSE))</f>
        <v/>
      </c>
      <c r="Q40" s="13" t="str">
        <f t="shared" si="6"/>
        <v/>
      </c>
      <c r="R40" s="14" t="str">
        <f t="shared" si="7"/>
        <v>-</v>
      </c>
      <c r="S40" s="15" t="str">
        <f t="shared" si="8"/>
        <v/>
      </c>
    </row>
    <row r="41" spans="1:19" x14ac:dyDescent="0.3">
      <c r="A41" s="8" t="str">
        <f t="shared" si="0"/>
        <v/>
      </c>
      <c r="B41" s="24"/>
      <c r="C41" s="24"/>
      <c r="D41" s="24"/>
      <c r="E41" s="25"/>
      <c r="F41" s="26"/>
      <c r="G41" s="12" t="str">
        <f t="shared" si="1"/>
        <v/>
      </c>
      <c r="H41" s="12" t="str">
        <f>IF(G41="","",VLOOKUP(G41,'Concordance Classmt &amp; Points'!$A$2:$B$32,2,FALSE))</f>
        <v/>
      </c>
      <c r="I41" s="13" t="str">
        <f t="shared" si="2"/>
        <v/>
      </c>
      <c r="J41" s="28"/>
      <c r="K41" s="12" t="str">
        <f t="shared" si="3"/>
        <v/>
      </c>
      <c r="L41" s="12" t="str">
        <f>IF(K41="","",VLOOKUP(K41,'Concordance Classmt &amp; Points'!$A$2:$B$32,2,FALSE))</f>
        <v/>
      </c>
      <c r="M41" s="16" t="str">
        <f t="shared" si="4"/>
        <v/>
      </c>
      <c r="N41" s="26"/>
      <c r="O41" s="12" t="str">
        <f t="shared" si="5"/>
        <v/>
      </c>
      <c r="P41" s="12" t="str">
        <f>IF(O41="","",VLOOKUP(O41,'Concordance Classmt &amp; Points'!$A$2:$B$32,2,FALSE))</f>
        <v/>
      </c>
      <c r="Q41" s="13" t="str">
        <f t="shared" si="6"/>
        <v/>
      </c>
      <c r="R41" s="14" t="str">
        <f t="shared" si="7"/>
        <v>-</v>
      </c>
      <c r="S41" s="15" t="str">
        <f t="shared" si="8"/>
        <v/>
      </c>
    </row>
    <row r="42" spans="1:19" ht="16.149999999999999" customHeight="1" x14ac:dyDescent="0.3">
      <c r="A42" s="8" t="str">
        <f t="shared" si="0"/>
        <v/>
      </c>
      <c r="B42" s="24"/>
      <c r="C42" s="24"/>
      <c r="D42" s="24"/>
      <c r="E42" s="25"/>
      <c r="F42" s="26"/>
      <c r="G42" s="12" t="str">
        <f t="shared" si="1"/>
        <v/>
      </c>
      <c r="H42" s="12" t="str">
        <f>IF(G42="","",VLOOKUP(G42,'Concordance Classmt &amp; Points'!$A$2:$B$32,2,FALSE))</f>
        <v/>
      </c>
      <c r="I42" s="13" t="str">
        <f t="shared" si="2"/>
        <v/>
      </c>
      <c r="J42" s="28"/>
      <c r="K42" s="12" t="str">
        <f t="shared" si="3"/>
        <v/>
      </c>
      <c r="L42" s="12" t="str">
        <f>IF(K42="","",VLOOKUP(K42,'Concordance Classmt &amp; Points'!$A$2:$B$32,2,FALSE))</f>
        <v/>
      </c>
      <c r="M42" s="16" t="str">
        <f t="shared" si="4"/>
        <v/>
      </c>
      <c r="N42" s="26"/>
      <c r="O42" s="12" t="str">
        <f t="shared" si="5"/>
        <v/>
      </c>
      <c r="P42" s="12" t="str">
        <f>IF(O42="","",VLOOKUP(O42,'Concordance Classmt &amp; Points'!$A$2:$B$32,2,FALSE))</f>
        <v/>
      </c>
      <c r="Q42" s="13" t="str">
        <f t="shared" si="6"/>
        <v/>
      </c>
      <c r="R42" s="14" t="str">
        <f t="shared" si="7"/>
        <v>-</v>
      </c>
      <c r="S42" s="15" t="str">
        <f t="shared" si="8"/>
        <v/>
      </c>
    </row>
  </sheetData>
  <sortState xmlns:xlrd2="http://schemas.microsoft.com/office/spreadsheetml/2017/richdata2" ref="A3:S42">
    <sortCondition ref="S3:S42"/>
  </sortState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32"/>
  <sheetViews>
    <sheetView zoomScaleNormal="100" workbookViewId="0">
      <selection activeCell="A33" sqref="A33:XFD43"/>
    </sheetView>
  </sheetViews>
  <sheetFormatPr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8</v>
      </c>
      <c r="B2" s="1" t="s">
        <v>9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Classement Haltérophilie Hommes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Bart Strubbe</cp:lastModifiedBy>
  <cp:lastPrinted>2024-04-27T17:17:30Z</cp:lastPrinted>
  <dcterms:created xsi:type="dcterms:W3CDTF">2015-06-05T18:19:34Z</dcterms:created>
  <dcterms:modified xsi:type="dcterms:W3CDTF">2024-04-28T02:12:04Z</dcterms:modified>
</cp:coreProperties>
</file>