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FB2D494-EC07-4A18-975B-3C69BC950653}" xr6:coauthVersionLast="47" xr6:coauthVersionMax="47" xr10:uidLastSave="{00000000-0000-0000-0000-000000000000}"/>
  <bookViews>
    <workbookView xWindow="-120" yWindow="-120" windowWidth="29040" windowHeight="15990" xr2:uid="{18381E7D-D792-4B66-A328-589B5ECAE09A}"/>
  </bookViews>
  <sheets>
    <sheet name="KPI" sheetId="1" r:id="rId1"/>
    <sheet name="BDD" sheetId="2" r:id="rId2"/>
    <sheet name="LRD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1" l="1"/>
  <c r="A11" i="2"/>
  <c r="A3" i="2"/>
  <c r="A4" i="2"/>
  <c r="A5" i="2"/>
  <c r="A6" i="2"/>
  <c r="A7" i="2"/>
  <c r="A8" i="2"/>
  <c r="A9" i="2"/>
  <c r="A10" i="2"/>
  <c r="A2" i="2"/>
  <c r="D18" i="1" a="1"/>
  <c r="D15" i="1" a="1"/>
  <c r="D13" i="1" a="1"/>
  <c r="D14" i="1" a="1"/>
  <c r="D12" i="1" a="1"/>
  <c r="D3" i="1" a="1"/>
  <c r="D11" i="1" a="1"/>
  <c r="D4" i="1" a="1"/>
  <c r="D8" i="1" a="1"/>
  <c r="D10" i="1" a="1"/>
  <c r="D5" i="1" a="1"/>
  <c r="D7" i="1" a="1"/>
  <c r="D6" i="1" a="1"/>
  <c r="D9" i="1" a="1"/>
  <c r="D2" i="1" a="1"/>
  <c r="D18" i="1" l="1"/>
  <c r="D15" i="1"/>
  <c r="D14" i="1"/>
  <c r="D13" i="1"/>
  <c r="D12" i="1"/>
  <c r="D3" i="1"/>
  <c r="D11" i="1"/>
  <c r="D9" i="1"/>
  <c r="D6" i="1"/>
  <c r="D7" i="1"/>
  <c r="D5" i="1"/>
  <c r="D10" i="1"/>
  <c r="D8" i="1"/>
  <c r="D4" i="1"/>
  <c r="D2" i="1"/>
  <c r="B3" i="1"/>
  <c r="B4" i="1"/>
  <c r="B10" i="1"/>
  <c r="B2" i="1"/>
  <c r="B9" i="1"/>
  <c r="B8" i="1"/>
  <c r="B7" i="1"/>
  <c r="B6" i="1"/>
  <c r="B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<sst xmlns="http://schemas.openxmlformats.org/spreadsheetml/2006/main" count="53" uniqueCount="34">
  <si>
    <t>Référence</t>
  </si>
  <si>
    <t>Temps</t>
  </si>
  <si>
    <t>ValeurOhmique1</t>
  </si>
  <si>
    <t>ValeurOhmique2</t>
  </si>
  <si>
    <t>ToléranceAbsolue</t>
  </si>
  <si>
    <t>ToléranceRelative</t>
  </si>
  <si>
    <t>SERIE</t>
  </si>
  <si>
    <t>MODELE</t>
  </si>
  <si>
    <t>Key</t>
  </si>
  <si>
    <t>P</t>
  </si>
  <si>
    <t>0603</t>
  </si>
  <si>
    <t>CS</t>
  </si>
  <si>
    <t>44</t>
  </si>
  <si>
    <t>CN</t>
  </si>
  <si>
    <t>1588</t>
  </si>
  <si>
    <t>P-0603-50-10-0,1-0,5</t>
  </si>
  <si>
    <t>P-0603-300-55-0,2-0,6</t>
  </si>
  <si>
    <t>P-0603-1500-80-0,3-0,2</t>
  </si>
  <si>
    <t>CS-44-500-60-1-0,1</t>
  </si>
  <si>
    <t>CS-44-400-155-1,5-0,2</t>
  </si>
  <si>
    <t>CS-44-750-250-2-0,4</t>
  </si>
  <si>
    <t>CN-1588-800-140-1,5-0,3</t>
  </si>
  <si>
    <t>CN-1588-1550-80-1,3-0,8</t>
  </si>
  <si>
    <t>CN-1588-400-150-2-0,4</t>
  </si>
  <si>
    <t>LRD</t>
  </si>
  <si>
    <t>BSALV</t>
  </si>
  <si>
    <t>le plus proche</t>
  </si>
  <si>
    <t>1589</t>
  </si>
  <si>
    <t>CN-1589-399-100-2-0,4</t>
  </si>
  <si>
    <t>CN-1589-400-101-2-0,5</t>
  </si>
  <si>
    <t>CN-1589-400-100-200-0,6</t>
  </si>
  <si>
    <t>CN-1589-400-101-2-7</t>
  </si>
  <si>
    <t>CN-1587-400-101-2-8</t>
  </si>
  <si>
    <t>&lt;&lt;&lt;&lt;&lt; formule sans la 2eme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</si>
</sst>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</cellXfs>
  <cellStyles count="1">
    <cellStyle name="Standaard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1</xdr:row>
      <xdr:rowOff>57150</xdr:rowOff>
    </xdr:from>
    <xdr:to>
      <xdr:col>7</xdr:col>
      <xdr:colOff>600075</xdr:colOff>
      <xdr:row>2</xdr:row>
      <xdr:rowOff>171450</xdr:rowOff>
    </xdr:to>
    <xdr:sp macro="[0]!Cher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E7F542C-98DB-5F20-A640-9E91D06485B5}"/>
            </a:ext>
          </a:extLst>
        </xdr:cNvPr>
        <xdr:cNvSpPr/>
      </xdr:nvSpPr>
      <xdr:spPr>
        <a:xfrm>
          <a:off x="5381625" y="247650"/>
          <a:ext cx="1247775" cy="304800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80B100-C588-4EB1-8329-584F56329EC7}" name="TabDon" displayName="TabDon" ref="A1:H11" totalsRowShown="0">
  <autoFilter ref="A1:H11" xr:uid="{D580B100-C588-4EB1-8329-584F56329EC7}"/>
  <tableColumns count="8">
    <tableColumn id="1" xr3:uid="{EE42ABFA-22B4-4FAD-9E06-F8BED2A2B995}" name="Key">
      <calculatedColumnFormula>B2&amp;"-"&amp;C2&amp;"-"&amp;D2&amp;"-"&amp;E2&amp;"-"&amp;F2&amp;"-"&amp;G2</calculatedColumnFormula>
    </tableColumn>
    <tableColumn id="2" xr3:uid="{90CD6DC6-BE90-49E5-86BF-3FB7EB123B56}" name="SERIE"/>
    <tableColumn id="3" xr3:uid="{CA8A7A34-07DD-4000-9601-DF254940DD80}" name="MODELE"/>
    <tableColumn id="4" xr3:uid="{17993328-C8E2-4034-A00B-D06A5C2F2AB6}" name="ValeurOhmique1"/>
    <tableColumn id="5" xr3:uid="{5A7CA14E-BBAE-4F70-82CB-251DF78F910C}" name="ValeurOhmique2"/>
    <tableColumn id="6" xr3:uid="{D7204C01-F617-43DD-8BE5-DA5BD5DB1B70}" name="ToléranceAbsolue"/>
    <tableColumn id="7" xr3:uid="{FEC63A97-5505-4340-A517-604D0243721F}" name="ToléranceRelative"/>
    <tableColumn id="8" xr3:uid="{C35414E7-7A77-4743-8310-404424D9A07E}" name="Temp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C0BC4-7466-4351-BE10-04FAF62A73E2}">
  <sheetPr codeName="Feuil1"/>
  <dimension ref="A1:E18"/>
  <sheetViews>
    <sheetView tabSelected="1" workbookViewId="0">
      <selection activeCell="D18" sqref="D18"/>
    </sheetView>
  </sheetViews>
  <sheetFormatPr defaultColWidth="11.42578125" defaultRowHeight="15" x14ac:dyDescent="0.25"/>
  <cols>
    <col min="1" max="1" width="21.85546875" bestFit="1" customWidth="1"/>
    <col min="2" max="3" width="11.42578125" style="2"/>
    <col min="4" max="4" width="10.5703125" style="2" bestFit="1" customWidth="1"/>
    <col min="5" max="5" width="33.5703125" style="3" bestFit="1" customWidth="1"/>
  </cols>
  <sheetData>
    <row r="1" spans="1:5" x14ac:dyDescent="0.25">
      <c r="A1" t="s">
        <v>0</v>
      </c>
      <c r="B1" s="2" t="s">
        <v>1</v>
      </c>
      <c r="C1" s="2" t="s">
        <v>24</v>
      </c>
      <c r="D1" s="2" t="s">
        <v>25</v>
      </c>
      <c r="E1" s="3" t="s">
        <v>26</v>
      </c>
    </row>
    <row r="2" spans="1:5" x14ac:dyDescent="0.25">
      <c r="A2" t="s">
        <v>15</v>
      </c>
      <c r="B2" s="2">
        <f>VLOOKUP(A2,BDD!A:H,8,0)</f>
        <v>3</v>
      </c>
      <c r="C2" s="2">
        <v>3</v>
      </c>
      <c r="D2" s="2" cm="1">
        <f t="array" ref="D2:E2">temps(A2,TabDon[])</f>
        <v>3</v>
      </c>
      <c r="E2" s="3" t="str">
        <v>P-0603-50-10-0,1-0,5</v>
      </c>
    </row>
    <row r="3" spans="1:5" x14ac:dyDescent="0.25">
      <c r="A3" t="s">
        <v>16</v>
      </c>
      <c r="B3" s="2" t="e">
        <f>VLOOKUP(A3,BDD!A:H,8,0)</f>
        <v>#N/A</v>
      </c>
      <c r="C3" s="2">
        <v>5</v>
      </c>
      <c r="D3" s="2" cm="1">
        <f t="array" ref="D3:E3">temps(A3,TabDon[])</f>
        <v>5</v>
      </c>
      <c r="E3" s="3" t="str">
        <v>P-0603-300-50-0,2-0,6</v>
      </c>
    </row>
    <row r="4" spans="1:5" x14ac:dyDescent="0.25">
      <c r="A4" t="s">
        <v>17</v>
      </c>
      <c r="B4" s="2" t="e">
        <f>VLOOKUP(A4,BDD!A:H,8,0)</f>
        <v>#N/A</v>
      </c>
      <c r="C4" s="2">
        <v>4</v>
      </c>
      <c r="D4" s="2" cm="1">
        <f t="array" ref="D4:E4">temps(A4,TabDon[])</f>
        <v>4</v>
      </c>
      <c r="E4" s="3" t="str">
        <v>P-0603-1500-80-0,3-0,4</v>
      </c>
    </row>
    <row r="5" spans="1:5" x14ac:dyDescent="0.25">
      <c r="A5" t="s">
        <v>18</v>
      </c>
      <c r="B5" s="2" t="e">
        <f>VLOOKUP(A5,BDD!A:H,8,0)</f>
        <v>#N/A</v>
      </c>
      <c r="C5" s="2">
        <v>8</v>
      </c>
      <c r="D5" s="2" cm="1">
        <f t="array" ref="D5:E5">temps(A5,TabDon[])</f>
        <v>8</v>
      </c>
      <c r="E5" s="3" t="str">
        <v>CS-44-500-60-1-0,8</v>
      </c>
    </row>
    <row r="6" spans="1:5" x14ac:dyDescent="0.25">
      <c r="A6" t="s">
        <v>19</v>
      </c>
      <c r="B6" s="2" t="e">
        <f>VLOOKUP(A6,BDD!A:H,8,0)</f>
        <v>#N/A</v>
      </c>
      <c r="C6" s="2">
        <v>7</v>
      </c>
      <c r="D6" s="2" cm="1">
        <f t="array" ref="D6:E6">temps(A6,TabDon[])</f>
        <v>7</v>
      </c>
      <c r="E6" s="3" t="str">
        <v>CS-44-400-150-1,5-0,2</v>
      </c>
    </row>
    <row r="7" spans="1:5" x14ac:dyDescent="0.25">
      <c r="A7" t="s">
        <v>20</v>
      </c>
      <c r="B7" s="2" t="e">
        <f>VLOOKUP(A7,BDD!A:H,8,0)</f>
        <v>#N/A</v>
      </c>
      <c r="C7" s="2">
        <v>7</v>
      </c>
      <c r="D7" s="2" cm="1">
        <f t="array" ref="D7:E7">temps(A7,TabDon[])</f>
        <v>4</v>
      </c>
      <c r="E7" s="3" t="str">
        <v>CS-44-700-250-2-0,4</v>
      </c>
    </row>
    <row r="8" spans="1:5" x14ac:dyDescent="0.25">
      <c r="A8" t="s">
        <v>21</v>
      </c>
      <c r="B8" s="2" t="e">
        <f>VLOOKUP(A8,BDD!A:H,8,0)</f>
        <v>#N/A</v>
      </c>
      <c r="C8" s="2">
        <v>7</v>
      </c>
      <c r="D8" s="2" cm="1">
        <f t="array" ref="D8:E8">temps(A8,TabDon[])</f>
        <v>5</v>
      </c>
      <c r="E8" s="3" t="str">
        <v>CN-1588-600-140-1,5-0,3</v>
      </c>
    </row>
    <row r="9" spans="1:5" x14ac:dyDescent="0.25">
      <c r="A9" t="s">
        <v>22</v>
      </c>
      <c r="B9" s="2" t="e">
        <f>VLOOKUP(A9,BDD!A:H,8,0)</f>
        <v>#N/A</v>
      </c>
      <c r="C9" s="2">
        <v>7</v>
      </c>
      <c r="D9" s="2" cm="1">
        <f t="array" ref="D9:E9">temps(A9,TabDon[])</f>
        <v>2</v>
      </c>
      <c r="E9" s="3" t="str">
        <v>CN-1588-1500-80-1,3-0,8</v>
      </c>
    </row>
    <row r="10" spans="1:5" x14ac:dyDescent="0.25">
      <c r="A10" t="s">
        <v>23</v>
      </c>
      <c r="B10" s="2" t="e">
        <f>VLOOKUP(A10,BDD!A:H,8,0)</f>
        <v>#N/A</v>
      </c>
      <c r="C10" s="2">
        <v>7</v>
      </c>
      <c r="D10" s="2" cm="1">
        <f t="array" ref="D10:E10">temps(A10,TabDon[])</f>
        <v>3</v>
      </c>
      <c r="E10" s="3" t="str">
        <v>CN-1588-400-100-2-0,4</v>
      </c>
    </row>
    <row r="11" spans="1:5" x14ac:dyDescent="0.25">
      <c r="A11" s="1" t="s">
        <v>28</v>
      </c>
      <c r="C11" s="2">
        <v>3</v>
      </c>
      <c r="D11" s="2" cm="1">
        <f t="array" ref="D11:E11">temps(A11,TabDon[])</f>
        <v>3</v>
      </c>
      <c r="E11" s="3" t="str">
        <v>CN-1589-400-100-2-0,4</v>
      </c>
    </row>
    <row r="12" spans="1:5" x14ac:dyDescent="0.25">
      <c r="A12" s="1" t="s">
        <v>29</v>
      </c>
      <c r="C12" s="2">
        <v>3</v>
      </c>
      <c r="D12" s="2" cm="1">
        <f t="array" ref="D12:E12">temps(A12,TabDon[])</f>
        <v>3</v>
      </c>
      <c r="E12" s="3" t="str">
        <v>CN-1589-400-100-2-0,4</v>
      </c>
    </row>
    <row r="13" spans="1:5" x14ac:dyDescent="0.25">
      <c r="A13" s="1" t="s">
        <v>30</v>
      </c>
      <c r="C13" s="2">
        <v>3</v>
      </c>
      <c r="D13" s="2" cm="1">
        <f t="array" ref="D13:E13">temps(A13,TabDon[])</f>
        <v>3</v>
      </c>
      <c r="E13" s="3" t="str">
        <v>CN-1589-400-100-2-0,4</v>
      </c>
    </row>
    <row r="14" spans="1:5" x14ac:dyDescent="0.25">
      <c r="A14" s="1" t="s">
        <v>31</v>
      </c>
      <c r="C14" s="2">
        <v>3</v>
      </c>
      <c r="D14" s="2" cm="1">
        <f t="array" ref="D14:E14">temps(A14,TabDon[])</f>
        <v>3</v>
      </c>
      <c r="E14" s="3" t="str">
        <v>CN-1589-400-100-2-0,4</v>
      </c>
    </row>
    <row r="15" spans="1:5" x14ac:dyDescent="0.25">
      <c r="A15" s="1" t="s">
        <v>32</v>
      </c>
      <c r="C15" s="2">
        <v>3</v>
      </c>
      <c r="D15" s="2" t="str" cm="1">
        <f t="array" ref="D15:E15">temps(A15,TabDon[])</f>
        <v>Erreur</v>
      </c>
      <c r="E15" s="3" t="str">
        <v>Clef non-existant</v>
      </c>
    </row>
    <row r="18" spans="1:5" x14ac:dyDescent="0.25">
      <c r="A18" t="s">
        <v>19</v>
      </c>
      <c r="B18" s="2" t="e">
        <f>VLOOKUP(A18,BDD!A:H,8,0)</f>
        <v>#N/A</v>
      </c>
      <c r="C18" s="2">
        <v>7</v>
      </c>
      <c r="D18" s="2" cm="1">
        <f t="array" ref="D18">INDEX(temps(A18,TabDon[]),1)</f>
        <v>7</v>
      </c>
      <c r="E18" s="4" t="s">
        <v>33</v>
      </c>
    </row>
  </sheetData>
  <phoneticPr fontId="1" type="noConversion"/>
  <conditionalFormatting sqref="E2:E15">
    <cfRule type="expression" dxfId="2" priority="2">
      <formula>E2&lt;&gt;A2</formula>
    </cfRule>
  </conditionalFormatting>
  <conditionalFormatting sqref="E18">
    <cfRule type="expression" dxfId="0" priority="1">
      <formula>E18&lt;&gt;A18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E056B-401C-421A-A6DC-3E4AC32A9792}">
  <sheetPr codeName="Feuil2"/>
  <dimension ref="A1:J11"/>
  <sheetViews>
    <sheetView workbookViewId="0">
      <selection activeCell="D16" sqref="D16"/>
    </sheetView>
  </sheetViews>
  <sheetFormatPr defaultColWidth="11.42578125" defaultRowHeight="15" x14ac:dyDescent="0.25"/>
  <cols>
    <col min="1" max="1" width="21.85546875" bestFit="1" customWidth="1"/>
    <col min="2" max="2" width="7.85546875" customWidth="1"/>
    <col min="3" max="3" width="10.5703125" customWidth="1"/>
    <col min="4" max="5" width="18.28515625" customWidth="1"/>
    <col min="6" max="7" width="19.140625" customWidth="1"/>
    <col min="8" max="8" width="9" customWidth="1"/>
    <col min="10" max="10" width="20" bestFit="1" customWidth="1"/>
  </cols>
  <sheetData>
    <row r="1" spans="1:10" x14ac:dyDescent="0.25">
      <c r="A1" t="s">
        <v>8</v>
      </c>
      <c r="B1" t="s">
        <v>6</v>
      </c>
      <c r="C1" t="s">
        <v>7</v>
      </c>
      <c r="D1" t="s">
        <v>2</v>
      </c>
      <c r="E1" t="s">
        <v>3</v>
      </c>
      <c r="F1" t="s">
        <v>4</v>
      </c>
      <c r="G1" t="s">
        <v>5</v>
      </c>
      <c r="H1" t="s">
        <v>1</v>
      </c>
      <c r="J1" t="s">
        <v>16</v>
      </c>
    </row>
    <row r="2" spans="1:10" x14ac:dyDescent="0.25">
      <c r="A2" t="str">
        <f>B2&amp;"-"&amp;C2&amp;"-"&amp;D2&amp;"-"&amp;E2&amp;"-"&amp;F2&amp;"-"&amp;G2</f>
        <v>P-0603-50-10-0,1-0,5</v>
      </c>
      <c r="B2" t="s">
        <v>9</v>
      </c>
      <c r="C2" t="s">
        <v>10</v>
      </c>
      <c r="D2">
        <v>50</v>
      </c>
      <c r="E2">
        <v>10</v>
      </c>
      <c r="F2">
        <v>0.1</v>
      </c>
      <c r="G2">
        <v>0.5</v>
      </c>
      <c r="H2">
        <v>3</v>
      </c>
    </row>
    <row r="3" spans="1:10" x14ac:dyDescent="0.25">
      <c r="A3" t="str">
        <f t="shared" ref="A3:A10" si="0">B3&amp;"-"&amp;C3&amp;"-"&amp;D3&amp;"-"&amp;E3&amp;"-"&amp;F3&amp;"-"&amp;G3</f>
        <v>P-0603-300-50-0,2-0,6</v>
      </c>
      <c r="B3" t="s">
        <v>9</v>
      </c>
      <c r="C3" t="s">
        <v>10</v>
      </c>
      <c r="D3">
        <v>300</v>
      </c>
      <c r="E3">
        <v>50</v>
      </c>
      <c r="F3">
        <v>0.2</v>
      </c>
      <c r="G3">
        <v>0.6</v>
      </c>
      <c r="H3">
        <v>5</v>
      </c>
    </row>
    <row r="4" spans="1:10" x14ac:dyDescent="0.25">
      <c r="A4" t="str">
        <f t="shared" si="0"/>
        <v>P-0603-1500-80-0,3-0,4</v>
      </c>
      <c r="B4" t="s">
        <v>9</v>
      </c>
      <c r="C4" t="s">
        <v>10</v>
      </c>
      <c r="D4">
        <v>1500</v>
      </c>
      <c r="E4">
        <v>80</v>
      </c>
      <c r="F4">
        <v>0.3</v>
      </c>
      <c r="G4">
        <v>0.4</v>
      </c>
      <c r="H4">
        <v>4</v>
      </c>
    </row>
    <row r="5" spans="1:10" x14ac:dyDescent="0.25">
      <c r="A5" t="str">
        <f t="shared" si="0"/>
        <v>CS-44-500-60-1-0,8</v>
      </c>
      <c r="B5" t="s">
        <v>11</v>
      </c>
      <c r="C5" t="s">
        <v>12</v>
      </c>
      <c r="D5">
        <v>500</v>
      </c>
      <c r="E5">
        <v>60</v>
      </c>
      <c r="F5">
        <v>1</v>
      </c>
      <c r="G5">
        <v>0.8</v>
      </c>
      <c r="H5">
        <v>8</v>
      </c>
      <c r="J5" t="s">
        <v>18</v>
      </c>
    </row>
    <row r="6" spans="1:10" x14ac:dyDescent="0.25">
      <c r="A6" t="str">
        <f t="shared" si="0"/>
        <v>CS-44-400-150-1,5-0,2</v>
      </c>
      <c r="B6" t="s">
        <v>11</v>
      </c>
      <c r="C6" t="s">
        <v>12</v>
      </c>
      <c r="D6">
        <v>400</v>
      </c>
      <c r="E6">
        <v>150</v>
      </c>
      <c r="F6">
        <v>1.5</v>
      </c>
      <c r="G6">
        <v>0.2</v>
      </c>
      <c r="H6">
        <v>7</v>
      </c>
      <c r="J6" t="s">
        <v>19</v>
      </c>
    </row>
    <row r="7" spans="1:10" x14ac:dyDescent="0.25">
      <c r="A7" t="str">
        <f t="shared" si="0"/>
        <v>CS-44-700-250-2-0,4</v>
      </c>
      <c r="B7" t="s">
        <v>11</v>
      </c>
      <c r="C7" t="s">
        <v>12</v>
      </c>
      <c r="D7">
        <v>700</v>
      </c>
      <c r="E7">
        <v>250</v>
      </c>
      <c r="F7">
        <v>2</v>
      </c>
      <c r="G7">
        <v>0.4</v>
      </c>
      <c r="H7">
        <v>4</v>
      </c>
    </row>
    <row r="8" spans="1:10" x14ac:dyDescent="0.25">
      <c r="A8" t="str">
        <f t="shared" si="0"/>
        <v>CN-1588-600-140-1,5-0,3</v>
      </c>
      <c r="B8" t="s">
        <v>13</v>
      </c>
      <c r="C8" t="s">
        <v>14</v>
      </c>
      <c r="D8">
        <v>600</v>
      </c>
      <c r="E8">
        <v>140</v>
      </c>
      <c r="F8">
        <v>1.5</v>
      </c>
      <c r="G8">
        <v>0.3</v>
      </c>
      <c r="H8">
        <v>5</v>
      </c>
    </row>
    <row r="9" spans="1:10" x14ac:dyDescent="0.25">
      <c r="A9" t="str">
        <f t="shared" si="0"/>
        <v>CN-1588-1500-80-1,3-0,8</v>
      </c>
      <c r="B9" t="s">
        <v>13</v>
      </c>
      <c r="C9" t="s">
        <v>14</v>
      </c>
      <c r="D9">
        <v>1500</v>
      </c>
      <c r="E9">
        <v>80</v>
      </c>
      <c r="F9">
        <v>1.3</v>
      </c>
      <c r="G9">
        <v>0.8</v>
      </c>
      <c r="H9">
        <v>2</v>
      </c>
    </row>
    <row r="10" spans="1:10" x14ac:dyDescent="0.25">
      <c r="A10" t="str">
        <f t="shared" si="0"/>
        <v>CN-1588-400-100-2-0,4</v>
      </c>
      <c r="B10" t="s">
        <v>13</v>
      </c>
      <c r="C10" t="s">
        <v>14</v>
      </c>
      <c r="D10">
        <v>400</v>
      </c>
      <c r="E10">
        <v>100</v>
      </c>
      <c r="F10">
        <v>2</v>
      </c>
      <c r="G10">
        <v>0.4</v>
      </c>
      <c r="H10">
        <v>3</v>
      </c>
    </row>
    <row r="11" spans="1:10" x14ac:dyDescent="0.25">
      <c r="A11" t="str">
        <f t="shared" ref="A11" si="1">B11&amp;"-"&amp;C11&amp;"-"&amp;D11&amp;"-"&amp;E11&amp;"-"&amp;F11&amp;"-"&amp;G11</f>
        <v>CN-1589-400-100-2-0,4</v>
      </c>
      <c r="B11" t="s">
        <v>13</v>
      </c>
      <c r="C11" t="s">
        <v>27</v>
      </c>
      <c r="D11">
        <v>400</v>
      </c>
      <c r="E11">
        <v>100</v>
      </c>
      <c r="F11">
        <v>2</v>
      </c>
      <c r="G11">
        <v>0.4</v>
      </c>
      <c r="H11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74AC9-AC0A-4CEA-A5FA-360C1AD877BE}">
  <sheetPr codeName="Feuil3"/>
  <dimension ref="A1:I3"/>
  <sheetViews>
    <sheetView workbookViewId="0"/>
  </sheetViews>
  <sheetFormatPr defaultColWidth="11.42578125" defaultRowHeight="15" x14ac:dyDescent="0.25"/>
  <cols>
    <col min="1" max="1" width="21" bestFit="1" customWidth="1"/>
    <col min="5" max="5" width="19" bestFit="1" customWidth="1"/>
  </cols>
  <sheetData>
    <row r="1" spans="1:9" x14ac:dyDescent="0.25">
      <c r="A1">
        <v>600</v>
      </c>
      <c r="B1">
        <v>7</v>
      </c>
      <c r="C1">
        <v>60</v>
      </c>
      <c r="I1" t="s">
        <v>15</v>
      </c>
    </row>
    <row r="2" spans="1:9" x14ac:dyDescent="0.25">
      <c r="A2">
        <v>1500</v>
      </c>
      <c r="B2">
        <v>8</v>
      </c>
      <c r="C2">
        <v>150</v>
      </c>
    </row>
    <row r="3" spans="1:9" x14ac:dyDescent="0.25">
      <c r="A3">
        <v>400</v>
      </c>
      <c r="B3">
        <v>9</v>
      </c>
      <c r="C3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KPI</vt:lpstr>
      <vt:lpstr>BDD</vt:lpstr>
      <vt:lpstr>LRD</vt:lpstr>
    </vt:vector>
  </TitlesOfParts>
  <Company>Vishay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Eftekhari, Anthony</dc:creator>
  <cp:lastModifiedBy>Bart Strubbe</cp:lastModifiedBy>
  <dcterms:created xsi:type="dcterms:W3CDTF">2024-04-12T10:42:47Z</dcterms:created>
  <dcterms:modified xsi:type="dcterms:W3CDTF">2024-04-23T00:22:33Z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eddb31-ca59-47b4-aceb-732539ed590b_Enabled">
    <vt:lpwstr>true</vt:lpwstr>
  </property>
  <property fmtid="{D5CDD505-2E9C-101B-9397-08002B2CF9AE}" pid="3" name="MSIP_Label_c8eddb31-ca59-47b4-aceb-732539ed590b_SetDate">
    <vt:lpwstr>2024-04-12T10:55:00Z</vt:lpwstr>
  </property>
  <property fmtid="{D5CDD505-2E9C-101B-9397-08002B2CF9AE}" pid="4" name="MSIP_Label_c8eddb31-ca59-47b4-aceb-732539ed590b_Method">
    <vt:lpwstr>Standard</vt:lpwstr>
  </property>
  <property fmtid="{D5CDD505-2E9C-101B-9397-08002B2CF9AE}" pid="5" name="MSIP_Label_c8eddb31-ca59-47b4-aceb-732539ed590b_Name">
    <vt:lpwstr>c8eddb31-ca59-47b4-aceb-732539ed590b</vt:lpwstr>
  </property>
  <property fmtid="{D5CDD505-2E9C-101B-9397-08002B2CF9AE}" pid="6" name="MSIP_Label_c8eddb31-ca59-47b4-aceb-732539ed590b_SiteId">
    <vt:lpwstr>5874b827-1966-41df-a5b7-b79ec04dab64</vt:lpwstr>
  </property>
  <property fmtid="{D5CDD505-2E9C-101B-9397-08002B2CF9AE}" pid="7" name="MSIP_Label_c8eddb31-ca59-47b4-aceb-732539ed590b_ActionId">
    <vt:lpwstr>65661353-fe47-4a71-95af-6569e4b51024</vt:lpwstr>
  </property>
  <property fmtid="{D5CDD505-2E9C-101B-9397-08002B2CF9AE}" pid="8" name="MSIP_Label_c8eddb31-ca59-47b4-aceb-732539ed590b_ContentBits">
    <vt:lpwstr>0</vt:lpwstr>
  </property>
</Properties>
</file>