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1D93BAB-625A-44D6-94BD-0E7B5DEEA768}" xr6:coauthVersionLast="47" xr6:coauthVersionMax="47" xr10:uidLastSave="{00000000-0000-0000-0000-000000000000}"/>
  <bookViews>
    <workbookView xWindow="-120" yWindow="-120" windowWidth="29040" windowHeight="15990" firstSheet="1" activeTab="2" xr2:uid="{026D7054-777F-4C85-83DA-D160916F1231}"/>
  </bookViews>
  <sheets>
    <sheet name="Paramètres" sheetId="5" r:id="rId1"/>
    <sheet name="Calendrier" sheetId="6" r:id="rId2"/>
    <sheet name="Planning" sheetId="9" r:id="rId3"/>
  </sheets>
  <definedNames>
    <definedName name="_xlnm._FilterDatabase" localSheetId="2" hidden="1">Planning!$A$11:$NI$17</definedName>
    <definedName name="anne">#REF!</definedName>
    <definedName name="Annee">Paramètres!$B$3</definedName>
    <definedName name="date1">_xlfn.AGGREGATE(5,5,datecal)</definedName>
    <definedName name="datecal">Tableau4[Date]</definedName>
    <definedName name="demarrage">Planning!$G$13</definedName>
    <definedName name="DonnéesExternes_1" localSheetId="0" hidden="1">Paramètres!$J$2:$K$287</definedName>
    <definedName name="duree">Planning!$F$13</definedName>
    <definedName name="livraison">Planning!$H$13</definedName>
    <definedName name="mois">#REF!</definedName>
    <definedName name="Segment_Année">#N/A</definedName>
    <definedName name="Segment_Mois">#N/A</definedName>
    <definedName name="tab_calendrier">Tableau4[]</definedName>
    <definedName name="tab_evenements">Paramètres!$I$8</definedName>
    <definedName name="Tab_events">Tableau4[#All]</definedName>
    <definedName name="Tab_joursferies">metropole[#All]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9" l="1" a="1"/>
  <c r="I9" i="9" s="1"/>
  <c r="I13" i="9" s="1" a="1"/>
  <c r="I13" i="9" s="1"/>
  <c r="E16" i="9"/>
  <c r="D16" i="9" s="1"/>
  <c r="E15" i="9"/>
  <c r="D15" i="9" s="1"/>
  <c r="E14" i="9" l="1"/>
  <c r="D14" i="9" s="1"/>
  <c r="B3" i="6" l="1"/>
  <c r="B4" i="6"/>
  <c r="F4" i="6" s="1"/>
  <c r="G4" i="6" s="1"/>
  <c r="B5" i="6"/>
  <c r="F5" i="6" s="1"/>
  <c r="G5" i="6" s="1"/>
  <c r="B6" i="6"/>
  <c r="F6" i="6" s="1"/>
  <c r="G6" i="6" s="1"/>
  <c r="B7" i="6"/>
  <c r="F7" i="6" s="1"/>
  <c r="G7" i="6" s="1"/>
  <c r="B8" i="6"/>
  <c r="F8" i="6" s="1"/>
  <c r="G8" i="6" s="1"/>
  <c r="B9" i="6"/>
  <c r="F9" i="6" s="1"/>
  <c r="G9" i="6" s="1"/>
  <c r="B10" i="6"/>
  <c r="F10" i="6" s="1"/>
  <c r="G10" i="6" s="1"/>
  <c r="B11" i="6"/>
  <c r="F11" i="6" s="1"/>
  <c r="G11" i="6" s="1"/>
  <c r="B12" i="6"/>
  <c r="F12" i="6" s="1"/>
  <c r="G12" i="6" s="1"/>
  <c r="B13" i="6"/>
  <c r="F13" i="6" s="1"/>
  <c r="G13" i="6" s="1"/>
  <c r="B14" i="6"/>
  <c r="F14" i="6" s="1"/>
  <c r="G14" i="6" s="1"/>
  <c r="B15" i="6"/>
  <c r="F15" i="6" s="1"/>
  <c r="G15" i="6" s="1"/>
  <c r="B16" i="6"/>
  <c r="F16" i="6" s="1"/>
  <c r="G16" i="6" s="1"/>
  <c r="B17" i="6"/>
  <c r="F17" i="6" s="1"/>
  <c r="G17" i="6" s="1"/>
  <c r="B18" i="6"/>
  <c r="F18" i="6" s="1"/>
  <c r="G18" i="6" s="1"/>
  <c r="B19" i="6"/>
  <c r="F19" i="6" s="1"/>
  <c r="G19" i="6" s="1"/>
  <c r="B20" i="6"/>
  <c r="F20" i="6" s="1"/>
  <c r="G20" i="6" s="1"/>
  <c r="B21" i="6"/>
  <c r="F21" i="6" s="1"/>
  <c r="G21" i="6" s="1"/>
  <c r="B22" i="6"/>
  <c r="F22" i="6" s="1"/>
  <c r="G22" i="6" s="1"/>
  <c r="B23" i="6"/>
  <c r="F23" i="6" s="1"/>
  <c r="G23" i="6" s="1"/>
  <c r="B24" i="6"/>
  <c r="F24" i="6" s="1"/>
  <c r="G24" i="6" s="1"/>
  <c r="B25" i="6"/>
  <c r="F25" i="6" s="1"/>
  <c r="G25" i="6" s="1"/>
  <c r="B26" i="6"/>
  <c r="F26" i="6" s="1"/>
  <c r="G26" i="6" s="1"/>
  <c r="B27" i="6"/>
  <c r="F27" i="6" s="1"/>
  <c r="G27" i="6" s="1"/>
  <c r="B28" i="6"/>
  <c r="F28" i="6" s="1"/>
  <c r="G28" i="6" s="1"/>
  <c r="B29" i="6"/>
  <c r="F29" i="6" s="1"/>
  <c r="G29" i="6" s="1"/>
  <c r="B30" i="6"/>
  <c r="F30" i="6" s="1"/>
  <c r="G30" i="6" s="1"/>
  <c r="B31" i="6"/>
  <c r="F31" i="6" s="1"/>
  <c r="G31" i="6" s="1"/>
  <c r="B32" i="6"/>
  <c r="F32" i="6" s="1"/>
  <c r="G32" i="6" s="1"/>
  <c r="B33" i="6"/>
  <c r="F33" i="6" s="1"/>
  <c r="G33" i="6" s="1"/>
  <c r="B34" i="6"/>
  <c r="B35" i="6"/>
  <c r="F35" i="6" s="1"/>
  <c r="G35" i="6" s="1"/>
  <c r="B36" i="6"/>
  <c r="F36" i="6" s="1"/>
  <c r="G36" i="6" s="1"/>
  <c r="B37" i="6"/>
  <c r="F37" i="6" s="1"/>
  <c r="G37" i="6" s="1"/>
  <c r="B38" i="6"/>
  <c r="F38" i="6" s="1"/>
  <c r="G38" i="6" s="1"/>
  <c r="B39" i="6"/>
  <c r="F39" i="6" s="1"/>
  <c r="G39" i="6" s="1"/>
  <c r="B40" i="6"/>
  <c r="F40" i="6" s="1"/>
  <c r="G40" i="6" s="1"/>
  <c r="B41" i="6"/>
  <c r="F41" i="6" s="1"/>
  <c r="G41" i="6" s="1"/>
  <c r="B42" i="6"/>
  <c r="F42" i="6" s="1"/>
  <c r="G42" i="6" s="1"/>
  <c r="B43" i="6"/>
  <c r="F43" i="6" s="1"/>
  <c r="G43" i="6" s="1"/>
  <c r="B44" i="6"/>
  <c r="F44" i="6" s="1"/>
  <c r="G44" i="6" s="1"/>
  <c r="B45" i="6"/>
  <c r="F45" i="6" s="1"/>
  <c r="G45" i="6" s="1"/>
  <c r="B46" i="6"/>
  <c r="F46" i="6" s="1"/>
  <c r="G46" i="6" s="1"/>
  <c r="B47" i="6"/>
  <c r="F47" i="6" s="1"/>
  <c r="G47" i="6" s="1"/>
  <c r="B48" i="6"/>
  <c r="F48" i="6" s="1"/>
  <c r="G48" i="6" s="1"/>
  <c r="B49" i="6"/>
  <c r="F49" i="6" s="1"/>
  <c r="G49" i="6" s="1"/>
  <c r="B50" i="6"/>
  <c r="F50" i="6" s="1"/>
  <c r="G50" i="6" s="1"/>
  <c r="B51" i="6"/>
  <c r="F51" i="6" s="1"/>
  <c r="G51" i="6" s="1"/>
  <c r="B52" i="6"/>
  <c r="F52" i="6" s="1"/>
  <c r="G52" i="6" s="1"/>
  <c r="B53" i="6"/>
  <c r="F53" i="6" s="1"/>
  <c r="G53" i="6" s="1"/>
  <c r="B54" i="6"/>
  <c r="F54" i="6" s="1"/>
  <c r="G54" i="6" s="1"/>
  <c r="B55" i="6"/>
  <c r="F55" i="6" s="1"/>
  <c r="G55" i="6" s="1"/>
  <c r="B56" i="6"/>
  <c r="F56" i="6" s="1"/>
  <c r="G56" i="6" s="1"/>
  <c r="B57" i="6"/>
  <c r="F57" i="6" s="1"/>
  <c r="G57" i="6" s="1"/>
  <c r="B58" i="6"/>
  <c r="F58" i="6" s="1"/>
  <c r="G58" i="6" s="1"/>
  <c r="B59" i="6"/>
  <c r="F59" i="6" s="1"/>
  <c r="G59" i="6" s="1"/>
  <c r="B60" i="6"/>
  <c r="F60" i="6" s="1"/>
  <c r="G60" i="6" s="1"/>
  <c r="B61" i="6"/>
  <c r="F61" i="6" s="1"/>
  <c r="G61" i="6" s="1"/>
  <c r="B62" i="6"/>
  <c r="F62" i="6" s="1"/>
  <c r="G62" i="6" s="1"/>
  <c r="B63" i="6"/>
  <c r="F63" i="6" s="1"/>
  <c r="G63" i="6" s="1"/>
  <c r="B64" i="6"/>
  <c r="F64" i="6" s="1"/>
  <c r="G64" i="6" s="1"/>
  <c r="B65" i="6"/>
  <c r="F65" i="6" s="1"/>
  <c r="G65" i="6" s="1"/>
  <c r="B66" i="6"/>
  <c r="F66" i="6" s="1"/>
  <c r="G66" i="6" s="1"/>
  <c r="B67" i="6"/>
  <c r="F67" i="6" s="1"/>
  <c r="G67" i="6" s="1"/>
  <c r="B68" i="6"/>
  <c r="F68" i="6" s="1"/>
  <c r="G68" i="6" s="1"/>
  <c r="B69" i="6"/>
  <c r="F69" i="6" s="1"/>
  <c r="G69" i="6" s="1"/>
  <c r="B70" i="6"/>
  <c r="F70" i="6" s="1"/>
  <c r="G70" i="6" s="1"/>
  <c r="B71" i="6"/>
  <c r="F71" i="6" s="1"/>
  <c r="G71" i="6" s="1"/>
  <c r="B72" i="6"/>
  <c r="F72" i="6" s="1"/>
  <c r="G72" i="6" s="1"/>
  <c r="B73" i="6"/>
  <c r="F73" i="6" s="1"/>
  <c r="G73" i="6" s="1"/>
  <c r="B74" i="6"/>
  <c r="F74" i="6" s="1"/>
  <c r="G74" i="6" s="1"/>
  <c r="B75" i="6"/>
  <c r="F75" i="6" s="1"/>
  <c r="G75" i="6" s="1"/>
  <c r="B76" i="6"/>
  <c r="F76" i="6" s="1"/>
  <c r="G76" i="6" s="1"/>
  <c r="B77" i="6"/>
  <c r="F77" i="6" s="1"/>
  <c r="G77" i="6" s="1"/>
  <c r="B78" i="6"/>
  <c r="F78" i="6" s="1"/>
  <c r="G78" i="6" s="1"/>
  <c r="B79" i="6"/>
  <c r="F79" i="6" s="1"/>
  <c r="G79" i="6" s="1"/>
  <c r="B80" i="6"/>
  <c r="F80" i="6" s="1"/>
  <c r="G80" i="6" s="1"/>
  <c r="B81" i="6"/>
  <c r="F81" i="6" s="1"/>
  <c r="G81" i="6" s="1"/>
  <c r="B82" i="6"/>
  <c r="F82" i="6" s="1"/>
  <c r="G82" i="6" s="1"/>
  <c r="B83" i="6"/>
  <c r="F83" i="6" s="1"/>
  <c r="G83" i="6" s="1"/>
  <c r="B84" i="6"/>
  <c r="F84" i="6" s="1"/>
  <c r="G84" i="6" s="1"/>
  <c r="B85" i="6"/>
  <c r="F85" i="6" s="1"/>
  <c r="G85" i="6" s="1"/>
  <c r="B86" i="6"/>
  <c r="F86" i="6" s="1"/>
  <c r="G86" i="6" s="1"/>
  <c r="B87" i="6"/>
  <c r="F87" i="6" s="1"/>
  <c r="G87" i="6" s="1"/>
  <c r="B88" i="6"/>
  <c r="F88" i="6" s="1"/>
  <c r="G88" i="6" s="1"/>
  <c r="B89" i="6"/>
  <c r="F89" i="6" s="1"/>
  <c r="G89" i="6" s="1"/>
  <c r="B90" i="6"/>
  <c r="F90" i="6" s="1"/>
  <c r="G90" i="6" s="1"/>
  <c r="B91" i="6"/>
  <c r="F91" i="6" s="1"/>
  <c r="G91" i="6" s="1"/>
  <c r="B92" i="6"/>
  <c r="F92" i="6" s="1"/>
  <c r="G92" i="6" s="1"/>
  <c r="B93" i="6"/>
  <c r="F93" i="6" s="1"/>
  <c r="G93" i="6" s="1"/>
  <c r="B94" i="6"/>
  <c r="F94" i="6" s="1"/>
  <c r="G94" i="6" s="1"/>
  <c r="B95" i="6"/>
  <c r="F95" i="6" s="1"/>
  <c r="G95" i="6" s="1"/>
  <c r="B96" i="6"/>
  <c r="F96" i="6" s="1"/>
  <c r="G96" i="6" s="1"/>
  <c r="B97" i="6"/>
  <c r="F97" i="6" s="1"/>
  <c r="G97" i="6" s="1"/>
  <c r="B98" i="6"/>
  <c r="F98" i="6" s="1"/>
  <c r="G98" i="6" s="1"/>
  <c r="B99" i="6"/>
  <c r="F99" i="6" s="1"/>
  <c r="G99" i="6" s="1"/>
  <c r="B100" i="6"/>
  <c r="F100" i="6" s="1"/>
  <c r="G100" i="6" s="1"/>
  <c r="B101" i="6"/>
  <c r="F101" i="6" s="1"/>
  <c r="G101" i="6" s="1"/>
  <c r="B102" i="6"/>
  <c r="F102" i="6" s="1"/>
  <c r="G102" i="6" s="1"/>
  <c r="B103" i="6"/>
  <c r="F103" i="6" s="1"/>
  <c r="G103" i="6" s="1"/>
  <c r="B104" i="6"/>
  <c r="F104" i="6" s="1"/>
  <c r="G104" i="6" s="1"/>
  <c r="B105" i="6"/>
  <c r="F105" i="6" s="1"/>
  <c r="G105" i="6" s="1"/>
  <c r="B106" i="6"/>
  <c r="F106" i="6" s="1"/>
  <c r="G106" i="6" s="1"/>
  <c r="B107" i="6"/>
  <c r="F107" i="6" s="1"/>
  <c r="G107" i="6" s="1"/>
  <c r="B108" i="6"/>
  <c r="F108" i="6" s="1"/>
  <c r="G108" i="6" s="1"/>
  <c r="B109" i="6"/>
  <c r="F109" i="6" s="1"/>
  <c r="G109" i="6" s="1"/>
  <c r="B110" i="6"/>
  <c r="F110" i="6" s="1"/>
  <c r="G110" i="6" s="1"/>
  <c r="B111" i="6"/>
  <c r="F111" i="6" s="1"/>
  <c r="G111" i="6" s="1"/>
  <c r="B112" i="6"/>
  <c r="F112" i="6" s="1"/>
  <c r="G112" i="6" s="1"/>
  <c r="B113" i="6"/>
  <c r="F113" i="6" s="1"/>
  <c r="G113" i="6" s="1"/>
  <c r="B114" i="6"/>
  <c r="F114" i="6" s="1"/>
  <c r="G114" i="6" s="1"/>
  <c r="B115" i="6"/>
  <c r="F115" i="6" s="1"/>
  <c r="G115" i="6" s="1"/>
  <c r="B116" i="6"/>
  <c r="F116" i="6" s="1"/>
  <c r="G116" i="6" s="1"/>
  <c r="B117" i="6"/>
  <c r="F117" i="6" s="1"/>
  <c r="G117" i="6" s="1"/>
  <c r="B118" i="6"/>
  <c r="F118" i="6" s="1"/>
  <c r="G118" i="6" s="1"/>
  <c r="B119" i="6"/>
  <c r="F119" i="6" s="1"/>
  <c r="G119" i="6" s="1"/>
  <c r="B120" i="6"/>
  <c r="F120" i="6" s="1"/>
  <c r="G120" i="6" s="1"/>
  <c r="B121" i="6"/>
  <c r="F121" i="6" s="1"/>
  <c r="G121" i="6" s="1"/>
  <c r="B122" i="6"/>
  <c r="F122" i="6" s="1"/>
  <c r="G122" i="6" s="1"/>
  <c r="B123" i="6"/>
  <c r="F123" i="6" s="1"/>
  <c r="G123" i="6" s="1"/>
  <c r="B124" i="6"/>
  <c r="F124" i="6" s="1"/>
  <c r="G124" i="6" s="1"/>
  <c r="B125" i="6"/>
  <c r="F125" i="6" s="1"/>
  <c r="G125" i="6" s="1"/>
  <c r="B126" i="6"/>
  <c r="F126" i="6" s="1"/>
  <c r="G126" i="6" s="1"/>
  <c r="B127" i="6"/>
  <c r="F127" i="6" s="1"/>
  <c r="G127" i="6" s="1"/>
  <c r="B128" i="6"/>
  <c r="F128" i="6" s="1"/>
  <c r="G128" i="6" s="1"/>
  <c r="B129" i="6"/>
  <c r="F129" i="6" s="1"/>
  <c r="G129" i="6" s="1"/>
  <c r="B130" i="6"/>
  <c r="F130" i="6" s="1"/>
  <c r="G130" i="6" s="1"/>
  <c r="B131" i="6"/>
  <c r="F131" i="6" s="1"/>
  <c r="G131" i="6" s="1"/>
  <c r="B132" i="6"/>
  <c r="F132" i="6" s="1"/>
  <c r="G132" i="6" s="1"/>
  <c r="B133" i="6"/>
  <c r="F133" i="6" s="1"/>
  <c r="G133" i="6" s="1"/>
  <c r="B134" i="6"/>
  <c r="F134" i="6" s="1"/>
  <c r="G134" i="6" s="1"/>
  <c r="B135" i="6"/>
  <c r="F135" i="6" s="1"/>
  <c r="G135" i="6" s="1"/>
  <c r="B136" i="6"/>
  <c r="F136" i="6" s="1"/>
  <c r="G136" i="6" s="1"/>
  <c r="B137" i="6"/>
  <c r="F137" i="6" s="1"/>
  <c r="G137" i="6" s="1"/>
  <c r="B138" i="6"/>
  <c r="F138" i="6" s="1"/>
  <c r="G138" i="6" s="1"/>
  <c r="B139" i="6"/>
  <c r="F139" i="6" s="1"/>
  <c r="G139" i="6" s="1"/>
  <c r="B140" i="6"/>
  <c r="F140" i="6" s="1"/>
  <c r="G140" i="6" s="1"/>
  <c r="B141" i="6"/>
  <c r="F141" i="6" s="1"/>
  <c r="G141" i="6" s="1"/>
  <c r="B142" i="6"/>
  <c r="F142" i="6" s="1"/>
  <c r="G142" i="6" s="1"/>
  <c r="B143" i="6"/>
  <c r="F143" i="6" s="1"/>
  <c r="G143" i="6" s="1"/>
  <c r="B144" i="6"/>
  <c r="F144" i="6" s="1"/>
  <c r="G144" i="6" s="1"/>
  <c r="B145" i="6"/>
  <c r="F145" i="6" s="1"/>
  <c r="G145" i="6" s="1"/>
  <c r="B146" i="6"/>
  <c r="F146" i="6" s="1"/>
  <c r="G146" i="6" s="1"/>
  <c r="B147" i="6"/>
  <c r="F147" i="6" s="1"/>
  <c r="G147" i="6" s="1"/>
  <c r="B148" i="6"/>
  <c r="F148" i="6" s="1"/>
  <c r="G148" i="6" s="1"/>
  <c r="B149" i="6"/>
  <c r="F149" i="6" s="1"/>
  <c r="G149" i="6" s="1"/>
  <c r="B150" i="6"/>
  <c r="F150" i="6" s="1"/>
  <c r="G150" i="6" s="1"/>
  <c r="B151" i="6"/>
  <c r="F151" i="6" s="1"/>
  <c r="G151" i="6" s="1"/>
  <c r="B152" i="6"/>
  <c r="F152" i="6" s="1"/>
  <c r="G152" i="6" s="1"/>
  <c r="B153" i="6"/>
  <c r="F153" i="6" s="1"/>
  <c r="G153" i="6" s="1"/>
  <c r="B154" i="6"/>
  <c r="F154" i="6" s="1"/>
  <c r="G154" i="6" s="1"/>
  <c r="B155" i="6"/>
  <c r="F155" i="6" s="1"/>
  <c r="G155" i="6" s="1"/>
  <c r="B156" i="6"/>
  <c r="F156" i="6" s="1"/>
  <c r="G156" i="6" s="1"/>
  <c r="B157" i="6"/>
  <c r="F157" i="6" s="1"/>
  <c r="G157" i="6" s="1"/>
  <c r="B158" i="6"/>
  <c r="F158" i="6" s="1"/>
  <c r="G158" i="6" s="1"/>
  <c r="B159" i="6"/>
  <c r="F159" i="6" s="1"/>
  <c r="G159" i="6" s="1"/>
  <c r="B160" i="6"/>
  <c r="F160" i="6" s="1"/>
  <c r="G160" i="6" s="1"/>
  <c r="B161" i="6"/>
  <c r="F161" i="6" s="1"/>
  <c r="G161" i="6" s="1"/>
  <c r="B162" i="6"/>
  <c r="F162" i="6" s="1"/>
  <c r="G162" i="6" s="1"/>
  <c r="B163" i="6"/>
  <c r="F163" i="6" s="1"/>
  <c r="G163" i="6" s="1"/>
  <c r="B164" i="6"/>
  <c r="F164" i="6" s="1"/>
  <c r="G164" i="6" s="1"/>
  <c r="B165" i="6"/>
  <c r="F165" i="6" s="1"/>
  <c r="G165" i="6" s="1"/>
  <c r="B166" i="6"/>
  <c r="F166" i="6" s="1"/>
  <c r="G166" i="6" s="1"/>
  <c r="B167" i="6"/>
  <c r="F167" i="6" s="1"/>
  <c r="G167" i="6" s="1"/>
  <c r="B168" i="6"/>
  <c r="F168" i="6" s="1"/>
  <c r="G168" i="6" s="1"/>
  <c r="B169" i="6"/>
  <c r="F169" i="6" s="1"/>
  <c r="G169" i="6" s="1"/>
  <c r="B170" i="6"/>
  <c r="F170" i="6" s="1"/>
  <c r="G170" i="6" s="1"/>
  <c r="B171" i="6"/>
  <c r="F171" i="6" s="1"/>
  <c r="G171" i="6" s="1"/>
  <c r="B172" i="6"/>
  <c r="F172" i="6" s="1"/>
  <c r="G172" i="6" s="1"/>
  <c r="B173" i="6"/>
  <c r="F173" i="6" s="1"/>
  <c r="G173" i="6" s="1"/>
  <c r="B174" i="6"/>
  <c r="F174" i="6" s="1"/>
  <c r="G174" i="6" s="1"/>
  <c r="B175" i="6"/>
  <c r="F175" i="6" s="1"/>
  <c r="G175" i="6" s="1"/>
  <c r="B176" i="6"/>
  <c r="F176" i="6" s="1"/>
  <c r="G176" i="6" s="1"/>
  <c r="B177" i="6"/>
  <c r="F177" i="6" s="1"/>
  <c r="G177" i="6" s="1"/>
  <c r="B178" i="6"/>
  <c r="F178" i="6" s="1"/>
  <c r="G178" i="6" s="1"/>
  <c r="B179" i="6"/>
  <c r="F179" i="6" s="1"/>
  <c r="G179" i="6" s="1"/>
  <c r="B180" i="6"/>
  <c r="F180" i="6" s="1"/>
  <c r="G180" i="6" s="1"/>
  <c r="B181" i="6"/>
  <c r="F181" i="6" s="1"/>
  <c r="G181" i="6" s="1"/>
  <c r="B182" i="6"/>
  <c r="F182" i="6" s="1"/>
  <c r="G182" i="6" s="1"/>
  <c r="B183" i="6"/>
  <c r="F183" i="6" s="1"/>
  <c r="G183" i="6" s="1"/>
  <c r="B184" i="6"/>
  <c r="F184" i="6" s="1"/>
  <c r="G184" i="6" s="1"/>
  <c r="B185" i="6"/>
  <c r="F185" i="6" s="1"/>
  <c r="G185" i="6" s="1"/>
  <c r="B186" i="6"/>
  <c r="F186" i="6" s="1"/>
  <c r="G186" i="6" s="1"/>
  <c r="B187" i="6"/>
  <c r="F187" i="6" s="1"/>
  <c r="G187" i="6" s="1"/>
  <c r="B188" i="6"/>
  <c r="F188" i="6" s="1"/>
  <c r="G188" i="6" s="1"/>
  <c r="B189" i="6"/>
  <c r="F189" i="6" s="1"/>
  <c r="G189" i="6" s="1"/>
  <c r="B190" i="6"/>
  <c r="F190" i="6" s="1"/>
  <c r="G190" i="6" s="1"/>
  <c r="B191" i="6"/>
  <c r="F191" i="6" s="1"/>
  <c r="G191" i="6" s="1"/>
  <c r="B192" i="6"/>
  <c r="F192" i="6" s="1"/>
  <c r="G192" i="6" s="1"/>
  <c r="B193" i="6"/>
  <c r="F193" i="6" s="1"/>
  <c r="G193" i="6" s="1"/>
  <c r="B194" i="6"/>
  <c r="F194" i="6" s="1"/>
  <c r="G194" i="6" s="1"/>
  <c r="B195" i="6"/>
  <c r="F195" i="6" s="1"/>
  <c r="G195" i="6" s="1"/>
  <c r="B196" i="6"/>
  <c r="F196" i="6" s="1"/>
  <c r="G196" i="6" s="1"/>
  <c r="B197" i="6"/>
  <c r="F197" i="6" s="1"/>
  <c r="G197" i="6" s="1"/>
  <c r="B198" i="6"/>
  <c r="F198" i="6" s="1"/>
  <c r="G198" i="6" s="1"/>
  <c r="B199" i="6"/>
  <c r="F199" i="6" s="1"/>
  <c r="G199" i="6" s="1"/>
  <c r="B200" i="6"/>
  <c r="F200" i="6" s="1"/>
  <c r="G200" i="6" s="1"/>
  <c r="B201" i="6"/>
  <c r="F201" i="6" s="1"/>
  <c r="G201" i="6" s="1"/>
  <c r="B202" i="6"/>
  <c r="F202" i="6" s="1"/>
  <c r="G202" i="6" s="1"/>
  <c r="B203" i="6"/>
  <c r="F203" i="6" s="1"/>
  <c r="G203" i="6" s="1"/>
  <c r="B204" i="6"/>
  <c r="F204" i="6" s="1"/>
  <c r="G204" i="6" s="1"/>
  <c r="B205" i="6"/>
  <c r="F205" i="6" s="1"/>
  <c r="G205" i="6" s="1"/>
  <c r="B206" i="6"/>
  <c r="F206" i="6" s="1"/>
  <c r="G206" i="6" s="1"/>
  <c r="B207" i="6"/>
  <c r="F207" i="6" s="1"/>
  <c r="G207" i="6" s="1"/>
  <c r="B208" i="6"/>
  <c r="F208" i="6" s="1"/>
  <c r="G208" i="6" s="1"/>
  <c r="B209" i="6"/>
  <c r="F209" i="6" s="1"/>
  <c r="G209" i="6" s="1"/>
  <c r="B210" i="6"/>
  <c r="F210" i="6" s="1"/>
  <c r="G210" i="6" s="1"/>
  <c r="B211" i="6"/>
  <c r="F211" i="6" s="1"/>
  <c r="G211" i="6" s="1"/>
  <c r="B212" i="6"/>
  <c r="F212" i="6" s="1"/>
  <c r="G212" i="6" s="1"/>
  <c r="B213" i="6"/>
  <c r="F213" i="6" s="1"/>
  <c r="G213" i="6" s="1"/>
  <c r="B214" i="6"/>
  <c r="F214" i="6" s="1"/>
  <c r="G214" i="6" s="1"/>
  <c r="B215" i="6"/>
  <c r="F215" i="6" s="1"/>
  <c r="G215" i="6" s="1"/>
  <c r="B216" i="6"/>
  <c r="F216" i="6" s="1"/>
  <c r="G216" i="6" s="1"/>
  <c r="B217" i="6"/>
  <c r="F217" i="6" s="1"/>
  <c r="G217" i="6" s="1"/>
  <c r="B218" i="6"/>
  <c r="F218" i="6" s="1"/>
  <c r="G218" i="6" s="1"/>
  <c r="B219" i="6"/>
  <c r="F219" i="6" s="1"/>
  <c r="G219" i="6" s="1"/>
  <c r="B220" i="6"/>
  <c r="F220" i="6" s="1"/>
  <c r="G220" i="6" s="1"/>
  <c r="B221" i="6"/>
  <c r="F221" i="6" s="1"/>
  <c r="G221" i="6" s="1"/>
  <c r="B222" i="6"/>
  <c r="F222" i="6" s="1"/>
  <c r="G222" i="6" s="1"/>
  <c r="B223" i="6"/>
  <c r="F223" i="6" s="1"/>
  <c r="G223" i="6" s="1"/>
  <c r="B224" i="6"/>
  <c r="F224" i="6" s="1"/>
  <c r="G224" i="6" s="1"/>
  <c r="B225" i="6"/>
  <c r="F225" i="6" s="1"/>
  <c r="G225" i="6" s="1"/>
  <c r="B226" i="6"/>
  <c r="F226" i="6" s="1"/>
  <c r="G226" i="6" s="1"/>
  <c r="B227" i="6"/>
  <c r="F227" i="6" s="1"/>
  <c r="G227" i="6" s="1"/>
  <c r="B228" i="6"/>
  <c r="F228" i="6" s="1"/>
  <c r="G228" i="6" s="1"/>
  <c r="B229" i="6"/>
  <c r="F229" i="6" s="1"/>
  <c r="G229" i="6" s="1"/>
  <c r="B230" i="6"/>
  <c r="F230" i="6" s="1"/>
  <c r="G230" i="6" s="1"/>
  <c r="B231" i="6"/>
  <c r="F231" i="6" s="1"/>
  <c r="G231" i="6" s="1"/>
  <c r="B232" i="6"/>
  <c r="F232" i="6" s="1"/>
  <c r="G232" i="6" s="1"/>
  <c r="B233" i="6"/>
  <c r="F233" i="6" s="1"/>
  <c r="G233" i="6" s="1"/>
  <c r="B234" i="6"/>
  <c r="F234" i="6" s="1"/>
  <c r="G234" i="6" s="1"/>
  <c r="B235" i="6"/>
  <c r="F235" i="6" s="1"/>
  <c r="G235" i="6" s="1"/>
  <c r="B236" i="6"/>
  <c r="F236" i="6" s="1"/>
  <c r="G236" i="6" s="1"/>
  <c r="B237" i="6"/>
  <c r="F237" i="6" s="1"/>
  <c r="G237" i="6" s="1"/>
  <c r="B238" i="6"/>
  <c r="F238" i="6" s="1"/>
  <c r="G238" i="6" s="1"/>
  <c r="B239" i="6"/>
  <c r="F239" i="6" s="1"/>
  <c r="G239" i="6" s="1"/>
  <c r="B240" i="6"/>
  <c r="F240" i="6" s="1"/>
  <c r="G240" i="6" s="1"/>
  <c r="B241" i="6"/>
  <c r="F241" i="6" s="1"/>
  <c r="G241" i="6" s="1"/>
  <c r="B242" i="6"/>
  <c r="F242" i="6" s="1"/>
  <c r="G242" i="6" s="1"/>
  <c r="B243" i="6"/>
  <c r="F243" i="6" s="1"/>
  <c r="G243" i="6" s="1"/>
  <c r="B244" i="6"/>
  <c r="F244" i="6" s="1"/>
  <c r="G244" i="6" s="1"/>
  <c r="B245" i="6"/>
  <c r="F245" i="6" s="1"/>
  <c r="G245" i="6" s="1"/>
  <c r="B246" i="6"/>
  <c r="F246" i="6" s="1"/>
  <c r="G246" i="6" s="1"/>
  <c r="B247" i="6"/>
  <c r="F247" i="6" s="1"/>
  <c r="G247" i="6" s="1"/>
  <c r="B248" i="6"/>
  <c r="F248" i="6" s="1"/>
  <c r="G248" i="6" s="1"/>
  <c r="B249" i="6"/>
  <c r="F249" i="6" s="1"/>
  <c r="G249" i="6" s="1"/>
  <c r="B250" i="6"/>
  <c r="F250" i="6" s="1"/>
  <c r="G250" i="6" s="1"/>
  <c r="B251" i="6"/>
  <c r="F251" i="6" s="1"/>
  <c r="G251" i="6" s="1"/>
  <c r="B252" i="6"/>
  <c r="F252" i="6" s="1"/>
  <c r="G252" i="6" s="1"/>
  <c r="B253" i="6"/>
  <c r="F253" i="6" s="1"/>
  <c r="G253" i="6" s="1"/>
  <c r="B254" i="6"/>
  <c r="F254" i="6" s="1"/>
  <c r="G254" i="6" s="1"/>
  <c r="B255" i="6"/>
  <c r="F255" i="6" s="1"/>
  <c r="G255" i="6" s="1"/>
  <c r="B256" i="6"/>
  <c r="F256" i="6" s="1"/>
  <c r="G256" i="6" s="1"/>
  <c r="B257" i="6"/>
  <c r="F257" i="6" s="1"/>
  <c r="G257" i="6" s="1"/>
  <c r="B258" i="6"/>
  <c r="F258" i="6" s="1"/>
  <c r="G258" i="6" s="1"/>
  <c r="B259" i="6"/>
  <c r="F259" i="6" s="1"/>
  <c r="G259" i="6" s="1"/>
  <c r="B260" i="6"/>
  <c r="F260" i="6" s="1"/>
  <c r="G260" i="6" s="1"/>
  <c r="B261" i="6"/>
  <c r="F261" i="6" s="1"/>
  <c r="G261" i="6" s="1"/>
  <c r="B262" i="6"/>
  <c r="F262" i="6" s="1"/>
  <c r="G262" i="6" s="1"/>
  <c r="B263" i="6"/>
  <c r="F263" i="6" s="1"/>
  <c r="G263" i="6" s="1"/>
  <c r="B264" i="6"/>
  <c r="F264" i="6" s="1"/>
  <c r="G264" i="6" s="1"/>
  <c r="B265" i="6"/>
  <c r="F265" i="6" s="1"/>
  <c r="G265" i="6" s="1"/>
  <c r="B266" i="6"/>
  <c r="F266" i="6" s="1"/>
  <c r="G266" i="6" s="1"/>
  <c r="B267" i="6"/>
  <c r="F267" i="6" s="1"/>
  <c r="G267" i="6" s="1"/>
  <c r="B268" i="6"/>
  <c r="F268" i="6" s="1"/>
  <c r="G268" i="6" s="1"/>
  <c r="B269" i="6"/>
  <c r="F269" i="6" s="1"/>
  <c r="G269" i="6" s="1"/>
  <c r="B270" i="6"/>
  <c r="F270" i="6" s="1"/>
  <c r="G270" i="6" s="1"/>
  <c r="B271" i="6"/>
  <c r="F271" i="6" s="1"/>
  <c r="G271" i="6" s="1"/>
  <c r="B272" i="6"/>
  <c r="F272" i="6" s="1"/>
  <c r="G272" i="6" s="1"/>
  <c r="B273" i="6"/>
  <c r="F273" i="6" s="1"/>
  <c r="G273" i="6" s="1"/>
  <c r="B274" i="6"/>
  <c r="F274" i="6" s="1"/>
  <c r="G274" i="6" s="1"/>
  <c r="B275" i="6"/>
  <c r="F275" i="6" s="1"/>
  <c r="G275" i="6" s="1"/>
  <c r="B276" i="6"/>
  <c r="F276" i="6" s="1"/>
  <c r="G276" i="6" s="1"/>
  <c r="B277" i="6"/>
  <c r="F277" i="6" s="1"/>
  <c r="G277" i="6" s="1"/>
  <c r="B278" i="6"/>
  <c r="F278" i="6" s="1"/>
  <c r="G278" i="6" s="1"/>
  <c r="B279" i="6"/>
  <c r="F279" i="6" s="1"/>
  <c r="G279" i="6" s="1"/>
  <c r="B280" i="6"/>
  <c r="F280" i="6" s="1"/>
  <c r="G280" i="6" s="1"/>
  <c r="B281" i="6"/>
  <c r="F281" i="6" s="1"/>
  <c r="G281" i="6" s="1"/>
  <c r="B282" i="6"/>
  <c r="F282" i="6" s="1"/>
  <c r="G282" i="6" s="1"/>
  <c r="B283" i="6"/>
  <c r="F283" i="6" s="1"/>
  <c r="G283" i="6" s="1"/>
  <c r="B284" i="6"/>
  <c r="F284" i="6" s="1"/>
  <c r="G284" i="6" s="1"/>
  <c r="B285" i="6"/>
  <c r="F285" i="6" s="1"/>
  <c r="G285" i="6" s="1"/>
  <c r="B286" i="6"/>
  <c r="F286" i="6" s="1"/>
  <c r="G286" i="6" s="1"/>
  <c r="B287" i="6"/>
  <c r="F287" i="6" s="1"/>
  <c r="G287" i="6" s="1"/>
  <c r="B288" i="6"/>
  <c r="F288" i="6" s="1"/>
  <c r="G288" i="6" s="1"/>
  <c r="B289" i="6"/>
  <c r="F289" i="6" s="1"/>
  <c r="G289" i="6" s="1"/>
  <c r="B290" i="6"/>
  <c r="F290" i="6" s="1"/>
  <c r="G290" i="6" s="1"/>
  <c r="B291" i="6"/>
  <c r="F291" i="6" s="1"/>
  <c r="G291" i="6" s="1"/>
  <c r="B292" i="6"/>
  <c r="F292" i="6" s="1"/>
  <c r="G292" i="6" s="1"/>
  <c r="B293" i="6"/>
  <c r="F293" i="6" s="1"/>
  <c r="G293" i="6" s="1"/>
  <c r="B294" i="6"/>
  <c r="F294" i="6" s="1"/>
  <c r="G294" i="6" s="1"/>
  <c r="B295" i="6"/>
  <c r="F295" i="6" s="1"/>
  <c r="G295" i="6" s="1"/>
  <c r="B296" i="6"/>
  <c r="F296" i="6" s="1"/>
  <c r="G296" i="6" s="1"/>
  <c r="B297" i="6"/>
  <c r="F297" i="6" s="1"/>
  <c r="G297" i="6" s="1"/>
  <c r="B298" i="6"/>
  <c r="F298" i="6" s="1"/>
  <c r="G298" i="6" s="1"/>
  <c r="B299" i="6"/>
  <c r="F299" i="6" s="1"/>
  <c r="G299" i="6" s="1"/>
  <c r="B300" i="6"/>
  <c r="F300" i="6" s="1"/>
  <c r="G300" i="6" s="1"/>
  <c r="B301" i="6"/>
  <c r="F301" i="6" s="1"/>
  <c r="G301" i="6" s="1"/>
  <c r="B302" i="6"/>
  <c r="F302" i="6" s="1"/>
  <c r="G302" i="6" s="1"/>
  <c r="B303" i="6"/>
  <c r="F303" i="6" s="1"/>
  <c r="G303" i="6" s="1"/>
  <c r="B304" i="6"/>
  <c r="F304" i="6" s="1"/>
  <c r="G304" i="6" s="1"/>
  <c r="B305" i="6"/>
  <c r="F305" i="6" s="1"/>
  <c r="G305" i="6" s="1"/>
  <c r="B306" i="6"/>
  <c r="F306" i="6" s="1"/>
  <c r="G306" i="6" s="1"/>
  <c r="B307" i="6"/>
  <c r="F307" i="6" s="1"/>
  <c r="G307" i="6" s="1"/>
  <c r="B308" i="6"/>
  <c r="F308" i="6" s="1"/>
  <c r="G308" i="6" s="1"/>
  <c r="B309" i="6"/>
  <c r="F309" i="6" s="1"/>
  <c r="G309" i="6" s="1"/>
  <c r="B310" i="6"/>
  <c r="F310" i="6" s="1"/>
  <c r="G310" i="6" s="1"/>
  <c r="B311" i="6"/>
  <c r="F311" i="6" s="1"/>
  <c r="G311" i="6" s="1"/>
  <c r="B312" i="6"/>
  <c r="F312" i="6" s="1"/>
  <c r="G312" i="6" s="1"/>
  <c r="B313" i="6"/>
  <c r="F313" i="6" s="1"/>
  <c r="G313" i="6" s="1"/>
  <c r="B314" i="6"/>
  <c r="F314" i="6" s="1"/>
  <c r="G314" i="6" s="1"/>
  <c r="B315" i="6"/>
  <c r="F315" i="6" s="1"/>
  <c r="G315" i="6" s="1"/>
  <c r="B316" i="6"/>
  <c r="F316" i="6" s="1"/>
  <c r="G316" i="6" s="1"/>
  <c r="B317" i="6"/>
  <c r="F317" i="6" s="1"/>
  <c r="G317" i="6" s="1"/>
  <c r="B318" i="6"/>
  <c r="F318" i="6" s="1"/>
  <c r="G318" i="6" s="1"/>
  <c r="B319" i="6"/>
  <c r="F319" i="6" s="1"/>
  <c r="G319" i="6" s="1"/>
  <c r="B320" i="6"/>
  <c r="F320" i="6" s="1"/>
  <c r="G320" i="6" s="1"/>
  <c r="B321" i="6"/>
  <c r="F321" i="6" s="1"/>
  <c r="G321" i="6" s="1"/>
  <c r="B322" i="6"/>
  <c r="F322" i="6" s="1"/>
  <c r="G322" i="6" s="1"/>
  <c r="B323" i="6"/>
  <c r="F323" i="6" s="1"/>
  <c r="G323" i="6" s="1"/>
  <c r="B324" i="6"/>
  <c r="F324" i="6" s="1"/>
  <c r="G324" i="6" s="1"/>
  <c r="B325" i="6"/>
  <c r="F325" i="6" s="1"/>
  <c r="G325" i="6" s="1"/>
  <c r="B326" i="6"/>
  <c r="F326" i="6" s="1"/>
  <c r="G326" i="6" s="1"/>
  <c r="B327" i="6"/>
  <c r="F327" i="6" s="1"/>
  <c r="G327" i="6" s="1"/>
  <c r="B328" i="6"/>
  <c r="F328" i="6" s="1"/>
  <c r="G328" i="6" s="1"/>
  <c r="B329" i="6"/>
  <c r="F329" i="6" s="1"/>
  <c r="G329" i="6" s="1"/>
  <c r="B330" i="6"/>
  <c r="F330" i="6" s="1"/>
  <c r="G330" i="6" s="1"/>
  <c r="B331" i="6"/>
  <c r="F331" i="6" s="1"/>
  <c r="G331" i="6" s="1"/>
  <c r="B332" i="6"/>
  <c r="F332" i="6" s="1"/>
  <c r="G332" i="6" s="1"/>
  <c r="B333" i="6"/>
  <c r="F333" i="6" s="1"/>
  <c r="G333" i="6" s="1"/>
  <c r="B334" i="6"/>
  <c r="F334" i="6" s="1"/>
  <c r="G334" i="6" s="1"/>
  <c r="B335" i="6"/>
  <c r="F335" i="6" s="1"/>
  <c r="G335" i="6" s="1"/>
  <c r="B336" i="6"/>
  <c r="F336" i="6" s="1"/>
  <c r="G336" i="6" s="1"/>
  <c r="B337" i="6"/>
  <c r="F337" i="6" s="1"/>
  <c r="G337" i="6" s="1"/>
  <c r="B338" i="6"/>
  <c r="F338" i="6" s="1"/>
  <c r="G338" i="6" s="1"/>
  <c r="B339" i="6"/>
  <c r="F339" i="6" s="1"/>
  <c r="G339" i="6" s="1"/>
  <c r="B340" i="6"/>
  <c r="F340" i="6" s="1"/>
  <c r="G340" i="6" s="1"/>
  <c r="B341" i="6"/>
  <c r="F341" i="6" s="1"/>
  <c r="G341" i="6" s="1"/>
  <c r="B342" i="6"/>
  <c r="F342" i="6" s="1"/>
  <c r="G342" i="6" s="1"/>
  <c r="B343" i="6"/>
  <c r="F343" i="6" s="1"/>
  <c r="G343" i="6" s="1"/>
  <c r="B344" i="6"/>
  <c r="F344" i="6" s="1"/>
  <c r="G344" i="6" s="1"/>
  <c r="B345" i="6"/>
  <c r="F345" i="6" s="1"/>
  <c r="G345" i="6" s="1"/>
  <c r="B346" i="6"/>
  <c r="F346" i="6" s="1"/>
  <c r="G346" i="6" s="1"/>
  <c r="B347" i="6"/>
  <c r="F347" i="6" s="1"/>
  <c r="G347" i="6" s="1"/>
  <c r="B348" i="6"/>
  <c r="F348" i="6" s="1"/>
  <c r="G348" i="6" s="1"/>
  <c r="B349" i="6"/>
  <c r="F349" i="6" s="1"/>
  <c r="G349" i="6" s="1"/>
  <c r="B350" i="6"/>
  <c r="F350" i="6" s="1"/>
  <c r="G350" i="6" s="1"/>
  <c r="B351" i="6"/>
  <c r="F351" i="6" s="1"/>
  <c r="G351" i="6" s="1"/>
  <c r="B352" i="6"/>
  <c r="F352" i="6" s="1"/>
  <c r="G352" i="6" s="1"/>
  <c r="B353" i="6"/>
  <c r="F353" i="6" s="1"/>
  <c r="G353" i="6" s="1"/>
  <c r="B354" i="6"/>
  <c r="F354" i="6" s="1"/>
  <c r="G354" i="6" s="1"/>
  <c r="B355" i="6"/>
  <c r="F355" i="6" s="1"/>
  <c r="G355" i="6" s="1"/>
  <c r="B356" i="6"/>
  <c r="F356" i="6" s="1"/>
  <c r="G356" i="6" s="1"/>
  <c r="B357" i="6"/>
  <c r="F357" i="6" s="1"/>
  <c r="G357" i="6" s="1"/>
  <c r="B358" i="6"/>
  <c r="F358" i="6" s="1"/>
  <c r="G358" i="6" s="1"/>
  <c r="B359" i="6"/>
  <c r="F359" i="6" s="1"/>
  <c r="G359" i="6" s="1"/>
  <c r="B360" i="6"/>
  <c r="F360" i="6" s="1"/>
  <c r="G360" i="6" s="1"/>
  <c r="B361" i="6"/>
  <c r="F361" i="6" s="1"/>
  <c r="G361" i="6" s="1"/>
  <c r="B362" i="6"/>
  <c r="F362" i="6" s="1"/>
  <c r="G362" i="6" s="1"/>
  <c r="B363" i="6"/>
  <c r="F363" i="6" s="1"/>
  <c r="G363" i="6" s="1"/>
  <c r="B364" i="6"/>
  <c r="F364" i="6" s="1"/>
  <c r="G364" i="6" s="1"/>
  <c r="B365" i="6"/>
  <c r="F365" i="6" s="1"/>
  <c r="G365" i="6" s="1"/>
  <c r="B366" i="6"/>
  <c r="F366" i="6" s="1"/>
  <c r="G366" i="6" s="1"/>
  <c r="B367" i="6"/>
  <c r="F367" i="6" s="1"/>
  <c r="G367" i="6" s="1"/>
  <c r="B368" i="6"/>
  <c r="F368" i="6" s="1"/>
  <c r="G368" i="6" s="1"/>
  <c r="B369" i="6"/>
  <c r="F369" i="6" s="1"/>
  <c r="G369" i="6" s="1"/>
  <c r="B370" i="6"/>
  <c r="F370" i="6" s="1"/>
  <c r="G370" i="6" s="1"/>
  <c r="B371" i="6"/>
  <c r="F371" i="6" s="1"/>
  <c r="G371" i="6" s="1"/>
  <c r="B372" i="6"/>
  <c r="F372" i="6" s="1"/>
  <c r="G372" i="6" s="1"/>
  <c r="B373" i="6"/>
  <c r="F373" i="6" s="1"/>
  <c r="G373" i="6" s="1"/>
  <c r="B374" i="6"/>
  <c r="F374" i="6" s="1"/>
  <c r="G374" i="6" s="1"/>
  <c r="B375" i="6"/>
  <c r="F375" i="6" s="1"/>
  <c r="G375" i="6" s="1"/>
  <c r="B376" i="6"/>
  <c r="F376" i="6" s="1"/>
  <c r="G376" i="6" s="1"/>
  <c r="B377" i="6"/>
  <c r="F377" i="6" s="1"/>
  <c r="G377" i="6" s="1"/>
  <c r="B378" i="6"/>
  <c r="F378" i="6" s="1"/>
  <c r="G378" i="6" s="1"/>
  <c r="B379" i="6"/>
  <c r="F379" i="6" s="1"/>
  <c r="G379" i="6" s="1"/>
  <c r="B380" i="6"/>
  <c r="F380" i="6" s="1"/>
  <c r="G380" i="6" s="1"/>
  <c r="B381" i="6"/>
  <c r="F381" i="6" s="1"/>
  <c r="G381" i="6" s="1"/>
  <c r="B382" i="6"/>
  <c r="F382" i="6" s="1"/>
  <c r="G382" i="6" s="1"/>
  <c r="B383" i="6"/>
  <c r="F383" i="6" s="1"/>
  <c r="G383" i="6" s="1"/>
  <c r="B384" i="6"/>
  <c r="F384" i="6" s="1"/>
  <c r="G384" i="6" s="1"/>
  <c r="B385" i="6"/>
  <c r="F385" i="6" s="1"/>
  <c r="G385" i="6" s="1"/>
  <c r="B386" i="6"/>
  <c r="F386" i="6" s="1"/>
  <c r="G386" i="6" s="1"/>
  <c r="B387" i="6"/>
  <c r="F387" i="6" s="1"/>
  <c r="G387" i="6" s="1"/>
  <c r="B388" i="6"/>
  <c r="F388" i="6" s="1"/>
  <c r="G388" i="6" s="1"/>
  <c r="B389" i="6"/>
  <c r="F389" i="6" s="1"/>
  <c r="G389" i="6" s="1"/>
  <c r="B390" i="6"/>
  <c r="F390" i="6" s="1"/>
  <c r="G390" i="6" s="1"/>
  <c r="B391" i="6"/>
  <c r="F391" i="6" s="1"/>
  <c r="G391" i="6" s="1"/>
  <c r="B392" i="6"/>
  <c r="F392" i="6" s="1"/>
  <c r="G392" i="6" s="1"/>
  <c r="B393" i="6"/>
  <c r="F393" i="6" s="1"/>
  <c r="G393" i="6" s="1"/>
  <c r="B394" i="6"/>
  <c r="F394" i="6" s="1"/>
  <c r="G394" i="6" s="1"/>
  <c r="B395" i="6"/>
  <c r="F395" i="6" s="1"/>
  <c r="G395" i="6" s="1"/>
  <c r="B396" i="6"/>
  <c r="F396" i="6" s="1"/>
  <c r="G396" i="6" s="1"/>
  <c r="B397" i="6"/>
  <c r="F397" i="6" s="1"/>
  <c r="G397" i="6" s="1"/>
  <c r="B398" i="6"/>
  <c r="F398" i="6" s="1"/>
  <c r="G398" i="6" s="1"/>
  <c r="B399" i="6"/>
  <c r="F399" i="6" s="1"/>
  <c r="G399" i="6" s="1"/>
  <c r="B400" i="6"/>
  <c r="F400" i="6" s="1"/>
  <c r="G400" i="6" s="1"/>
  <c r="B401" i="6"/>
  <c r="F401" i="6" s="1"/>
  <c r="G401" i="6" s="1"/>
  <c r="B402" i="6"/>
  <c r="F402" i="6" s="1"/>
  <c r="G402" i="6" s="1"/>
  <c r="B403" i="6"/>
  <c r="F403" i="6" s="1"/>
  <c r="G403" i="6" s="1"/>
  <c r="B404" i="6"/>
  <c r="F404" i="6" s="1"/>
  <c r="G404" i="6" s="1"/>
  <c r="B405" i="6"/>
  <c r="F405" i="6" s="1"/>
  <c r="G405" i="6" s="1"/>
  <c r="B406" i="6"/>
  <c r="F406" i="6" s="1"/>
  <c r="G406" i="6" s="1"/>
  <c r="B407" i="6"/>
  <c r="F407" i="6" s="1"/>
  <c r="G407" i="6" s="1"/>
  <c r="B408" i="6"/>
  <c r="F408" i="6" s="1"/>
  <c r="G408" i="6" s="1"/>
  <c r="B409" i="6"/>
  <c r="F409" i="6" s="1"/>
  <c r="G409" i="6" s="1"/>
  <c r="B410" i="6"/>
  <c r="F410" i="6" s="1"/>
  <c r="G410" i="6" s="1"/>
  <c r="B411" i="6"/>
  <c r="F411" i="6" s="1"/>
  <c r="G411" i="6" s="1"/>
  <c r="B412" i="6"/>
  <c r="F412" i="6" s="1"/>
  <c r="G412" i="6" s="1"/>
  <c r="B413" i="6"/>
  <c r="F413" i="6" s="1"/>
  <c r="G413" i="6" s="1"/>
  <c r="B414" i="6"/>
  <c r="F414" i="6" s="1"/>
  <c r="G414" i="6" s="1"/>
  <c r="B415" i="6"/>
  <c r="F415" i="6" s="1"/>
  <c r="G415" i="6" s="1"/>
  <c r="B416" i="6"/>
  <c r="F416" i="6" s="1"/>
  <c r="G416" i="6" s="1"/>
  <c r="B417" i="6"/>
  <c r="F417" i="6" s="1"/>
  <c r="G417" i="6" s="1"/>
  <c r="B418" i="6"/>
  <c r="F418" i="6" s="1"/>
  <c r="G418" i="6" s="1"/>
  <c r="B419" i="6"/>
  <c r="F419" i="6" s="1"/>
  <c r="G419" i="6" s="1"/>
  <c r="B420" i="6"/>
  <c r="F420" i="6" s="1"/>
  <c r="G420" i="6" s="1"/>
  <c r="B421" i="6"/>
  <c r="F421" i="6" s="1"/>
  <c r="G421" i="6" s="1"/>
  <c r="B422" i="6"/>
  <c r="F422" i="6" s="1"/>
  <c r="G422" i="6" s="1"/>
  <c r="B423" i="6"/>
  <c r="F423" i="6" s="1"/>
  <c r="G423" i="6" s="1"/>
  <c r="B424" i="6"/>
  <c r="F424" i="6" s="1"/>
  <c r="G424" i="6" s="1"/>
  <c r="B425" i="6"/>
  <c r="F425" i="6" s="1"/>
  <c r="G425" i="6" s="1"/>
  <c r="B426" i="6"/>
  <c r="F426" i="6" s="1"/>
  <c r="G426" i="6" s="1"/>
  <c r="B427" i="6"/>
  <c r="F427" i="6" s="1"/>
  <c r="G427" i="6" s="1"/>
  <c r="B428" i="6"/>
  <c r="F428" i="6" s="1"/>
  <c r="G428" i="6" s="1"/>
  <c r="B429" i="6"/>
  <c r="F429" i="6" s="1"/>
  <c r="G429" i="6" s="1"/>
  <c r="B430" i="6"/>
  <c r="F430" i="6" s="1"/>
  <c r="G430" i="6" s="1"/>
  <c r="B431" i="6"/>
  <c r="F431" i="6" s="1"/>
  <c r="G431" i="6" s="1"/>
  <c r="B432" i="6"/>
  <c r="F432" i="6" s="1"/>
  <c r="G432" i="6" s="1"/>
  <c r="B433" i="6"/>
  <c r="F433" i="6" s="1"/>
  <c r="G433" i="6" s="1"/>
  <c r="B434" i="6"/>
  <c r="F434" i="6" s="1"/>
  <c r="G434" i="6" s="1"/>
  <c r="B435" i="6"/>
  <c r="F435" i="6" s="1"/>
  <c r="G435" i="6" s="1"/>
  <c r="B436" i="6"/>
  <c r="F436" i="6" s="1"/>
  <c r="G436" i="6" s="1"/>
  <c r="B437" i="6"/>
  <c r="F437" i="6" s="1"/>
  <c r="G437" i="6" s="1"/>
  <c r="B438" i="6"/>
  <c r="F438" i="6" s="1"/>
  <c r="G438" i="6" s="1"/>
  <c r="B439" i="6"/>
  <c r="F439" i="6" s="1"/>
  <c r="G439" i="6" s="1"/>
  <c r="B440" i="6"/>
  <c r="F440" i="6" s="1"/>
  <c r="G440" i="6" s="1"/>
  <c r="B441" i="6"/>
  <c r="F441" i="6" s="1"/>
  <c r="G441" i="6" s="1"/>
  <c r="B442" i="6"/>
  <c r="F442" i="6" s="1"/>
  <c r="G442" i="6" s="1"/>
  <c r="B443" i="6"/>
  <c r="F443" i="6" s="1"/>
  <c r="G443" i="6" s="1"/>
  <c r="B444" i="6"/>
  <c r="F444" i="6" s="1"/>
  <c r="G444" i="6" s="1"/>
  <c r="B445" i="6"/>
  <c r="F445" i="6" s="1"/>
  <c r="G445" i="6" s="1"/>
  <c r="B446" i="6"/>
  <c r="F446" i="6" s="1"/>
  <c r="G446" i="6" s="1"/>
  <c r="B447" i="6"/>
  <c r="F447" i="6" s="1"/>
  <c r="G447" i="6" s="1"/>
  <c r="B448" i="6"/>
  <c r="F448" i="6" s="1"/>
  <c r="G448" i="6" s="1"/>
  <c r="B449" i="6"/>
  <c r="F449" i="6" s="1"/>
  <c r="G449" i="6" s="1"/>
  <c r="B450" i="6"/>
  <c r="F450" i="6" s="1"/>
  <c r="G450" i="6" s="1"/>
  <c r="B451" i="6"/>
  <c r="F451" i="6" s="1"/>
  <c r="G451" i="6" s="1"/>
  <c r="B452" i="6"/>
  <c r="F452" i="6" s="1"/>
  <c r="G452" i="6" s="1"/>
  <c r="B453" i="6"/>
  <c r="F453" i="6" s="1"/>
  <c r="G453" i="6" s="1"/>
  <c r="B454" i="6"/>
  <c r="F454" i="6" s="1"/>
  <c r="G454" i="6" s="1"/>
  <c r="B455" i="6"/>
  <c r="F455" i="6" s="1"/>
  <c r="G455" i="6" s="1"/>
  <c r="B456" i="6"/>
  <c r="F456" i="6" s="1"/>
  <c r="G456" i="6" s="1"/>
  <c r="B457" i="6"/>
  <c r="F457" i="6" s="1"/>
  <c r="G457" i="6" s="1"/>
  <c r="B458" i="6"/>
  <c r="F458" i="6" s="1"/>
  <c r="G458" i="6" s="1"/>
  <c r="B459" i="6"/>
  <c r="F459" i="6" s="1"/>
  <c r="G459" i="6" s="1"/>
  <c r="B460" i="6"/>
  <c r="F460" i="6" s="1"/>
  <c r="G460" i="6" s="1"/>
  <c r="B461" i="6"/>
  <c r="F461" i="6" s="1"/>
  <c r="G461" i="6" s="1"/>
  <c r="B462" i="6"/>
  <c r="F462" i="6" s="1"/>
  <c r="G462" i="6" s="1"/>
  <c r="B463" i="6"/>
  <c r="F463" i="6" s="1"/>
  <c r="G463" i="6" s="1"/>
  <c r="B464" i="6"/>
  <c r="F464" i="6" s="1"/>
  <c r="G464" i="6" s="1"/>
  <c r="B465" i="6"/>
  <c r="F465" i="6" s="1"/>
  <c r="G465" i="6" s="1"/>
  <c r="B466" i="6"/>
  <c r="F466" i="6" s="1"/>
  <c r="G466" i="6" s="1"/>
  <c r="B467" i="6"/>
  <c r="F467" i="6" s="1"/>
  <c r="G467" i="6" s="1"/>
  <c r="B468" i="6"/>
  <c r="F468" i="6" s="1"/>
  <c r="G468" i="6" s="1"/>
  <c r="B469" i="6"/>
  <c r="F469" i="6" s="1"/>
  <c r="G469" i="6" s="1"/>
  <c r="B470" i="6"/>
  <c r="F470" i="6" s="1"/>
  <c r="G470" i="6" s="1"/>
  <c r="B471" i="6"/>
  <c r="F471" i="6" s="1"/>
  <c r="G471" i="6" s="1"/>
  <c r="B472" i="6"/>
  <c r="F472" i="6" s="1"/>
  <c r="G472" i="6" s="1"/>
  <c r="B473" i="6"/>
  <c r="F473" i="6" s="1"/>
  <c r="G473" i="6" s="1"/>
  <c r="B474" i="6"/>
  <c r="F474" i="6" s="1"/>
  <c r="G474" i="6" s="1"/>
  <c r="B475" i="6"/>
  <c r="F475" i="6" s="1"/>
  <c r="G475" i="6" s="1"/>
  <c r="B476" i="6"/>
  <c r="F476" i="6" s="1"/>
  <c r="G476" i="6" s="1"/>
  <c r="B477" i="6"/>
  <c r="F477" i="6" s="1"/>
  <c r="G477" i="6" s="1"/>
  <c r="B478" i="6"/>
  <c r="F478" i="6" s="1"/>
  <c r="G478" i="6" s="1"/>
  <c r="B479" i="6"/>
  <c r="F479" i="6" s="1"/>
  <c r="G479" i="6" s="1"/>
  <c r="B480" i="6"/>
  <c r="F480" i="6" s="1"/>
  <c r="G480" i="6" s="1"/>
  <c r="B481" i="6"/>
  <c r="F481" i="6" s="1"/>
  <c r="G481" i="6" s="1"/>
  <c r="B482" i="6"/>
  <c r="F482" i="6" s="1"/>
  <c r="G482" i="6" s="1"/>
  <c r="B483" i="6"/>
  <c r="F483" i="6" s="1"/>
  <c r="G483" i="6" s="1"/>
  <c r="B484" i="6"/>
  <c r="F484" i="6" s="1"/>
  <c r="G484" i="6" s="1"/>
  <c r="B485" i="6"/>
  <c r="F485" i="6" s="1"/>
  <c r="G485" i="6" s="1"/>
  <c r="B486" i="6"/>
  <c r="F486" i="6" s="1"/>
  <c r="G486" i="6" s="1"/>
  <c r="B487" i="6"/>
  <c r="F487" i="6" s="1"/>
  <c r="G487" i="6" s="1"/>
  <c r="B488" i="6"/>
  <c r="F488" i="6" s="1"/>
  <c r="G488" i="6" s="1"/>
  <c r="B489" i="6"/>
  <c r="F489" i="6" s="1"/>
  <c r="G489" i="6" s="1"/>
  <c r="B490" i="6"/>
  <c r="F490" i="6" s="1"/>
  <c r="G490" i="6" s="1"/>
  <c r="B491" i="6"/>
  <c r="F491" i="6" s="1"/>
  <c r="G491" i="6" s="1"/>
  <c r="B492" i="6"/>
  <c r="F492" i="6" s="1"/>
  <c r="G492" i="6" s="1"/>
  <c r="B493" i="6"/>
  <c r="F493" i="6" s="1"/>
  <c r="G493" i="6" s="1"/>
  <c r="B494" i="6"/>
  <c r="F494" i="6" s="1"/>
  <c r="G494" i="6" s="1"/>
  <c r="B495" i="6"/>
  <c r="F495" i="6" s="1"/>
  <c r="G495" i="6" s="1"/>
  <c r="B496" i="6"/>
  <c r="F496" i="6" s="1"/>
  <c r="G496" i="6" s="1"/>
  <c r="B497" i="6"/>
  <c r="F497" i="6" s="1"/>
  <c r="G497" i="6" s="1"/>
  <c r="B498" i="6"/>
  <c r="F498" i="6" s="1"/>
  <c r="G498" i="6" s="1"/>
  <c r="B499" i="6"/>
  <c r="F499" i="6" s="1"/>
  <c r="G499" i="6" s="1"/>
  <c r="B500" i="6"/>
  <c r="F500" i="6" s="1"/>
  <c r="G500" i="6" s="1"/>
  <c r="B501" i="6"/>
  <c r="F501" i="6" s="1"/>
  <c r="G501" i="6" s="1"/>
  <c r="B502" i="6"/>
  <c r="F502" i="6" s="1"/>
  <c r="G502" i="6" s="1"/>
  <c r="B503" i="6"/>
  <c r="F503" i="6" s="1"/>
  <c r="G503" i="6" s="1"/>
  <c r="B504" i="6"/>
  <c r="F504" i="6" s="1"/>
  <c r="G504" i="6" s="1"/>
  <c r="B505" i="6"/>
  <c r="F505" i="6" s="1"/>
  <c r="G505" i="6" s="1"/>
  <c r="B506" i="6"/>
  <c r="F506" i="6" s="1"/>
  <c r="G506" i="6" s="1"/>
  <c r="B507" i="6"/>
  <c r="F507" i="6" s="1"/>
  <c r="G507" i="6" s="1"/>
  <c r="B508" i="6"/>
  <c r="F508" i="6" s="1"/>
  <c r="G508" i="6" s="1"/>
  <c r="B509" i="6"/>
  <c r="F509" i="6" s="1"/>
  <c r="G509" i="6" s="1"/>
  <c r="B510" i="6"/>
  <c r="F510" i="6" s="1"/>
  <c r="G510" i="6" s="1"/>
  <c r="B511" i="6"/>
  <c r="F511" i="6" s="1"/>
  <c r="G511" i="6" s="1"/>
  <c r="B512" i="6"/>
  <c r="F512" i="6" s="1"/>
  <c r="G512" i="6" s="1"/>
  <c r="B513" i="6"/>
  <c r="F513" i="6" s="1"/>
  <c r="G513" i="6" s="1"/>
  <c r="B514" i="6"/>
  <c r="F514" i="6" s="1"/>
  <c r="G514" i="6" s="1"/>
  <c r="B515" i="6"/>
  <c r="F515" i="6" s="1"/>
  <c r="G515" i="6" s="1"/>
  <c r="B516" i="6"/>
  <c r="F516" i="6" s="1"/>
  <c r="G516" i="6" s="1"/>
  <c r="B517" i="6"/>
  <c r="F517" i="6" s="1"/>
  <c r="G517" i="6" s="1"/>
  <c r="B518" i="6"/>
  <c r="F518" i="6" s="1"/>
  <c r="G518" i="6" s="1"/>
  <c r="B519" i="6"/>
  <c r="F519" i="6" s="1"/>
  <c r="G519" i="6" s="1"/>
  <c r="B520" i="6"/>
  <c r="F520" i="6" s="1"/>
  <c r="G520" i="6" s="1"/>
  <c r="B521" i="6"/>
  <c r="F521" i="6" s="1"/>
  <c r="G521" i="6" s="1"/>
  <c r="B522" i="6"/>
  <c r="F522" i="6" s="1"/>
  <c r="G522" i="6" s="1"/>
  <c r="B523" i="6"/>
  <c r="F523" i="6" s="1"/>
  <c r="G523" i="6" s="1"/>
  <c r="B524" i="6"/>
  <c r="F524" i="6" s="1"/>
  <c r="G524" i="6" s="1"/>
  <c r="B525" i="6"/>
  <c r="F525" i="6" s="1"/>
  <c r="G525" i="6" s="1"/>
  <c r="B526" i="6"/>
  <c r="F526" i="6" s="1"/>
  <c r="G526" i="6" s="1"/>
  <c r="B527" i="6"/>
  <c r="F527" i="6" s="1"/>
  <c r="G527" i="6" s="1"/>
  <c r="B528" i="6"/>
  <c r="F528" i="6" s="1"/>
  <c r="G528" i="6" s="1"/>
  <c r="B529" i="6"/>
  <c r="F529" i="6" s="1"/>
  <c r="G529" i="6" s="1"/>
  <c r="B530" i="6"/>
  <c r="F530" i="6" s="1"/>
  <c r="G530" i="6" s="1"/>
  <c r="B531" i="6"/>
  <c r="F531" i="6" s="1"/>
  <c r="G531" i="6" s="1"/>
  <c r="B532" i="6"/>
  <c r="F532" i="6" s="1"/>
  <c r="G532" i="6" s="1"/>
  <c r="B533" i="6"/>
  <c r="F533" i="6" s="1"/>
  <c r="G533" i="6" s="1"/>
  <c r="B534" i="6"/>
  <c r="F534" i="6" s="1"/>
  <c r="G534" i="6" s="1"/>
  <c r="B535" i="6"/>
  <c r="F535" i="6" s="1"/>
  <c r="G535" i="6" s="1"/>
  <c r="B536" i="6"/>
  <c r="F536" i="6" s="1"/>
  <c r="G536" i="6" s="1"/>
  <c r="B537" i="6"/>
  <c r="F537" i="6" s="1"/>
  <c r="G537" i="6" s="1"/>
  <c r="B538" i="6"/>
  <c r="F538" i="6" s="1"/>
  <c r="G538" i="6" s="1"/>
  <c r="B539" i="6"/>
  <c r="F539" i="6" s="1"/>
  <c r="G539" i="6" s="1"/>
  <c r="B540" i="6"/>
  <c r="F540" i="6" s="1"/>
  <c r="G540" i="6" s="1"/>
  <c r="B541" i="6"/>
  <c r="F541" i="6" s="1"/>
  <c r="G541" i="6" s="1"/>
  <c r="B542" i="6"/>
  <c r="F542" i="6" s="1"/>
  <c r="G542" i="6" s="1"/>
  <c r="B543" i="6"/>
  <c r="F543" i="6" s="1"/>
  <c r="G543" i="6" s="1"/>
  <c r="B544" i="6"/>
  <c r="F544" i="6" s="1"/>
  <c r="G544" i="6" s="1"/>
  <c r="B545" i="6"/>
  <c r="F545" i="6" s="1"/>
  <c r="G545" i="6" s="1"/>
  <c r="B546" i="6"/>
  <c r="F546" i="6" s="1"/>
  <c r="G546" i="6" s="1"/>
  <c r="B547" i="6"/>
  <c r="F547" i="6" s="1"/>
  <c r="G547" i="6" s="1"/>
  <c r="B548" i="6"/>
  <c r="F548" i="6" s="1"/>
  <c r="G548" i="6" s="1"/>
  <c r="B549" i="6"/>
  <c r="F549" i="6" s="1"/>
  <c r="G549" i="6" s="1"/>
  <c r="B550" i="6"/>
  <c r="F550" i="6" s="1"/>
  <c r="G550" i="6" s="1"/>
  <c r="B551" i="6"/>
  <c r="F551" i="6" s="1"/>
  <c r="G551" i="6" s="1"/>
  <c r="B552" i="6"/>
  <c r="F552" i="6" s="1"/>
  <c r="G552" i="6" s="1"/>
  <c r="B553" i="6"/>
  <c r="F553" i="6" s="1"/>
  <c r="G553" i="6" s="1"/>
  <c r="B554" i="6"/>
  <c r="F554" i="6" s="1"/>
  <c r="G554" i="6" s="1"/>
  <c r="B555" i="6"/>
  <c r="F555" i="6" s="1"/>
  <c r="G555" i="6" s="1"/>
  <c r="B556" i="6"/>
  <c r="F556" i="6" s="1"/>
  <c r="G556" i="6" s="1"/>
  <c r="B557" i="6"/>
  <c r="F557" i="6" s="1"/>
  <c r="G557" i="6" s="1"/>
  <c r="B558" i="6"/>
  <c r="F558" i="6" s="1"/>
  <c r="G558" i="6" s="1"/>
  <c r="B559" i="6"/>
  <c r="F559" i="6" s="1"/>
  <c r="G559" i="6" s="1"/>
  <c r="B560" i="6"/>
  <c r="F560" i="6" s="1"/>
  <c r="G560" i="6" s="1"/>
  <c r="B561" i="6"/>
  <c r="F561" i="6" s="1"/>
  <c r="G561" i="6" s="1"/>
  <c r="B562" i="6"/>
  <c r="F562" i="6" s="1"/>
  <c r="G562" i="6" s="1"/>
  <c r="B563" i="6"/>
  <c r="F563" i="6" s="1"/>
  <c r="G563" i="6" s="1"/>
  <c r="B564" i="6"/>
  <c r="F564" i="6" s="1"/>
  <c r="G564" i="6" s="1"/>
  <c r="B565" i="6"/>
  <c r="F565" i="6" s="1"/>
  <c r="G565" i="6" s="1"/>
  <c r="B566" i="6"/>
  <c r="F566" i="6" s="1"/>
  <c r="G566" i="6" s="1"/>
  <c r="B567" i="6"/>
  <c r="F567" i="6" s="1"/>
  <c r="G567" i="6" s="1"/>
  <c r="B568" i="6"/>
  <c r="F568" i="6" s="1"/>
  <c r="G568" i="6" s="1"/>
  <c r="B569" i="6"/>
  <c r="F569" i="6" s="1"/>
  <c r="G569" i="6" s="1"/>
  <c r="B570" i="6"/>
  <c r="F570" i="6" s="1"/>
  <c r="G570" i="6" s="1"/>
  <c r="B571" i="6"/>
  <c r="F571" i="6" s="1"/>
  <c r="G571" i="6" s="1"/>
  <c r="B572" i="6"/>
  <c r="F572" i="6" s="1"/>
  <c r="G572" i="6" s="1"/>
  <c r="B573" i="6"/>
  <c r="F573" i="6" s="1"/>
  <c r="G573" i="6" s="1"/>
  <c r="B574" i="6"/>
  <c r="F574" i="6" s="1"/>
  <c r="G574" i="6" s="1"/>
  <c r="B575" i="6"/>
  <c r="F575" i="6" s="1"/>
  <c r="G575" i="6" s="1"/>
  <c r="B576" i="6"/>
  <c r="F576" i="6" s="1"/>
  <c r="G576" i="6" s="1"/>
  <c r="B577" i="6"/>
  <c r="F577" i="6" s="1"/>
  <c r="G577" i="6" s="1"/>
  <c r="B578" i="6"/>
  <c r="F578" i="6" s="1"/>
  <c r="G578" i="6" s="1"/>
  <c r="B579" i="6"/>
  <c r="F579" i="6" s="1"/>
  <c r="G579" i="6" s="1"/>
  <c r="B580" i="6"/>
  <c r="F580" i="6" s="1"/>
  <c r="G580" i="6" s="1"/>
  <c r="B581" i="6"/>
  <c r="F581" i="6" s="1"/>
  <c r="G581" i="6" s="1"/>
  <c r="B582" i="6"/>
  <c r="F582" i="6" s="1"/>
  <c r="G582" i="6" s="1"/>
  <c r="B583" i="6"/>
  <c r="F583" i="6" s="1"/>
  <c r="G583" i="6" s="1"/>
  <c r="B584" i="6"/>
  <c r="F584" i="6" s="1"/>
  <c r="G584" i="6" s="1"/>
  <c r="B585" i="6"/>
  <c r="F585" i="6" s="1"/>
  <c r="G585" i="6" s="1"/>
  <c r="B586" i="6"/>
  <c r="F586" i="6" s="1"/>
  <c r="G586" i="6" s="1"/>
  <c r="B587" i="6"/>
  <c r="F587" i="6" s="1"/>
  <c r="G587" i="6" s="1"/>
  <c r="B588" i="6"/>
  <c r="F588" i="6" s="1"/>
  <c r="G588" i="6" s="1"/>
  <c r="B589" i="6"/>
  <c r="F589" i="6" s="1"/>
  <c r="G589" i="6" s="1"/>
  <c r="B590" i="6"/>
  <c r="F590" i="6" s="1"/>
  <c r="G590" i="6" s="1"/>
  <c r="B591" i="6"/>
  <c r="F591" i="6" s="1"/>
  <c r="G591" i="6" s="1"/>
  <c r="B592" i="6"/>
  <c r="F592" i="6" s="1"/>
  <c r="G592" i="6" s="1"/>
  <c r="B593" i="6"/>
  <c r="F593" i="6" s="1"/>
  <c r="G593" i="6" s="1"/>
  <c r="B594" i="6"/>
  <c r="F594" i="6" s="1"/>
  <c r="G594" i="6" s="1"/>
  <c r="B595" i="6"/>
  <c r="F595" i="6" s="1"/>
  <c r="G595" i="6" s="1"/>
  <c r="B596" i="6"/>
  <c r="F596" i="6" s="1"/>
  <c r="G596" i="6" s="1"/>
  <c r="B597" i="6"/>
  <c r="F597" i="6" s="1"/>
  <c r="G597" i="6" s="1"/>
  <c r="B598" i="6"/>
  <c r="F598" i="6" s="1"/>
  <c r="G598" i="6" s="1"/>
  <c r="B599" i="6"/>
  <c r="F599" i="6" s="1"/>
  <c r="G599" i="6" s="1"/>
  <c r="B600" i="6"/>
  <c r="F600" i="6" s="1"/>
  <c r="G600" i="6" s="1"/>
  <c r="B601" i="6"/>
  <c r="F601" i="6" s="1"/>
  <c r="G601" i="6" s="1"/>
  <c r="B602" i="6"/>
  <c r="F602" i="6" s="1"/>
  <c r="G602" i="6" s="1"/>
  <c r="B603" i="6"/>
  <c r="F603" i="6" s="1"/>
  <c r="G603" i="6" s="1"/>
  <c r="B604" i="6"/>
  <c r="F604" i="6" s="1"/>
  <c r="G604" i="6" s="1"/>
  <c r="B605" i="6"/>
  <c r="F605" i="6" s="1"/>
  <c r="G605" i="6" s="1"/>
  <c r="B606" i="6"/>
  <c r="F606" i="6" s="1"/>
  <c r="G606" i="6" s="1"/>
  <c r="B607" i="6"/>
  <c r="F607" i="6" s="1"/>
  <c r="G607" i="6" s="1"/>
  <c r="B608" i="6"/>
  <c r="F608" i="6" s="1"/>
  <c r="G608" i="6" s="1"/>
  <c r="B609" i="6"/>
  <c r="F609" i="6" s="1"/>
  <c r="G609" i="6" s="1"/>
  <c r="B610" i="6"/>
  <c r="F610" i="6" s="1"/>
  <c r="G610" i="6" s="1"/>
  <c r="B611" i="6"/>
  <c r="F611" i="6" s="1"/>
  <c r="G611" i="6" s="1"/>
  <c r="B612" i="6"/>
  <c r="F612" i="6" s="1"/>
  <c r="G612" i="6" s="1"/>
  <c r="B613" i="6"/>
  <c r="F613" i="6" s="1"/>
  <c r="G613" i="6" s="1"/>
  <c r="B614" i="6"/>
  <c r="F614" i="6" s="1"/>
  <c r="G614" i="6" s="1"/>
  <c r="B615" i="6"/>
  <c r="F615" i="6" s="1"/>
  <c r="G615" i="6" s="1"/>
  <c r="B616" i="6"/>
  <c r="F616" i="6" s="1"/>
  <c r="G616" i="6" s="1"/>
  <c r="B617" i="6"/>
  <c r="F617" i="6" s="1"/>
  <c r="G617" i="6" s="1"/>
  <c r="B618" i="6"/>
  <c r="F618" i="6" s="1"/>
  <c r="G618" i="6" s="1"/>
  <c r="B619" i="6"/>
  <c r="F619" i="6" s="1"/>
  <c r="G619" i="6" s="1"/>
  <c r="B620" i="6"/>
  <c r="F620" i="6" s="1"/>
  <c r="G620" i="6" s="1"/>
  <c r="B621" i="6"/>
  <c r="F621" i="6" s="1"/>
  <c r="G621" i="6" s="1"/>
  <c r="B622" i="6"/>
  <c r="F622" i="6" s="1"/>
  <c r="G622" i="6" s="1"/>
  <c r="B623" i="6"/>
  <c r="F623" i="6" s="1"/>
  <c r="G623" i="6" s="1"/>
  <c r="B624" i="6"/>
  <c r="F624" i="6" s="1"/>
  <c r="G624" i="6" s="1"/>
  <c r="B625" i="6"/>
  <c r="F625" i="6" s="1"/>
  <c r="G625" i="6" s="1"/>
  <c r="B626" i="6"/>
  <c r="F626" i="6" s="1"/>
  <c r="G626" i="6" s="1"/>
  <c r="B627" i="6"/>
  <c r="F627" i="6" s="1"/>
  <c r="G627" i="6" s="1"/>
  <c r="B628" i="6"/>
  <c r="F628" i="6" s="1"/>
  <c r="G628" i="6" s="1"/>
  <c r="B629" i="6"/>
  <c r="F629" i="6" s="1"/>
  <c r="G629" i="6" s="1"/>
  <c r="B630" i="6"/>
  <c r="F630" i="6" s="1"/>
  <c r="G630" i="6" s="1"/>
  <c r="B631" i="6"/>
  <c r="F631" i="6" s="1"/>
  <c r="G631" i="6" s="1"/>
  <c r="B632" i="6"/>
  <c r="F632" i="6" s="1"/>
  <c r="G632" i="6" s="1"/>
  <c r="B633" i="6"/>
  <c r="F633" i="6" s="1"/>
  <c r="G633" i="6" s="1"/>
  <c r="B634" i="6"/>
  <c r="F634" i="6" s="1"/>
  <c r="G634" i="6" s="1"/>
  <c r="B635" i="6"/>
  <c r="F635" i="6" s="1"/>
  <c r="G635" i="6" s="1"/>
  <c r="B636" i="6"/>
  <c r="F636" i="6" s="1"/>
  <c r="G636" i="6" s="1"/>
  <c r="B637" i="6"/>
  <c r="F637" i="6" s="1"/>
  <c r="G637" i="6" s="1"/>
  <c r="B638" i="6"/>
  <c r="F638" i="6" s="1"/>
  <c r="G638" i="6" s="1"/>
  <c r="B639" i="6"/>
  <c r="F639" i="6" s="1"/>
  <c r="G639" i="6" s="1"/>
  <c r="B640" i="6"/>
  <c r="F640" i="6" s="1"/>
  <c r="G640" i="6" s="1"/>
  <c r="B641" i="6"/>
  <c r="F641" i="6" s="1"/>
  <c r="G641" i="6" s="1"/>
  <c r="B642" i="6"/>
  <c r="F642" i="6" s="1"/>
  <c r="G642" i="6" s="1"/>
  <c r="B643" i="6"/>
  <c r="F643" i="6" s="1"/>
  <c r="G643" i="6" s="1"/>
  <c r="B644" i="6"/>
  <c r="F644" i="6" s="1"/>
  <c r="G644" i="6" s="1"/>
  <c r="B645" i="6"/>
  <c r="F645" i="6" s="1"/>
  <c r="G645" i="6" s="1"/>
  <c r="B646" i="6"/>
  <c r="F646" i="6" s="1"/>
  <c r="G646" i="6" s="1"/>
  <c r="B647" i="6"/>
  <c r="F647" i="6" s="1"/>
  <c r="G647" i="6" s="1"/>
  <c r="B648" i="6"/>
  <c r="F648" i="6" s="1"/>
  <c r="G648" i="6" s="1"/>
  <c r="B649" i="6"/>
  <c r="F649" i="6" s="1"/>
  <c r="G649" i="6" s="1"/>
  <c r="B650" i="6"/>
  <c r="F650" i="6" s="1"/>
  <c r="G650" i="6" s="1"/>
  <c r="B651" i="6"/>
  <c r="F651" i="6" s="1"/>
  <c r="G651" i="6" s="1"/>
  <c r="B652" i="6"/>
  <c r="F652" i="6" s="1"/>
  <c r="G652" i="6" s="1"/>
  <c r="B653" i="6"/>
  <c r="F653" i="6" s="1"/>
  <c r="G653" i="6" s="1"/>
  <c r="B654" i="6"/>
  <c r="F654" i="6" s="1"/>
  <c r="G654" i="6" s="1"/>
  <c r="B655" i="6"/>
  <c r="F655" i="6" s="1"/>
  <c r="G655" i="6" s="1"/>
  <c r="B656" i="6"/>
  <c r="F656" i="6" s="1"/>
  <c r="G656" i="6" s="1"/>
  <c r="B657" i="6"/>
  <c r="F657" i="6" s="1"/>
  <c r="G657" i="6" s="1"/>
  <c r="B658" i="6"/>
  <c r="F658" i="6" s="1"/>
  <c r="G658" i="6" s="1"/>
  <c r="B659" i="6"/>
  <c r="F659" i="6" s="1"/>
  <c r="G659" i="6" s="1"/>
  <c r="B660" i="6"/>
  <c r="F660" i="6" s="1"/>
  <c r="G660" i="6" s="1"/>
  <c r="B661" i="6"/>
  <c r="F661" i="6" s="1"/>
  <c r="G661" i="6" s="1"/>
  <c r="B662" i="6"/>
  <c r="F662" i="6" s="1"/>
  <c r="G662" i="6" s="1"/>
  <c r="B663" i="6"/>
  <c r="F663" i="6" s="1"/>
  <c r="G663" i="6" s="1"/>
  <c r="B664" i="6"/>
  <c r="F664" i="6" s="1"/>
  <c r="G664" i="6" s="1"/>
  <c r="B665" i="6"/>
  <c r="F665" i="6" s="1"/>
  <c r="G665" i="6" s="1"/>
  <c r="B666" i="6"/>
  <c r="F666" i="6" s="1"/>
  <c r="G666" i="6" s="1"/>
  <c r="B667" i="6"/>
  <c r="F667" i="6" s="1"/>
  <c r="G667" i="6" s="1"/>
  <c r="B668" i="6"/>
  <c r="F668" i="6" s="1"/>
  <c r="G668" i="6" s="1"/>
  <c r="B669" i="6"/>
  <c r="F669" i="6" s="1"/>
  <c r="G669" i="6" s="1"/>
  <c r="B670" i="6"/>
  <c r="F670" i="6" s="1"/>
  <c r="G670" i="6" s="1"/>
  <c r="B671" i="6"/>
  <c r="F671" i="6" s="1"/>
  <c r="G671" i="6" s="1"/>
  <c r="B672" i="6"/>
  <c r="F672" i="6" s="1"/>
  <c r="G672" i="6" s="1"/>
  <c r="B673" i="6"/>
  <c r="F673" i="6" s="1"/>
  <c r="G673" i="6" s="1"/>
  <c r="B674" i="6"/>
  <c r="F674" i="6" s="1"/>
  <c r="G674" i="6" s="1"/>
  <c r="B675" i="6"/>
  <c r="F675" i="6" s="1"/>
  <c r="G675" i="6" s="1"/>
  <c r="B676" i="6"/>
  <c r="F676" i="6" s="1"/>
  <c r="G676" i="6" s="1"/>
  <c r="B677" i="6"/>
  <c r="F677" i="6" s="1"/>
  <c r="G677" i="6" s="1"/>
  <c r="B678" i="6"/>
  <c r="F678" i="6" s="1"/>
  <c r="G678" i="6" s="1"/>
  <c r="B679" i="6"/>
  <c r="F679" i="6" s="1"/>
  <c r="G679" i="6" s="1"/>
  <c r="B680" i="6"/>
  <c r="F680" i="6" s="1"/>
  <c r="G680" i="6" s="1"/>
  <c r="B681" i="6"/>
  <c r="F681" i="6" s="1"/>
  <c r="G681" i="6" s="1"/>
  <c r="B682" i="6"/>
  <c r="F682" i="6" s="1"/>
  <c r="G682" i="6" s="1"/>
  <c r="B683" i="6"/>
  <c r="F683" i="6" s="1"/>
  <c r="G683" i="6" s="1"/>
  <c r="B684" i="6"/>
  <c r="F684" i="6" s="1"/>
  <c r="G684" i="6" s="1"/>
  <c r="B685" i="6"/>
  <c r="F685" i="6" s="1"/>
  <c r="G685" i="6" s="1"/>
  <c r="B686" i="6"/>
  <c r="F686" i="6" s="1"/>
  <c r="G686" i="6" s="1"/>
  <c r="B687" i="6"/>
  <c r="F687" i="6" s="1"/>
  <c r="G687" i="6" s="1"/>
  <c r="B688" i="6"/>
  <c r="F688" i="6" s="1"/>
  <c r="G688" i="6" s="1"/>
  <c r="B689" i="6"/>
  <c r="F689" i="6" s="1"/>
  <c r="G689" i="6" s="1"/>
  <c r="B690" i="6"/>
  <c r="F690" i="6" s="1"/>
  <c r="G690" i="6" s="1"/>
  <c r="B691" i="6"/>
  <c r="F691" i="6" s="1"/>
  <c r="G691" i="6" s="1"/>
  <c r="B692" i="6"/>
  <c r="F692" i="6" s="1"/>
  <c r="G692" i="6" s="1"/>
  <c r="B693" i="6"/>
  <c r="F693" i="6" s="1"/>
  <c r="G693" i="6" s="1"/>
  <c r="B694" i="6"/>
  <c r="F694" i="6" s="1"/>
  <c r="G694" i="6" s="1"/>
  <c r="B695" i="6"/>
  <c r="F695" i="6" s="1"/>
  <c r="G695" i="6" s="1"/>
  <c r="B696" i="6"/>
  <c r="F696" i="6" s="1"/>
  <c r="G696" i="6" s="1"/>
  <c r="B697" i="6"/>
  <c r="F697" i="6" s="1"/>
  <c r="G697" i="6" s="1"/>
  <c r="B698" i="6"/>
  <c r="F698" i="6" s="1"/>
  <c r="G698" i="6" s="1"/>
  <c r="B699" i="6"/>
  <c r="F699" i="6" s="1"/>
  <c r="G699" i="6" s="1"/>
  <c r="B700" i="6"/>
  <c r="F700" i="6" s="1"/>
  <c r="G700" i="6" s="1"/>
  <c r="B701" i="6"/>
  <c r="F701" i="6" s="1"/>
  <c r="G701" i="6" s="1"/>
  <c r="B702" i="6"/>
  <c r="F702" i="6" s="1"/>
  <c r="G702" i="6" s="1"/>
  <c r="B703" i="6"/>
  <c r="F703" i="6" s="1"/>
  <c r="G703" i="6" s="1"/>
  <c r="B704" i="6"/>
  <c r="F704" i="6" s="1"/>
  <c r="G704" i="6" s="1"/>
  <c r="B705" i="6"/>
  <c r="F705" i="6" s="1"/>
  <c r="G705" i="6" s="1"/>
  <c r="B706" i="6"/>
  <c r="F706" i="6" s="1"/>
  <c r="G706" i="6" s="1"/>
  <c r="B707" i="6"/>
  <c r="F707" i="6" s="1"/>
  <c r="G707" i="6" s="1"/>
  <c r="B708" i="6"/>
  <c r="F708" i="6" s="1"/>
  <c r="G708" i="6" s="1"/>
  <c r="B709" i="6"/>
  <c r="F709" i="6" s="1"/>
  <c r="G709" i="6" s="1"/>
  <c r="B710" i="6"/>
  <c r="F710" i="6" s="1"/>
  <c r="G710" i="6" s="1"/>
  <c r="B711" i="6"/>
  <c r="F711" i="6" s="1"/>
  <c r="G711" i="6" s="1"/>
  <c r="B712" i="6"/>
  <c r="F712" i="6" s="1"/>
  <c r="G712" i="6" s="1"/>
  <c r="B713" i="6"/>
  <c r="F713" i="6" s="1"/>
  <c r="G713" i="6" s="1"/>
  <c r="B714" i="6"/>
  <c r="F714" i="6" s="1"/>
  <c r="G714" i="6" s="1"/>
  <c r="B715" i="6"/>
  <c r="F715" i="6" s="1"/>
  <c r="G715" i="6" s="1"/>
  <c r="B716" i="6"/>
  <c r="F716" i="6" s="1"/>
  <c r="G716" i="6" s="1"/>
  <c r="B717" i="6"/>
  <c r="F717" i="6" s="1"/>
  <c r="G717" i="6" s="1"/>
  <c r="B718" i="6"/>
  <c r="F718" i="6" s="1"/>
  <c r="G718" i="6" s="1"/>
  <c r="B719" i="6"/>
  <c r="F719" i="6" s="1"/>
  <c r="G719" i="6" s="1"/>
  <c r="B720" i="6"/>
  <c r="F720" i="6" s="1"/>
  <c r="G720" i="6" s="1"/>
  <c r="B721" i="6"/>
  <c r="F721" i="6" s="1"/>
  <c r="G721" i="6" s="1"/>
  <c r="B722" i="6"/>
  <c r="F722" i="6" s="1"/>
  <c r="G722" i="6" s="1"/>
  <c r="B723" i="6"/>
  <c r="F723" i="6" s="1"/>
  <c r="G723" i="6" s="1"/>
  <c r="B724" i="6"/>
  <c r="F724" i="6" s="1"/>
  <c r="G724" i="6" s="1"/>
  <c r="B725" i="6"/>
  <c r="F725" i="6" s="1"/>
  <c r="G725" i="6" s="1"/>
  <c r="B726" i="6"/>
  <c r="F726" i="6" s="1"/>
  <c r="G726" i="6" s="1"/>
  <c r="B727" i="6"/>
  <c r="F727" i="6" s="1"/>
  <c r="G727" i="6" s="1"/>
  <c r="B728" i="6"/>
  <c r="F728" i="6" s="1"/>
  <c r="B729" i="6"/>
  <c r="F729" i="6" s="1"/>
  <c r="B730" i="6"/>
  <c r="F730" i="6" s="1"/>
  <c r="B731" i="6"/>
  <c r="F731" i="6" s="1"/>
  <c r="B732" i="6"/>
  <c r="F732" i="6" s="1"/>
  <c r="B733" i="6"/>
  <c r="F733" i="6" s="1"/>
  <c r="F3" i="6" l="1"/>
  <c r="G3" i="6" s="1"/>
  <c r="F34" i="6"/>
  <c r="G34" i="6" s="1"/>
  <c r="G729" i="6"/>
  <c r="G733" i="6"/>
  <c r="G731" i="6"/>
  <c r="G728" i="6"/>
  <c r="G732" i="6"/>
  <c r="G730" i="6"/>
  <c r="M6" i="5"/>
  <c r="J11" i="9" l="1"/>
  <c r="K11" i="9"/>
  <c r="J12" i="9"/>
  <c r="K12" i="9"/>
  <c r="R11" i="9"/>
  <c r="Z11" i="9"/>
  <c r="AH11" i="9"/>
  <c r="AP11" i="9"/>
  <c r="AX11" i="9"/>
  <c r="BF11" i="9"/>
  <c r="S11" i="9"/>
  <c r="AA11" i="9"/>
  <c r="AI11" i="9"/>
  <c r="AQ11" i="9"/>
  <c r="AY11" i="9"/>
  <c r="BG11" i="9"/>
  <c r="L11" i="9"/>
  <c r="T11" i="9"/>
  <c r="AB11" i="9"/>
  <c r="AJ11" i="9"/>
  <c r="AR11" i="9"/>
  <c r="AZ11" i="9"/>
  <c r="BH11" i="9"/>
  <c r="M11" i="9"/>
  <c r="U11" i="9"/>
  <c r="AC11" i="9"/>
  <c r="AK11" i="9"/>
  <c r="AS11" i="9"/>
  <c r="BA11" i="9"/>
  <c r="BI11" i="9"/>
  <c r="N11" i="9"/>
  <c r="V11" i="9"/>
  <c r="AD11" i="9"/>
  <c r="AL11" i="9"/>
  <c r="AT11" i="9"/>
  <c r="BB11" i="9"/>
  <c r="BJ11" i="9"/>
  <c r="O11" i="9"/>
  <c r="W11" i="9"/>
  <c r="AE11" i="9"/>
  <c r="AM11" i="9"/>
  <c r="AU11" i="9"/>
  <c r="BC11" i="9"/>
  <c r="P11" i="9"/>
  <c r="X11" i="9"/>
  <c r="AF11" i="9"/>
  <c r="AN11" i="9"/>
  <c r="AV11" i="9"/>
  <c r="BD11" i="9"/>
  <c r="Q11" i="9"/>
  <c r="Y11" i="9"/>
  <c r="AG11" i="9"/>
  <c r="AO11" i="9"/>
  <c r="AW11" i="9"/>
  <c r="BE11" i="9"/>
  <c r="R12" i="9"/>
  <c r="S12" i="9"/>
  <c r="L12" i="9"/>
  <c r="M12" i="9"/>
  <c r="N12" i="9"/>
  <c r="O12" i="9"/>
  <c r="P12" i="9"/>
  <c r="Q12" i="9"/>
  <c r="P15" i="9"/>
  <c r="O16" i="9"/>
  <c r="N14" i="9"/>
  <c r="V14" i="9"/>
  <c r="AD14" i="9"/>
  <c r="AL14" i="9"/>
  <c r="AT14" i="9"/>
  <c r="BB14" i="9"/>
  <c r="BJ14" i="9"/>
  <c r="BR14" i="9"/>
  <c r="BZ14" i="9"/>
  <c r="CH14" i="9"/>
  <c r="CP14" i="9"/>
  <c r="CX14" i="9"/>
  <c r="DF14" i="9"/>
  <c r="DN14" i="9"/>
  <c r="DV14" i="9"/>
  <c r="ED14" i="9"/>
  <c r="EL14" i="9"/>
  <c r="ET14" i="9"/>
  <c r="FB14" i="9"/>
  <c r="FJ14" i="9"/>
  <c r="FR14" i="9"/>
  <c r="FZ14" i="9"/>
  <c r="GH14" i="9"/>
  <c r="GP14" i="9"/>
  <c r="GX14" i="9"/>
  <c r="HF14" i="9"/>
  <c r="HN14" i="9"/>
  <c r="HV14" i="9"/>
  <c r="ID14" i="9"/>
  <c r="IL14" i="9"/>
  <c r="IT14" i="9"/>
  <c r="JB14" i="9"/>
  <c r="JJ14" i="9"/>
  <c r="JR14" i="9"/>
  <c r="JZ14" i="9"/>
  <c r="KH14" i="9"/>
  <c r="KP14" i="9"/>
  <c r="KX14" i="9"/>
  <c r="LF14" i="9"/>
  <c r="LN14" i="9"/>
  <c r="LV14" i="9"/>
  <c r="MD14" i="9"/>
  <c r="ML14" i="9"/>
  <c r="MT14" i="9"/>
  <c r="NB14" i="9"/>
  <c r="M15" i="9"/>
  <c r="AQ14" i="9"/>
  <c r="BG14" i="9"/>
  <c r="BW14" i="9"/>
  <c r="CU14" i="9"/>
  <c r="DK14" i="9"/>
  <c r="EI14" i="9"/>
  <c r="FG14" i="9"/>
  <c r="GM14" i="9"/>
  <c r="HS14" i="9"/>
  <c r="IY14" i="9"/>
  <c r="KE14" i="9"/>
  <c r="LS14" i="9"/>
  <c r="MY14" i="9"/>
  <c r="Q15" i="9"/>
  <c r="P16" i="9"/>
  <c r="O14" i="9"/>
  <c r="W14" i="9"/>
  <c r="AE14" i="9"/>
  <c r="AM14" i="9"/>
  <c r="AU14" i="9"/>
  <c r="BC14" i="9"/>
  <c r="BK14" i="9"/>
  <c r="BS14" i="9"/>
  <c r="CA14" i="9"/>
  <c r="CI14" i="9"/>
  <c r="CQ14" i="9"/>
  <c r="CY14" i="9"/>
  <c r="DG14" i="9"/>
  <c r="DO14" i="9"/>
  <c r="DW14" i="9"/>
  <c r="EE14" i="9"/>
  <c r="EM14" i="9"/>
  <c r="EU14" i="9"/>
  <c r="FC14" i="9"/>
  <c r="FK14" i="9"/>
  <c r="FS14" i="9"/>
  <c r="GA14" i="9"/>
  <c r="GI14" i="9"/>
  <c r="GQ14" i="9"/>
  <c r="GY14" i="9"/>
  <c r="HG14" i="9"/>
  <c r="HO14" i="9"/>
  <c r="HW14" i="9"/>
  <c r="IE14" i="9"/>
  <c r="IM14" i="9"/>
  <c r="IU14" i="9"/>
  <c r="JC14" i="9"/>
  <c r="JK14" i="9"/>
  <c r="JS14" i="9"/>
  <c r="KA14" i="9"/>
  <c r="KI14" i="9"/>
  <c r="KQ14" i="9"/>
  <c r="KY14" i="9"/>
  <c r="LG14" i="9"/>
  <c r="LO14" i="9"/>
  <c r="LW14" i="9"/>
  <c r="ME14" i="9"/>
  <c r="MM14" i="9"/>
  <c r="MU14" i="9"/>
  <c r="NC14" i="9"/>
  <c r="L16" i="9"/>
  <c r="FO14" i="9"/>
  <c r="II14" i="9"/>
  <c r="KM14" i="9"/>
  <c r="MA14" i="9"/>
  <c r="J15" i="9"/>
  <c r="R15" i="9"/>
  <c r="Q16" i="9"/>
  <c r="P14" i="9"/>
  <c r="X14" i="9"/>
  <c r="AF14" i="9"/>
  <c r="AN14" i="9"/>
  <c r="AV14" i="9"/>
  <c r="BD14" i="9"/>
  <c r="BL14" i="9"/>
  <c r="BT14" i="9"/>
  <c r="CB14" i="9"/>
  <c r="CJ14" i="9"/>
  <c r="CR14" i="9"/>
  <c r="CZ14" i="9"/>
  <c r="DH14" i="9"/>
  <c r="DP14" i="9"/>
  <c r="DX14" i="9"/>
  <c r="EF14" i="9"/>
  <c r="EN14" i="9"/>
  <c r="EV14" i="9"/>
  <c r="FD14" i="9"/>
  <c r="FL14" i="9"/>
  <c r="FT14" i="9"/>
  <c r="GB14" i="9"/>
  <c r="GJ14" i="9"/>
  <c r="GR14" i="9"/>
  <c r="GZ14" i="9"/>
  <c r="HH14" i="9"/>
  <c r="HP14" i="9"/>
  <c r="HX14" i="9"/>
  <c r="IF14" i="9"/>
  <c r="IN14" i="9"/>
  <c r="IV14" i="9"/>
  <c r="JD14" i="9"/>
  <c r="JL14" i="9"/>
  <c r="JT14" i="9"/>
  <c r="KB14" i="9"/>
  <c r="KJ14" i="9"/>
  <c r="KR14" i="9"/>
  <c r="KZ14" i="9"/>
  <c r="LH14" i="9"/>
  <c r="LP14" i="9"/>
  <c r="LX14" i="9"/>
  <c r="MF14" i="9"/>
  <c r="MN14" i="9"/>
  <c r="MV14" i="9"/>
  <c r="ND14" i="9"/>
  <c r="S14" i="9"/>
  <c r="AI14" i="9"/>
  <c r="AY14" i="9"/>
  <c r="BO14" i="9"/>
  <c r="CE14" i="9"/>
  <c r="DC14" i="9"/>
  <c r="DS14" i="9"/>
  <c r="EY14" i="9"/>
  <c r="GE14" i="9"/>
  <c r="HK14" i="9"/>
  <c r="IQ14" i="9"/>
  <c r="JW14" i="9"/>
  <c r="LC14" i="9"/>
  <c r="MQ14" i="9"/>
  <c r="K15" i="9"/>
  <c r="J16" i="9"/>
  <c r="R16" i="9"/>
  <c r="Q14" i="9"/>
  <c r="Y14" i="9"/>
  <c r="AG14" i="9"/>
  <c r="AO14" i="9"/>
  <c r="AW14" i="9"/>
  <c r="BE14" i="9"/>
  <c r="BM14" i="9"/>
  <c r="BU14" i="9"/>
  <c r="CC14" i="9"/>
  <c r="CK14" i="9"/>
  <c r="CS14" i="9"/>
  <c r="DA14" i="9"/>
  <c r="DI14" i="9"/>
  <c r="DQ14" i="9"/>
  <c r="DY14" i="9"/>
  <c r="EG14" i="9"/>
  <c r="EO14" i="9"/>
  <c r="EW14" i="9"/>
  <c r="FE14" i="9"/>
  <c r="FM14" i="9"/>
  <c r="FU14" i="9"/>
  <c r="GC14" i="9"/>
  <c r="GK14" i="9"/>
  <c r="GS14" i="9"/>
  <c r="HA14" i="9"/>
  <c r="HI14" i="9"/>
  <c r="HQ14" i="9"/>
  <c r="HY14" i="9"/>
  <c r="IG14" i="9"/>
  <c r="IO14" i="9"/>
  <c r="IW14" i="9"/>
  <c r="JE14" i="9"/>
  <c r="JM14" i="9"/>
  <c r="JU14" i="9"/>
  <c r="KC14" i="9"/>
  <c r="KK14" i="9"/>
  <c r="KS14" i="9"/>
  <c r="LA14" i="9"/>
  <c r="LI14" i="9"/>
  <c r="LQ14" i="9"/>
  <c r="LY14" i="9"/>
  <c r="MG14" i="9"/>
  <c r="MO14" i="9"/>
  <c r="MW14" i="9"/>
  <c r="NE14" i="9"/>
  <c r="K14" i="9"/>
  <c r="CM14" i="9"/>
  <c r="EA14" i="9"/>
  <c r="FW14" i="9"/>
  <c r="HC14" i="9"/>
  <c r="JG14" i="9"/>
  <c r="KU14" i="9"/>
  <c r="MI14" i="9"/>
  <c r="L15" i="9"/>
  <c r="K16" i="9"/>
  <c r="J14" i="9"/>
  <c r="R14" i="9"/>
  <c r="Z14" i="9"/>
  <c r="AH14" i="9"/>
  <c r="AP14" i="9"/>
  <c r="AX14" i="9"/>
  <c r="BF14" i="9"/>
  <c r="BN14" i="9"/>
  <c r="BV14" i="9"/>
  <c r="CD14" i="9"/>
  <c r="CL14" i="9"/>
  <c r="CT14" i="9"/>
  <c r="DB14" i="9"/>
  <c r="DJ14" i="9"/>
  <c r="DR14" i="9"/>
  <c r="DZ14" i="9"/>
  <c r="EH14" i="9"/>
  <c r="EP14" i="9"/>
  <c r="EX14" i="9"/>
  <c r="FF14" i="9"/>
  <c r="FN14" i="9"/>
  <c r="FV14" i="9"/>
  <c r="GD14" i="9"/>
  <c r="GL14" i="9"/>
  <c r="GT14" i="9"/>
  <c r="HB14" i="9"/>
  <c r="HJ14" i="9"/>
  <c r="HR14" i="9"/>
  <c r="HZ14" i="9"/>
  <c r="IH14" i="9"/>
  <c r="IP14" i="9"/>
  <c r="IX14" i="9"/>
  <c r="JF14" i="9"/>
  <c r="JN14" i="9"/>
  <c r="JV14" i="9"/>
  <c r="KD14" i="9"/>
  <c r="KL14" i="9"/>
  <c r="KT14" i="9"/>
  <c r="LB14" i="9"/>
  <c r="LJ14" i="9"/>
  <c r="LR14" i="9"/>
  <c r="LZ14" i="9"/>
  <c r="MH14" i="9"/>
  <c r="MP14" i="9"/>
  <c r="MX14" i="9"/>
  <c r="NF14" i="9"/>
  <c r="AA14" i="9"/>
  <c r="EQ14" i="9"/>
  <c r="GU14" i="9"/>
  <c r="IA14" i="9"/>
  <c r="JO14" i="9"/>
  <c r="LK14" i="9"/>
  <c r="NG14" i="9"/>
  <c r="N15" i="9"/>
  <c r="M16" i="9"/>
  <c r="L14" i="9"/>
  <c r="T14" i="9"/>
  <c r="AB14" i="9"/>
  <c r="AJ14" i="9"/>
  <c r="AR14" i="9"/>
  <c r="AZ14" i="9"/>
  <c r="BH14" i="9"/>
  <c r="BP14" i="9"/>
  <c r="BX14" i="9"/>
  <c r="CF14" i="9"/>
  <c r="CN14" i="9"/>
  <c r="CV14" i="9"/>
  <c r="DD14" i="9"/>
  <c r="DL14" i="9"/>
  <c r="DT14" i="9"/>
  <c r="EB14" i="9"/>
  <c r="EJ14" i="9"/>
  <c r="ER14" i="9"/>
  <c r="EZ14" i="9"/>
  <c r="FH14" i="9"/>
  <c r="FP14" i="9"/>
  <c r="FX14" i="9"/>
  <c r="GF14" i="9"/>
  <c r="GN14" i="9"/>
  <c r="GV14" i="9"/>
  <c r="HD14" i="9"/>
  <c r="HL14" i="9"/>
  <c r="HT14" i="9"/>
  <c r="IB14" i="9"/>
  <c r="IJ14" i="9"/>
  <c r="IR14" i="9"/>
  <c r="IZ14" i="9"/>
  <c r="JH14" i="9"/>
  <c r="JP14" i="9"/>
  <c r="JX14" i="9"/>
  <c r="KF14" i="9"/>
  <c r="KN14" i="9"/>
  <c r="KV14" i="9"/>
  <c r="LD14" i="9"/>
  <c r="LL14" i="9"/>
  <c r="LT14" i="9"/>
  <c r="MB14" i="9"/>
  <c r="MJ14" i="9"/>
  <c r="MR14" i="9"/>
  <c r="MZ14" i="9"/>
  <c r="NH14" i="9"/>
  <c r="O15" i="9"/>
  <c r="N16" i="9"/>
  <c r="M14" i="9"/>
  <c r="U14" i="9"/>
  <c r="AC14" i="9"/>
  <c r="AK14" i="9"/>
  <c r="AS14" i="9"/>
  <c r="BA14" i="9"/>
  <c r="BI14" i="9"/>
  <c r="BQ14" i="9"/>
  <c r="BY14" i="9"/>
  <c r="CG14" i="9"/>
  <c r="CO14" i="9"/>
  <c r="CW14" i="9"/>
  <c r="DE14" i="9"/>
  <c r="DM14" i="9"/>
  <c r="DU14" i="9"/>
  <c r="EC14" i="9"/>
  <c r="EK14" i="9"/>
  <c r="ES14" i="9"/>
  <c r="FA14" i="9"/>
  <c r="FI14" i="9"/>
  <c r="FQ14" i="9"/>
  <c r="FY14" i="9"/>
  <c r="GG14" i="9"/>
  <c r="GO14" i="9"/>
  <c r="GW14" i="9"/>
  <c r="HE14" i="9"/>
  <c r="HM14" i="9"/>
  <c r="HU14" i="9"/>
  <c r="IC14" i="9"/>
  <c r="IK14" i="9"/>
  <c r="IS14" i="9"/>
  <c r="JA14" i="9"/>
  <c r="JI14" i="9"/>
  <c r="JQ14" i="9"/>
  <c r="JY14" i="9"/>
  <c r="KG14" i="9"/>
  <c r="MS14" i="9"/>
  <c r="LM14" i="9"/>
  <c r="KO14" i="9"/>
  <c r="NA14" i="9"/>
  <c r="KW14" i="9"/>
  <c r="NI14" i="9"/>
  <c r="LU14" i="9"/>
  <c r="LE14" i="9"/>
  <c r="MC14" i="9"/>
  <c r="MK14" i="9"/>
  <c r="C5" i="6"/>
  <c r="D720" i="6"/>
  <c r="D704" i="6"/>
  <c r="D688" i="6"/>
  <c r="C672" i="6"/>
  <c r="C656" i="6"/>
  <c r="C640" i="6"/>
  <c r="C624" i="6"/>
  <c r="C608" i="6"/>
  <c r="C600" i="6"/>
  <c r="D718" i="6"/>
  <c r="D694" i="6"/>
  <c r="D728" i="6"/>
  <c r="C712" i="6"/>
  <c r="D696" i="6"/>
  <c r="C680" i="6"/>
  <c r="C664" i="6"/>
  <c r="C648" i="6"/>
  <c r="C632" i="6"/>
  <c r="C616" i="6"/>
  <c r="C727" i="6"/>
  <c r="C719" i="6"/>
  <c r="C711" i="6"/>
  <c r="C703" i="6"/>
  <c r="C695" i="6"/>
  <c r="C687" i="6"/>
  <c r="C679" i="6"/>
  <c r="C671" i="6"/>
  <c r="C663" i="6"/>
  <c r="C655" i="6"/>
  <c r="C647" i="6"/>
  <c r="C639" i="6"/>
  <c r="C631" i="6"/>
  <c r="D726" i="6"/>
  <c r="C733" i="6"/>
  <c r="C725" i="6"/>
  <c r="C717" i="6"/>
  <c r="C709" i="6"/>
  <c r="C701" i="6"/>
  <c r="C693" i="6"/>
  <c r="C685" i="6"/>
  <c r="C677" i="6"/>
  <c r="C669" i="6"/>
  <c r="C661" i="6"/>
  <c r="C653" i="6"/>
  <c r="C645" i="6"/>
  <c r="C637" i="6"/>
  <c r="C629" i="6"/>
  <c r="C621" i="6"/>
  <c r="C613" i="6"/>
  <c r="C605" i="6"/>
  <c r="C597" i="6"/>
  <c r="C589" i="6"/>
  <c r="C581" i="6"/>
  <c r="C573" i="6"/>
  <c r="C565" i="6"/>
  <c r="C557" i="6"/>
  <c r="C549" i="6"/>
  <c r="C541" i="6"/>
  <c r="C533" i="6"/>
  <c r="C525" i="6"/>
  <c r="C517" i="6"/>
  <c r="C509" i="6"/>
  <c r="C501" i="6"/>
  <c r="C493" i="6"/>
  <c r="C485" i="6"/>
  <c r="C477" i="6"/>
  <c r="C469" i="6"/>
  <c r="C461" i="6"/>
  <c r="C453" i="6"/>
  <c r="C445" i="6"/>
  <c r="C437" i="6"/>
  <c r="C429" i="6"/>
  <c r="C421" i="6"/>
  <c r="C413" i="6"/>
  <c r="C405" i="6"/>
  <c r="C397" i="6"/>
  <c r="C389" i="6"/>
  <c r="C381" i="6"/>
  <c r="C373" i="6"/>
  <c r="C365" i="6"/>
  <c r="C357" i="6"/>
  <c r="C349" i="6"/>
  <c r="C341" i="6"/>
  <c r="C333" i="6"/>
  <c r="C325" i="6"/>
  <c r="C317" i="6"/>
  <c r="C309" i="6"/>
  <c r="C301" i="6"/>
  <c r="C293" i="6"/>
  <c r="C285" i="6"/>
  <c r="C277" i="6"/>
  <c r="C269" i="6"/>
  <c r="C261" i="6"/>
  <c r="C253" i="6"/>
  <c r="C245" i="6"/>
  <c r="C237" i="6"/>
  <c r="C229" i="6"/>
  <c r="C221" i="6"/>
  <c r="C213" i="6"/>
  <c r="C205" i="6"/>
  <c r="C197" i="6"/>
  <c r="C189" i="6"/>
  <c r="C181" i="6"/>
  <c r="C173" i="6"/>
  <c r="C165" i="6"/>
  <c r="C157" i="6"/>
  <c r="C149" i="6"/>
  <c r="C141" i="6"/>
  <c r="C133" i="6"/>
  <c r="C125" i="6"/>
  <c r="C117" i="6"/>
  <c r="C109" i="6"/>
  <c r="C101" i="6"/>
  <c r="C93" i="6"/>
  <c r="C85" i="6"/>
  <c r="C77" i="6"/>
  <c r="C69" i="6"/>
  <c r="C61" i="6"/>
  <c r="C53" i="6"/>
  <c r="C45" i="6"/>
  <c r="C37" i="6"/>
  <c r="C29" i="6"/>
  <c r="C21" i="6"/>
  <c r="C13" i="6"/>
  <c r="C710" i="6"/>
  <c r="D686" i="6"/>
  <c r="C724" i="6"/>
  <c r="C708" i="6"/>
  <c r="C692" i="6"/>
  <c r="C676" i="6"/>
  <c r="C660" i="6"/>
  <c r="C644" i="6"/>
  <c r="C628" i="6"/>
  <c r="C612" i="6"/>
  <c r="C604" i="6"/>
  <c r="C588" i="6"/>
  <c r="C580" i="6"/>
  <c r="C572" i="6"/>
  <c r="C564" i="6"/>
  <c r="C556" i="6"/>
  <c r="C548" i="6"/>
  <c r="C540" i="6"/>
  <c r="C532" i="6"/>
  <c r="C524" i="6"/>
  <c r="C516" i="6"/>
  <c r="C508" i="6"/>
  <c r="C500" i="6"/>
  <c r="C492" i="6"/>
  <c r="C484" i="6"/>
  <c r="C476" i="6"/>
  <c r="C468" i="6"/>
  <c r="C732" i="6"/>
  <c r="C716" i="6"/>
  <c r="C700" i="6"/>
  <c r="C684" i="6"/>
  <c r="C668" i="6"/>
  <c r="C652" i="6"/>
  <c r="C636" i="6"/>
  <c r="C620" i="6"/>
  <c r="C596" i="6"/>
  <c r="C731" i="6"/>
  <c r="C723" i="6"/>
  <c r="C715" i="6"/>
  <c r="C707" i="6"/>
  <c r="C699" i="6"/>
  <c r="C691" i="6"/>
  <c r="C683" i="6"/>
  <c r="C675" i="6"/>
  <c r="C667" i="6"/>
  <c r="C659" i="6"/>
  <c r="C651" i="6"/>
  <c r="C643" i="6"/>
  <c r="C635" i="6"/>
  <c r="C627" i="6"/>
  <c r="C619" i="6"/>
  <c r="C611" i="6"/>
  <c r="C603" i="6"/>
  <c r="C595" i="6"/>
  <c r="C587" i="6"/>
  <c r="C579" i="6"/>
  <c r="C571" i="6"/>
  <c r="C563" i="6"/>
  <c r="C555" i="6"/>
  <c r="C547" i="6"/>
  <c r="C539" i="6"/>
  <c r="C531" i="6"/>
  <c r="C523" i="6"/>
  <c r="C515" i="6"/>
  <c r="C507" i="6"/>
  <c r="C499" i="6"/>
  <c r="C491" i="6"/>
  <c r="C483" i="6"/>
  <c r="C475" i="6"/>
  <c r="C467" i="6"/>
  <c r="C459" i="6"/>
  <c r="C451" i="6"/>
  <c r="C443" i="6"/>
  <c r="C435" i="6"/>
  <c r="C427" i="6"/>
  <c r="C419" i="6"/>
  <c r="C411" i="6"/>
  <c r="C403" i="6"/>
  <c r="C395" i="6"/>
  <c r="C387" i="6"/>
  <c r="C379" i="6"/>
  <c r="C371" i="6"/>
  <c r="C363" i="6"/>
  <c r="C355" i="6"/>
  <c r="C347" i="6"/>
  <c r="C339" i="6"/>
  <c r="C331" i="6"/>
  <c r="C323" i="6"/>
  <c r="C315" i="6"/>
  <c r="C307" i="6"/>
  <c r="C299" i="6"/>
  <c r="C291" i="6"/>
  <c r="C283" i="6"/>
  <c r="C275" i="6"/>
  <c r="C267" i="6"/>
  <c r="C259" i="6"/>
  <c r="C251" i="6"/>
  <c r="C243" i="6"/>
  <c r="C235" i="6"/>
  <c r="C227" i="6"/>
  <c r="C219" i="6"/>
  <c r="C211" i="6"/>
  <c r="C203" i="6"/>
  <c r="C195" i="6"/>
  <c r="C187" i="6"/>
  <c r="C179" i="6"/>
  <c r="C171" i="6"/>
  <c r="C163" i="6"/>
  <c r="C155" i="6"/>
  <c r="C147" i="6"/>
  <c r="C139" i="6"/>
  <c r="C131" i="6"/>
  <c r="C123" i="6"/>
  <c r="C115" i="6"/>
  <c r="C107" i="6"/>
  <c r="C99" i="6"/>
  <c r="C91" i="6"/>
  <c r="C83" i="6"/>
  <c r="C75" i="6"/>
  <c r="C67" i="6"/>
  <c r="C59" i="6"/>
  <c r="C51" i="6"/>
  <c r="C43" i="6"/>
  <c r="C35" i="6"/>
  <c r="C27" i="6"/>
  <c r="C19" i="6"/>
  <c r="C11" i="6"/>
  <c r="C730" i="6"/>
  <c r="C722" i="6"/>
  <c r="C714" i="6"/>
  <c r="C706" i="6"/>
  <c r="C698" i="6"/>
  <c r="C690" i="6"/>
  <c r="C682" i="6"/>
  <c r="C674" i="6"/>
  <c r="C666" i="6"/>
  <c r="C658" i="6"/>
  <c r="C650" i="6"/>
  <c r="D642" i="6"/>
  <c r="D634" i="6"/>
  <c r="C626" i="6"/>
  <c r="C618" i="6"/>
  <c r="C610" i="6"/>
  <c r="D602" i="6"/>
  <c r="C594" i="6"/>
  <c r="D578" i="6"/>
  <c r="D570" i="6"/>
  <c r="D546" i="6"/>
  <c r="D538" i="6"/>
  <c r="D514" i="6"/>
  <c r="D506" i="6"/>
  <c r="D482" i="6"/>
  <c r="D474" i="6"/>
  <c r="D450" i="6"/>
  <c r="D442" i="6"/>
  <c r="D418" i="6"/>
  <c r="D410" i="6"/>
  <c r="D386" i="6"/>
  <c r="D378" i="6"/>
  <c r="D354" i="6"/>
  <c r="D346" i="6"/>
  <c r="D322" i="6"/>
  <c r="D314" i="6"/>
  <c r="D290" i="6"/>
  <c r="D282" i="6"/>
  <c r="D258" i="6"/>
  <c r="D250" i="6"/>
  <c r="D226" i="6"/>
  <c r="D218" i="6"/>
  <c r="D194" i="6"/>
  <c r="D186" i="6"/>
  <c r="D162" i="6"/>
  <c r="D154" i="6"/>
  <c r="D130" i="6"/>
  <c r="D122" i="6"/>
  <c r="D98" i="6"/>
  <c r="D90" i="6"/>
  <c r="D66" i="6"/>
  <c r="D58" i="6"/>
  <c r="D34" i="6"/>
  <c r="D26" i="6"/>
  <c r="D702" i="6"/>
  <c r="C729" i="6"/>
  <c r="C721" i="6"/>
  <c r="C713" i="6"/>
  <c r="C705" i="6"/>
  <c r="C697" i="6"/>
  <c r="C689" i="6"/>
  <c r="C681" i="6"/>
  <c r="C673" i="6"/>
  <c r="C665" i="6"/>
  <c r="C657" i="6"/>
  <c r="C649" i="6"/>
  <c r="C641" i="6"/>
  <c r="C633" i="6"/>
  <c r="C625" i="6"/>
  <c r="C617" i="6"/>
  <c r="C609" i="6"/>
  <c r="C601" i="6"/>
  <c r="C593" i="6"/>
  <c r="C3" i="6"/>
  <c r="D541" i="6"/>
  <c r="D293" i="6"/>
  <c r="D37" i="6"/>
  <c r="D658" i="6"/>
  <c r="D733" i="6"/>
  <c r="D725" i="6"/>
  <c r="D649" i="6"/>
  <c r="D500" i="6"/>
  <c r="D261" i="6"/>
  <c r="D5" i="6"/>
  <c r="D717" i="6"/>
  <c r="D640" i="6"/>
  <c r="D477" i="6"/>
  <c r="D229" i="6"/>
  <c r="C704" i="6"/>
  <c r="D709" i="6"/>
  <c r="D631" i="6"/>
  <c r="D453" i="6"/>
  <c r="D197" i="6"/>
  <c r="C642" i="6"/>
  <c r="D701" i="6"/>
  <c r="D620" i="6"/>
  <c r="D421" i="6"/>
  <c r="D165" i="6"/>
  <c r="C514" i="6"/>
  <c r="D693" i="6"/>
  <c r="D610" i="6"/>
  <c r="D389" i="6"/>
  <c r="D133" i="6"/>
  <c r="C386" i="6"/>
  <c r="D685" i="6"/>
  <c r="D600" i="6"/>
  <c r="D357" i="6"/>
  <c r="D101" i="6"/>
  <c r="C258" i="6"/>
  <c r="D676" i="6"/>
  <c r="D564" i="6"/>
  <c r="D325" i="6"/>
  <c r="D69" i="6"/>
  <c r="C130" i="6"/>
  <c r="D523" i="6"/>
  <c r="C394" i="6"/>
  <c r="D394" i="6"/>
  <c r="C338" i="6"/>
  <c r="D338" i="6"/>
  <c r="C242" i="6"/>
  <c r="D242" i="6"/>
  <c r="C234" i="6"/>
  <c r="D234" i="6"/>
  <c r="C210" i="6"/>
  <c r="D210" i="6"/>
  <c r="C202" i="6"/>
  <c r="D202" i="6"/>
  <c r="C178" i="6"/>
  <c r="D178" i="6"/>
  <c r="C146" i="6"/>
  <c r="D146" i="6"/>
  <c r="C138" i="6"/>
  <c r="D138" i="6"/>
  <c r="C114" i="6"/>
  <c r="D114" i="6"/>
  <c r="C106" i="6"/>
  <c r="D106" i="6"/>
  <c r="C82" i="6"/>
  <c r="D82" i="6"/>
  <c r="C74" i="6"/>
  <c r="D74" i="6"/>
  <c r="C50" i="6"/>
  <c r="D50" i="6"/>
  <c r="C42" i="6"/>
  <c r="D42" i="6"/>
  <c r="C18" i="6"/>
  <c r="D18" i="6"/>
  <c r="C10" i="6"/>
  <c r="D10" i="6"/>
  <c r="D732" i="6"/>
  <c r="D724" i="6"/>
  <c r="D716" i="6"/>
  <c r="D708" i="6"/>
  <c r="D700" i="6"/>
  <c r="D692" i="6"/>
  <c r="D684" i="6"/>
  <c r="D675" i="6"/>
  <c r="D666" i="6"/>
  <c r="D657" i="6"/>
  <c r="D648" i="6"/>
  <c r="D639" i="6"/>
  <c r="D629" i="6"/>
  <c r="D619" i="6"/>
  <c r="D609" i="6"/>
  <c r="D597" i="6"/>
  <c r="D581" i="6"/>
  <c r="D563" i="6"/>
  <c r="D540" i="6"/>
  <c r="D517" i="6"/>
  <c r="D499" i="6"/>
  <c r="D476" i="6"/>
  <c r="D451" i="6"/>
  <c r="D419" i="6"/>
  <c r="D387" i="6"/>
  <c r="D355" i="6"/>
  <c r="D323" i="6"/>
  <c r="D291" i="6"/>
  <c r="D259" i="6"/>
  <c r="D227" i="6"/>
  <c r="D195" i="6"/>
  <c r="D163" i="6"/>
  <c r="D131" i="6"/>
  <c r="D99" i="6"/>
  <c r="D67" i="6"/>
  <c r="D35" i="6"/>
  <c r="D3" i="6"/>
  <c r="C702" i="6"/>
  <c r="C634" i="6"/>
  <c r="C506" i="6"/>
  <c r="C378" i="6"/>
  <c r="C250" i="6"/>
  <c r="C122" i="6"/>
  <c r="C562" i="6"/>
  <c r="D562" i="6"/>
  <c r="C554" i="6"/>
  <c r="D554" i="6"/>
  <c r="C466" i="6"/>
  <c r="D466" i="6"/>
  <c r="C170" i="6"/>
  <c r="D170" i="6"/>
  <c r="C585" i="6"/>
  <c r="D585" i="6"/>
  <c r="D577" i="6"/>
  <c r="C577" i="6"/>
  <c r="D569" i="6"/>
  <c r="C569" i="6"/>
  <c r="C561" i="6"/>
  <c r="D561" i="6"/>
  <c r="C553" i="6"/>
  <c r="D553" i="6"/>
  <c r="D545" i="6"/>
  <c r="C545" i="6"/>
  <c r="D537" i="6"/>
  <c r="C537" i="6"/>
  <c r="C529" i="6"/>
  <c r="D529" i="6"/>
  <c r="C521" i="6"/>
  <c r="D521" i="6"/>
  <c r="D513" i="6"/>
  <c r="C513" i="6"/>
  <c r="D505" i="6"/>
  <c r="C505" i="6"/>
  <c r="C497" i="6"/>
  <c r="D497" i="6"/>
  <c r="C489" i="6"/>
  <c r="D489" i="6"/>
  <c r="D481" i="6"/>
  <c r="C481" i="6"/>
  <c r="D473" i="6"/>
  <c r="C473" i="6"/>
  <c r="C465" i="6"/>
  <c r="D465" i="6"/>
  <c r="C457" i="6"/>
  <c r="D457" i="6"/>
  <c r="D449" i="6"/>
  <c r="C449" i="6"/>
  <c r="D441" i="6"/>
  <c r="C441" i="6"/>
  <c r="C433" i="6"/>
  <c r="D433" i="6"/>
  <c r="C425" i="6"/>
  <c r="D425" i="6"/>
  <c r="D417" i="6"/>
  <c r="C417" i="6"/>
  <c r="D409" i="6"/>
  <c r="C409" i="6"/>
  <c r="C401" i="6"/>
  <c r="D401" i="6"/>
  <c r="C393" i="6"/>
  <c r="D393" i="6"/>
  <c r="D385" i="6"/>
  <c r="C385" i="6"/>
  <c r="D377" i="6"/>
  <c r="C377" i="6"/>
  <c r="C369" i="6"/>
  <c r="D369" i="6"/>
  <c r="C361" i="6"/>
  <c r="D361" i="6"/>
  <c r="D353" i="6"/>
  <c r="C353" i="6"/>
  <c r="D345" i="6"/>
  <c r="C345" i="6"/>
  <c r="C337" i="6"/>
  <c r="D337" i="6"/>
  <c r="C329" i="6"/>
  <c r="D329" i="6"/>
  <c r="D321" i="6"/>
  <c r="C321" i="6"/>
  <c r="D313" i="6"/>
  <c r="C313" i="6"/>
  <c r="C305" i="6"/>
  <c r="D305" i="6"/>
  <c r="C297" i="6"/>
  <c r="D297" i="6"/>
  <c r="D289" i="6"/>
  <c r="C289" i="6"/>
  <c r="D281" i="6"/>
  <c r="C281" i="6"/>
  <c r="C273" i="6"/>
  <c r="D273" i="6"/>
  <c r="C265" i="6"/>
  <c r="D265" i="6"/>
  <c r="D257" i="6"/>
  <c r="C257" i="6"/>
  <c r="D249" i="6"/>
  <c r="C249" i="6"/>
  <c r="C241" i="6"/>
  <c r="D241" i="6"/>
  <c r="C233" i="6"/>
  <c r="D233" i="6"/>
  <c r="D225" i="6"/>
  <c r="C225" i="6"/>
  <c r="D217" i="6"/>
  <c r="C217" i="6"/>
  <c r="C209" i="6"/>
  <c r="D209" i="6"/>
  <c r="C201" i="6"/>
  <c r="D201" i="6"/>
  <c r="D193" i="6"/>
  <c r="C193" i="6"/>
  <c r="D185" i="6"/>
  <c r="C185" i="6"/>
  <c r="C177" i="6"/>
  <c r="D177" i="6"/>
  <c r="C169" i="6"/>
  <c r="D169" i="6"/>
  <c r="D161" i="6"/>
  <c r="C161" i="6"/>
  <c r="D153" i="6"/>
  <c r="C153" i="6"/>
  <c r="C145" i="6"/>
  <c r="D145" i="6"/>
  <c r="C137" i="6"/>
  <c r="D137" i="6"/>
  <c r="D129" i="6"/>
  <c r="C129" i="6"/>
  <c r="D121" i="6"/>
  <c r="C121" i="6"/>
  <c r="C113" i="6"/>
  <c r="D113" i="6"/>
  <c r="C105" i="6"/>
  <c r="D105" i="6"/>
  <c r="D97" i="6"/>
  <c r="C97" i="6"/>
  <c r="D89" i="6"/>
  <c r="C89" i="6"/>
  <c r="C81" i="6"/>
  <c r="D81" i="6"/>
  <c r="C73" i="6"/>
  <c r="D73" i="6"/>
  <c r="D65" i="6"/>
  <c r="C65" i="6"/>
  <c r="D57" i="6"/>
  <c r="C57" i="6"/>
  <c r="C49" i="6"/>
  <c r="D49" i="6"/>
  <c r="C41" i="6"/>
  <c r="D41" i="6"/>
  <c r="D33" i="6"/>
  <c r="C33" i="6"/>
  <c r="D25" i="6"/>
  <c r="C25" i="6"/>
  <c r="C17" i="6"/>
  <c r="D17" i="6"/>
  <c r="C9" i="6"/>
  <c r="D9" i="6"/>
  <c r="D731" i="6"/>
  <c r="D723" i="6"/>
  <c r="D715" i="6"/>
  <c r="D707" i="6"/>
  <c r="D699" i="6"/>
  <c r="D691" i="6"/>
  <c r="D683" i="6"/>
  <c r="D674" i="6"/>
  <c r="D665" i="6"/>
  <c r="D656" i="6"/>
  <c r="D647" i="6"/>
  <c r="D637" i="6"/>
  <c r="D628" i="6"/>
  <c r="D618" i="6"/>
  <c r="D608" i="6"/>
  <c r="D596" i="6"/>
  <c r="D580" i="6"/>
  <c r="D557" i="6"/>
  <c r="D539" i="6"/>
  <c r="D516" i="6"/>
  <c r="D493" i="6"/>
  <c r="D475" i="6"/>
  <c r="D445" i="6"/>
  <c r="D413" i="6"/>
  <c r="D381" i="6"/>
  <c r="D349" i="6"/>
  <c r="D317" i="6"/>
  <c r="D285" i="6"/>
  <c r="D253" i="6"/>
  <c r="D221" i="6"/>
  <c r="D189" i="6"/>
  <c r="D157" i="6"/>
  <c r="D125" i="6"/>
  <c r="D93" i="6"/>
  <c r="D61" i="6"/>
  <c r="D29" i="6"/>
  <c r="C728" i="6"/>
  <c r="C696" i="6"/>
  <c r="C482" i="6"/>
  <c r="C354" i="6"/>
  <c r="C226" i="6"/>
  <c r="C98" i="6"/>
  <c r="C530" i="6"/>
  <c r="D530" i="6"/>
  <c r="C498" i="6"/>
  <c r="D498" i="6"/>
  <c r="C402" i="6"/>
  <c r="D402" i="6"/>
  <c r="C370" i="6"/>
  <c r="D370" i="6"/>
  <c r="C362" i="6"/>
  <c r="D362" i="6"/>
  <c r="C306" i="6"/>
  <c r="D306" i="6"/>
  <c r="C298" i="6"/>
  <c r="D298" i="6"/>
  <c r="C592" i="6"/>
  <c r="D592" i="6"/>
  <c r="C584" i="6"/>
  <c r="D584" i="6"/>
  <c r="C576" i="6"/>
  <c r="D576" i="6"/>
  <c r="C568" i="6"/>
  <c r="D568" i="6"/>
  <c r="C560" i="6"/>
  <c r="D560" i="6"/>
  <c r="C552" i="6"/>
  <c r="D552" i="6"/>
  <c r="C544" i="6"/>
  <c r="D544" i="6"/>
  <c r="C536" i="6"/>
  <c r="D536" i="6"/>
  <c r="C528" i="6"/>
  <c r="D528" i="6"/>
  <c r="C520" i="6"/>
  <c r="D520" i="6"/>
  <c r="C512" i="6"/>
  <c r="D512" i="6"/>
  <c r="C504" i="6"/>
  <c r="D504" i="6"/>
  <c r="C496" i="6"/>
  <c r="D496" i="6"/>
  <c r="C488" i="6"/>
  <c r="D488" i="6"/>
  <c r="C480" i="6"/>
  <c r="D480" i="6"/>
  <c r="C472" i="6"/>
  <c r="D472" i="6"/>
  <c r="C464" i="6"/>
  <c r="D464" i="6"/>
  <c r="C456" i="6"/>
  <c r="D456" i="6"/>
  <c r="C448" i="6"/>
  <c r="D448" i="6"/>
  <c r="C440" i="6"/>
  <c r="D440" i="6"/>
  <c r="C432" i="6"/>
  <c r="D432" i="6"/>
  <c r="C424" i="6"/>
  <c r="D424" i="6"/>
  <c r="C416" i="6"/>
  <c r="D416" i="6"/>
  <c r="C408" i="6"/>
  <c r="D408" i="6"/>
  <c r="C400" i="6"/>
  <c r="D400" i="6"/>
  <c r="C392" i="6"/>
  <c r="D392" i="6"/>
  <c r="C384" i="6"/>
  <c r="D384" i="6"/>
  <c r="C376" i="6"/>
  <c r="D376" i="6"/>
  <c r="C368" i="6"/>
  <c r="D368" i="6"/>
  <c r="C360" i="6"/>
  <c r="D360" i="6"/>
  <c r="C352" i="6"/>
  <c r="D352" i="6"/>
  <c r="C344" i="6"/>
  <c r="D344" i="6"/>
  <c r="C336" i="6"/>
  <c r="D336" i="6"/>
  <c r="C328" i="6"/>
  <c r="D328" i="6"/>
  <c r="C320" i="6"/>
  <c r="D320" i="6"/>
  <c r="C312" i="6"/>
  <c r="D312" i="6"/>
  <c r="C304" i="6"/>
  <c r="D304" i="6"/>
  <c r="C296" i="6"/>
  <c r="D296" i="6"/>
  <c r="C288" i="6"/>
  <c r="D288" i="6"/>
  <c r="C280" i="6"/>
  <c r="D280" i="6"/>
  <c r="C272" i="6"/>
  <c r="D272" i="6"/>
  <c r="C264" i="6"/>
  <c r="D264" i="6"/>
  <c r="C256" i="6"/>
  <c r="D256" i="6"/>
  <c r="C248" i="6"/>
  <c r="D248" i="6"/>
  <c r="C240" i="6"/>
  <c r="D240" i="6"/>
  <c r="C232" i="6"/>
  <c r="D232" i="6"/>
  <c r="C224" i="6"/>
  <c r="D224" i="6"/>
  <c r="C216" i="6"/>
  <c r="D216" i="6"/>
  <c r="C208" i="6"/>
  <c r="D208" i="6"/>
  <c r="C200" i="6"/>
  <c r="D200" i="6"/>
  <c r="C192" i="6"/>
  <c r="D192" i="6"/>
  <c r="C184" i="6"/>
  <c r="D184" i="6"/>
  <c r="C176" i="6"/>
  <c r="D176" i="6"/>
  <c r="C168" i="6"/>
  <c r="D168" i="6"/>
  <c r="C160" i="6"/>
  <c r="D160" i="6"/>
  <c r="C152" i="6"/>
  <c r="D152" i="6"/>
  <c r="C144" i="6"/>
  <c r="D144" i="6"/>
  <c r="C136" i="6"/>
  <c r="D136" i="6"/>
  <c r="C128" i="6"/>
  <c r="D128" i="6"/>
  <c r="C120" i="6"/>
  <c r="D120" i="6"/>
  <c r="C112" i="6"/>
  <c r="D112" i="6"/>
  <c r="C104" i="6"/>
  <c r="D104" i="6"/>
  <c r="C96" i="6"/>
  <c r="D96" i="6"/>
  <c r="C88" i="6"/>
  <c r="D88" i="6"/>
  <c r="C80" i="6"/>
  <c r="D80" i="6"/>
  <c r="C72" i="6"/>
  <c r="D72" i="6"/>
  <c r="C64" i="6"/>
  <c r="D64" i="6"/>
  <c r="C56" i="6"/>
  <c r="D56" i="6"/>
  <c r="C48" i="6"/>
  <c r="D48" i="6"/>
  <c r="C40" i="6"/>
  <c r="D40" i="6"/>
  <c r="C32" i="6"/>
  <c r="D32" i="6"/>
  <c r="C24" i="6"/>
  <c r="D24" i="6"/>
  <c r="C16" i="6"/>
  <c r="D16" i="6"/>
  <c r="C8" i="6"/>
  <c r="D8" i="6"/>
  <c r="D730" i="6"/>
  <c r="D722" i="6"/>
  <c r="D714" i="6"/>
  <c r="D706" i="6"/>
  <c r="D698" i="6"/>
  <c r="D690" i="6"/>
  <c r="D682" i="6"/>
  <c r="D673" i="6"/>
  <c r="D664" i="6"/>
  <c r="D655" i="6"/>
  <c r="D645" i="6"/>
  <c r="D636" i="6"/>
  <c r="D627" i="6"/>
  <c r="D617" i="6"/>
  <c r="D605" i="6"/>
  <c r="D595" i="6"/>
  <c r="D579" i="6"/>
  <c r="D556" i="6"/>
  <c r="D533" i="6"/>
  <c r="D515" i="6"/>
  <c r="D492" i="6"/>
  <c r="D469" i="6"/>
  <c r="D443" i="6"/>
  <c r="D411" i="6"/>
  <c r="D379" i="6"/>
  <c r="D347" i="6"/>
  <c r="D315" i="6"/>
  <c r="D283" i="6"/>
  <c r="D251" i="6"/>
  <c r="D219" i="6"/>
  <c r="D187" i="6"/>
  <c r="D155" i="6"/>
  <c r="D123" i="6"/>
  <c r="D91" i="6"/>
  <c r="D59" i="6"/>
  <c r="D27" i="6"/>
  <c r="C726" i="6"/>
  <c r="C694" i="6"/>
  <c r="C602" i="6"/>
  <c r="C474" i="6"/>
  <c r="C346" i="6"/>
  <c r="C218" i="6"/>
  <c r="C90" i="6"/>
  <c r="C274" i="6"/>
  <c r="D274" i="6"/>
  <c r="C615" i="6"/>
  <c r="D615" i="6"/>
  <c r="C599" i="6"/>
  <c r="D599" i="6"/>
  <c r="C583" i="6"/>
  <c r="D583" i="6"/>
  <c r="C567" i="6"/>
  <c r="D567" i="6"/>
  <c r="C559" i="6"/>
  <c r="D559" i="6"/>
  <c r="C551" i="6"/>
  <c r="D551" i="6"/>
  <c r="C543" i="6"/>
  <c r="D543" i="6"/>
  <c r="C535" i="6"/>
  <c r="D535" i="6"/>
  <c r="C527" i="6"/>
  <c r="D527" i="6"/>
  <c r="C519" i="6"/>
  <c r="D519" i="6"/>
  <c r="C511" i="6"/>
  <c r="D511" i="6"/>
  <c r="C503" i="6"/>
  <c r="D503" i="6"/>
  <c r="C495" i="6"/>
  <c r="D495" i="6"/>
  <c r="C487" i="6"/>
  <c r="D487" i="6"/>
  <c r="C479" i="6"/>
  <c r="D479" i="6"/>
  <c r="C463" i="6"/>
  <c r="D463" i="6"/>
  <c r="C455" i="6"/>
  <c r="D455" i="6"/>
  <c r="C447" i="6"/>
  <c r="D447" i="6"/>
  <c r="C439" i="6"/>
  <c r="D439" i="6"/>
  <c r="C431" i="6"/>
  <c r="D431" i="6"/>
  <c r="C423" i="6"/>
  <c r="D423" i="6"/>
  <c r="C415" i="6"/>
  <c r="D415" i="6"/>
  <c r="C407" i="6"/>
  <c r="D407" i="6"/>
  <c r="C399" i="6"/>
  <c r="D399" i="6"/>
  <c r="C391" i="6"/>
  <c r="D391" i="6"/>
  <c r="C383" i="6"/>
  <c r="D383" i="6"/>
  <c r="C375" i="6"/>
  <c r="D375" i="6"/>
  <c r="C367" i="6"/>
  <c r="D367" i="6"/>
  <c r="C359" i="6"/>
  <c r="D359" i="6"/>
  <c r="C351" i="6"/>
  <c r="D351" i="6"/>
  <c r="C343" i="6"/>
  <c r="D343" i="6"/>
  <c r="C335" i="6"/>
  <c r="D335" i="6"/>
  <c r="C327" i="6"/>
  <c r="D327" i="6"/>
  <c r="C319" i="6"/>
  <c r="D319" i="6"/>
  <c r="C311" i="6"/>
  <c r="D311" i="6"/>
  <c r="C303" i="6"/>
  <c r="D303" i="6"/>
  <c r="C295" i="6"/>
  <c r="D295" i="6"/>
  <c r="C287" i="6"/>
  <c r="D287" i="6"/>
  <c r="C279" i="6"/>
  <c r="D279" i="6"/>
  <c r="C271" i="6"/>
  <c r="D271" i="6"/>
  <c r="C263" i="6"/>
  <c r="D263" i="6"/>
  <c r="C255" i="6"/>
  <c r="D255" i="6"/>
  <c r="C247" i="6"/>
  <c r="D247" i="6"/>
  <c r="C239" i="6"/>
  <c r="D239" i="6"/>
  <c r="C231" i="6"/>
  <c r="D231" i="6"/>
  <c r="C223" i="6"/>
  <c r="D223" i="6"/>
  <c r="C215" i="6"/>
  <c r="D215" i="6"/>
  <c r="C207" i="6"/>
  <c r="D207" i="6"/>
  <c r="C199" i="6"/>
  <c r="D199" i="6"/>
  <c r="C191" i="6"/>
  <c r="D191" i="6"/>
  <c r="C183" i="6"/>
  <c r="D183" i="6"/>
  <c r="C175" i="6"/>
  <c r="D175" i="6"/>
  <c r="C167" i="6"/>
  <c r="D167" i="6"/>
  <c r="C159" i="6"/>
  <c r="D159" i="6"/>
  <c r="C151" i="6"/>
  <c r="D151" i="6"/>
  <c r="C143" i="6"/>
  <c r="D143" i="6"/>
  <c r="C135" i="6"/>
  <c r="D135" i="6"/>
  <c r="C127" i="6"/>
  <c r="D127" i="6"/>
  <c r="C119" i="6"/>
  <c r="D119" i="6"/>
  <c r="C111" i="6"/>
  <c r="D111" i="6"/>
  <c r="C103" i="6"/>
  <c r="D103" i="6"/>
  <c r="C95" i="6"/>
  <c r="D95" i="6"/>
  <c r="C87" i="6"/>
  <c r="D87" i="6"/>
  <c r="C79" i="6"/>
  <c r="D79" i="6"/>
  <c r="C71" i="6"/>
  <c r="D71" i="6"/>
  <c r="C63" i="6"/>
  <c r="D63" i="6"/>
  <c r="C55" i="6"/>
  <c r="D55" i="6"/>
  <c r="C47" i="6"/>
  <c r="D47" i="6"/>
  <c r="C39" i="6"/>
  <c r="D39" i="6"/>
  <c r="C31" i="6"/>
  <c r="D31" i="6"/>
  <c r="C23" i="6"/>
  <c r="D23" i="6"/>
  <c r="C15" i="6"/>
  <c r="D15" i="6"/>
  <c r="C7" i="6"/>
  <c r="D7" i="6"/>
  <c r="D729" i="6"/>
  <c r="D721" i="6"/>
  <c r="D713" i="6"/>
  <c r="D705" i="6"/>
  <c r="D697" i="6"/>
  <c r="D689" i="6"/>
  <c r="D681" i="6"/>
  <c r="D672" i="6"/>
  <c r="D663" i="6"/>
  <c r="D653" i="6"/>
  <c r="D644" i="6"/>
  <c r="D635" i="6"/>
  <c r="D626" i="6"/>
  <c r="D616" i="6"/>
  <c r="D604" i="6"/>
  <c r="D594" i="6"/>
  <c r="D573" i="6"/>
  <c r="D555" i="6"/>
  <c r="D532" i="6"/>
  <c r="D509" i="6"/>
  <c r="D491" i="6"/>
  <c r="D468" i="6"/>
  <c r="D437" i="6"/>
  <c r="D405" i="6"/>
  <c r="D373" i="6"/>
  <c r="D341" i="6"/>
  <c r="D309" i="6"/>
  <c r="D277" i="6"/>
  <c r="D245" i="6"/>
  <c r="D213" i="6"/>
  <c r="D181" i="6"/>
  <c r="D149" i="6"/>
  <c r="D117" i="6"/>
  <c r="D85" i="6"/>
  <c r="D53" i="6"/>
  <c r="D21" i="6"/>
  <c r="C720" i="6"/>
  <c r="C688" i="6"/>
  <c r="C578" i="6"/>
  <c r="C450" i="6"/>
  <c r="C322" i="6"/>
  <c r="C194" i="6"/>
  <c r="C66" i="6"/>
  <c r="D667" i="6"/>
  <c r="C586" i="6"/>
  <c r="D586" i="6"/>
  <c r="C490" i="6"/>
  <c r="D490" i="6"/>
  <c r="C266" i="6"/>
  <c r="D266" i="6"/>
  <c r="C623" i="6"/>
  <c r="D623" i="6"/>
  <c r="C607" i="6"/>
  <c r="D607" i="6"/>
  <c r="C591" i="6"/>
  <c r="D591" i="6"/>
  <c r="C575" i="6"/>
  <c r="D575" i="6"/>
  <c r="C471" i="6"/>
  <c r="D471" i="6"/>
  <c r="C678" i="6"/>
  <c r="D678" i="6"/>
  <c r="C670" i="6"/>
  <c r="D670" i="6"/>
  <c r="C662" i="6"/>
  <c r="D662" i="6"/>
  <c r="C654" i="6"/>
  <c r="D654" i="6"/>
  <c r="C646" i="6"/>
  <c r="D646" i="6"/>
  <c r="C638" i="6"/>
  <c r="D638" i="6"/>
  <c r="C630" i="6"/>
  <c r="D630" i="6"/>
  <c r="C622" i="6"/>
  <c r="D622" i="6"/>
  <c r="C614" i="6"/>
  <c r="D614" i="6"/>
  <c r="C606" i="6"/>
  <c r="D606" i="6"/>
  <c r="C598" i="6"/>
  <c r="D598" i="6"/>
  <c r="C590" i="6"/>
  <c r="D590" i="6"/>
  <c r="C582" i="6"/>
  <c r="D582" i="6"/>
  <c r="C574" i="6"/>
  <c r="D574" i="6"/>
  <c r="C566" i="6"/>
  <c r="D566" i="6"/>
  <c r="C558" i="6"/>
  <c r="D558" i="6"/>
  <c r="C550" i="6"/>
  <c r="D550" i="6"/>
  <c r="C542" i="6"/>
  <c r="D542" i="6"/>
  <c r="C534" i="6"/>
  <c r="D534" i="6"/>
  <c r="C526" i="6"/>
  <c r="D526" i="6"/>
  <c r="C518" i="6"/>
  <c r="D518" i="6"/>
  <c r="C510" i="6"/>
  <c r="D510" i="6"/>
  <c r="C502" i="6"/>
  <c r="D502" i="6"/>
  <c r="C494" i="6"/>
  <c r="D494" i="6"/>
  <c r="C486" i="6"/>
  <c r="D486" i="6"/>
  <c r="C478" i="6"/>
  <c r="D478" i="6"/>
  <c r="C470" i="6"/>
  <c r="D470" i="6"/>
  <c r="C462" i="6"/>
  <c r="D462" i="6"/>
  <c r="C454" i="6"/>
  <c r="D454" i="6"/>
  <c r="C446" i="6"/>
  <c r="D446" i="6"/>
  <c r="C438" i="6"/>
  <c r="D438" i="6"/>
  <c r="C430" i="6"/>
  <c r="D430" i="6"/>
  <c r="C422" i="6"/>
  <c r="D422" i="6"/>
  <c r="C414" i="6"/>
  <c r="D414" i="6"/>
  <c r="C406" i="6"/>
  <c r="D406" i="6"/>
  <c r="C398" i="6"/>
  <c r="D398" i="6"/>
  <c r="C390" i="6"/>
  <c r="D390" i="6"/>
  <c r="C382" i="6"/>
  <c r="D382" i="6"/>
  <c r="C374" i="6"/>
  <c r="D374" i="6"/>
  <c r="C366" i="6"/>
  <c r="D366" i="6"/>
  <c r="C358" i="6"/>
  <c r="D358" i="6"/>
  <c r="C350" i="6"/>
  <c r="D350" i="6"/>
  <c r="C342" i="6"/>
  <c r="D342" i="6"/>
  <c r="C334" i="6"/>
  <c r="D334" i="6"/>
  <c r="C326" i="6"/>
  <c r="D326" i="6"/>
  <c r="C318" i="6"/>
  <c r="D318" i="6"/>
  <c r="C310" i="6"/>
  <c r="D310" i="6"/>
  <c r="C302" i="6"/>
  <c r="D302" i="6"/>
  <c r="C294" i="6"/>
  <c r="D294" i="6"/>
  <c r="C286" i="6"/>
  <c r="D286" i="6"/>
  <c r="C278" i="6"/>
  <c r="D278" i="6"/>
  <c r="C270" i="6"/>
  <c r="D270" i="6"/>
  <c r="C262" i="6"/>
  <c r="D262" i="6"/>
  <c r="C254" i="6"/>
  <c r="D254" i="6"/>
  <c r="C246" i="6"/>
  <c r="D246" i="6"/>
  <c r="C238" i="6"/>
  <c r="D238" i="6"/>
  <c r="C230" i="6"/>
  <c r="D230" i="6"/>
  <c r="C222" i="6"/>
  <c r="D222" i="6"/>
  <c r="C214" i="6"/>
  <c r="D214" i="6"/>
  <c r="C206" i="6"/>
  <c r="D206" i="6"/>
  <c r="C198" i="6"/>
  <c r="D198" i="6"/>
  <c r="C190" i="6"/>
  <c r="D190" i="6"/>
  <c r="C182" i="6"/>
  <c r="D182" i="6"/>
  <c r="C174" i="6"/>
  <c r="D174" i="6"/>
  <c r="C166" i="6"/>
  <c r="D166" i="6"/>
  <c r="C158" i="6"/>
  <c r="D158" i="6"/>
  <c r="C150" i="6"/>
  <c r="D150" i="6"/>
  <c r="C142" i="6"/>
  <c r="D142" i="6"/>
  <c r="C134" i="6"/>
  <c r="D134" i="6"/>
  <c r="C126" i="6"/>
  <c r="D126" i="6"/>
  <c r="C118" i="6"/>
  <c r="D118" i="6"/>
  <c r="C110" i="6"/>
  <c r="D110" i="6"/>
  <c r="C102" i="6"/>
  <c r="D102" i="6"/>
  <c r="C94" i="6"/>
  <c r="D94" i="6"/>
  <c r="C86" i="6"/>
  <c r="D86" i="6"/>
  <c r="C78" i="6"/>
  <c r="D78" i="6"/>
  <c r="C70" i="6"/>
  <c r="D70" i="6"/>
  <c r="C62" i="6"/>
  <c r="D62" i="6"/>
  <c r="C54" i="6"/>
  <c r="D54" i="6"/>
  <c r="C46" i="6"/>
  <c r="D46" i="6"/>
  <c r="C38" i="6"/>
  <c r="D38" i="6"/>
  <c r="C30" i="6"/>
  <c r="D30" i="6"/>
  <c r="C22" i="6"/>
  <c r="D22" i="6"/>
  <c r="C14" i="6"/>
  <c r="D14" i="6"/>
  <c r="C6" i="6"/>
  <c r="D6" i="6"/>
  <c r="D712" i="6"/>
  <c r="D680" i="6"/>
  <c r="D671" i="6"/>
  <c r="D661" i="6"/>
  <c r="D652" i="6"/>
  <c r="D643" i="6"/>
  <c r="D625" i="6"/>
  <c r="D613" i="6"/>
  <c r="D603" i="6"/>
  <c r="D593" i="6"/>
  <c r="D572" i="6"/>
  <c r="D549" i="6"/>
  <c r="D531" i="6"/>
  <c r="D508" i="6"/>
  <c r="D485" i="6"/>
  <c r="D467" i="6"/>
  <c r="D435" i="6"/>
  <c r="D403" i="6"/>
  <c r="D371" i="6"/>
  <c r="D339" i="6"/>
  <c r="D307" i="6"/>
  <c r="D275" i="6"/>
  <c r="D243" i="6"/>
  <c r="D211" i="6"/>
  <c r="D179" i="6"/>
  <c r="D147" i="6"/>
  <c r="D115" i="6"/>
  <c r="D83" i="6"/>
  <c r="D51" i="6"/>
  <c r="D19" i="6"/>
  <c r="C718" i="6"/>
  <c r="C686" i="6"/>
  <c r="C570" i="6"/>
  <c r="C442" i="6"/>
  <c r="C314" i="6"/>
  <c r="C186" i="6"/>
  <c r="C58" i="6"/>
  <c r="C458" i="6"/>
  <c r="D458" i="6"/>
  <c r="C434" i="6"/>
  <c r="D434" i="6"/>
  <c r="C426" i="6"/>
  <c r="D426" i="6"/>
  <c r="C330" i="6"/>
  <c r="D330" i="6"/>
  <c r="D727" i="6"/>
  <c r="D719" i="6"/>
  <c r="D711" i="6"/>
  <c r="D703" i="6"/>
  <c r="D695" i="6"/>
  <c r="D687" i="6"/>
  <c r="D679" i="6"/>
  <c r="D669" i="6"/>
  <c r="D660" i="6"/>
  <c r="D651" i="6"/>
  <c r="D633" i="6"/>
  <c r="D624" i="6"/>
  <c r="D612" i="6"/>
  <c r="D589" i="6"/>
  <c r="D571" i="6"/>
  <c r="D548" i="6"/>
  <c r="D525" i="6"/>
  <c r="D507" i="6"/>
  <c r="D484" i="6"/>
  <c r="D461" i="6"/>
  <c r="D429" i="6"/>
  <c r="D397" i="6"/>
  <c r="D365" i="6"/>
  <c r="D333" i="6"/>
  <c r="D301" i="6"/>
  <c r="D269" i="6"/>
  <c r="D237" i="6"/>
  <c r="D205" i="6"/>
  <c r="D173" i="6"/>
  <c r="D141" i="6"/>
  <c r="D109" i="6"/>
  <c r="D77" i="6"/>
  <c r="D45" i="6"/>
  <c r="D13" i="6"/>
  <c r="C546" i="6"/>
  <c r="C418" i="6"/>
  <c r="C290" i="6"/>
  <c r="C162" i="6"/>
  <c r="C34" i="6"/>
  <c r="D587" i="6"/>
  <c r="C522" i="6"/>
  <c r="D522" i="6"/>
  <c r="C460" i="6"/>
  <c r="D460" i="6"/>
  <c r="C452" i="6"/>
  <c r="D452" i="6"/>
  <c r="C444" i="6"/>
  <c r="D444" i="6"/>
  <c r="C436" i="6"/>
  <c r="D436" i="6"/>
  <c r="C428" i="6"/>
  <c r="D428" i="6"/>
  <c r="C420" i="6"/>
  <c r="D420" i="6"/>
  <c r="C412" i="6"/>
  <c r="D412" i="6"/>
  <c r="C404" i="6"/>
  <c r="D404" i="6"/>
  <c r="C396" i="6"/>
  <c r="D396" i="6"/>
  <c r="C388" i="6"/>
  <c r="D388" i="6"/>
  <c r="C380" i="6"/>
  <c r="D380" i="6"/>
  <c r="C372" i="6"/>
  <c r="D372" i="6"/>
  <c r="C364" i="6"/>
  <c r="D364" i="6"/>
  <c r="C356" i="6"/>
  <c r="D356" i="6"/>
  <c r="C348" i="6"/>
  <c r="D348" i="6"/>
  <c r="C340" i="6"/>
  <c r="D340" i="6"/>
  <c r="C332" i="6"/>
  <c r="D332" i="6"/>
  <c r="C324" i="6"/>
  <c r="D324" i="6"/>
  <c r="C316" i="6"/>
  <c r="D316" i="6"/>
  <c r="C308" i="6"/>
  <c r="D308" i="6"/>
  <c r="C300" i="6"/>
  <c r="D300" i="6"/>
  <c r="C292" i="6"/>
  <c r="D292" i="6"/>
  <c r="C284" i="6"/>
  <c r="D284" i="6"/>
  <c r="C276" i="6"/>
  <c r="D276" i="6"/>
  <c r="C268" i="6"/>
  <c r="D268" i="6"/>
  <c r="C260" i="6"/>
  <c r="D260" i="6"/>
  <c r="C252" i="6"/>
  <c r="D252" i="6"/>
  <c r="C244" i="6"/>
  <c r="D244" i="6"/>
  <c r="C236" i="6"/>
  <c r="D236" i="6"/>
  <c r="C228" i="6"/>
  <c r="D228" i="6"/>
  <c r="C220" i="6"/>
  <c r="D220" i="6"/>
  <c r="C212" i="6"/>
  <c r="D212" i="6"/>
  <c r="C204" i="6"/>
  <c r="D204" i="6"/>
  <c r="C196" i="6"/>
  <c r="D196" i="6"/>
  <c r="C188" i="6"/>
  <c r="D188" i="6"/>
  <c r="C180" i="6"/>
  <c r="D180" i="6"/>
  <c r="C172" i="6"/>
  <c r="D172" i="6"/>
  <c r="C164" i="6"/>
  <c r="D164" i="6"/>
  <c r="C156" i="6"/>
  <c r="D156" i="6"/>
  <c r="C148" i="6"/>
  <c r="D148" i="6"/>
  <c r="C140" i="6"/>
  <c r="D140" i="6"/>
  <c r="C132" i="6"/>
  <c r="D132" i="6"/>
  <c r="C124" i="6"/>
  <c r="D124" i="6"/>
  <c r="C116" i="6"/>
  <c r="D116" i="6"/>
  <c r="C108" i="6"/>
  <c r="D108" i="6"/>
  <c r="C100" i="6"/>
  <c r="D100" i="6"/>
  <c r="C92" i="6"/>
  <c r="D92" i="6"/>
  <c r="C84" i="6"/>
  <c r="D84" i="6"/>
  <c r="C76" i="6"/>
  <c r="D76" i="6"/>
  <c r="C68" i="6"/>
  <c r="D68" i="6"/>
  <c r="C60" i="6"/>
  <c r="D60" i="6"/>
  <c r="C52" i="6"/>
  <c r="D52" i="6"/>
  <c r="C44" i="6"/>
  <c r="D44" i="6"/>
  <c r="C36" i="6"/>
  <c r="D36" i="6"/>
  <c r="C28" i="6"/>
  <c r="D28" i="6"/>
  <c r="C20" i="6"/>
  <c r="D20" i="6"/>
  <c r="C12" i="6"/>
  <c r="D12" i="6"/>
  <c r="C4" i="6"/>
  <c r="D4" i="6"/>
  <c r="D710" i="6"/>
  <c r="D677" i="6"/>
  <c r="D668" i="6"/>
  <c r="D659" i="6"/>
  <c r="D650" i="6"/>
  <c r="D641" i="6"/>
  <c r="D632" i="6"/>
  <c r="D621" i="6"/>
  <c r="D611" i="6"/>
  <c r="D601" i="6"/>
  <c r="D588" i="6"/>
  <c r="D565" i="6"/>
  <c r="D547" i="6"/>
  <c r="D524" i="6"/>
  <c r="D501" i="6"/>
  <c r="D483" i="6"/>
  <c r="D459" i="6"/>
  <c r="D427" i="6"/>
  <c r="D395" i="6"/>
  <c r="D363" i="6"/>
  <c r="D331" i="6"/>
  <c r="D299" i="6"/>
  <c r="D267" i="6"/>
  <c r="D235" i="6"/>
  <c r="D203" i="6"/>
  <c r="D171" i="6"/>
  <c r="D139" i="6"/>
  <c r="D107" i="6"/>
  <c r="D75" i="6"/>
  <c r="D43" i="6"/>
  <c r="D11" i="6"/>
  <c r="C538" i="6"/>
  <c r="C410" i="6"/>
  <c r="C282" i="6"/>
  <c r="C154" i="6"/>
  <c r="C26" i="6"/>
  <c r="I11" i="9" l="1"/>
  <c r="I12" i="9"/>
  <c r="K26" i="9"/>
  <c r="I14" i="9"/>
  <c r="I15" i="9"/>
  <c r="I16" i="9"/>
  <c r="I17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C24682-8C70-473E-AF52-1D0F3A754A70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<sst xmlns="http://schemas.openxmlformats.org/spreadsheetml/2006/main" count="316" uniqueCount="40">
  <si>
    <t>Année</t>
  </si>
  <si>
    <t>CP</t>
  </si>
  <si>
    <t>Maladie</t>
  </si>
  <si>
    <t>Evènements</t>
  </si>
  <si>
    <t>Formation</t>
  </si>
  <si>
    <t>Autre</t>
  </si>
  <si>
    <t>Date</t>
  </si>
  <si>
    <t>Célébration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</si>
  <si>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</si>
  <si>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</si>
  <si>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</si>
  <si>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</si>
  <si>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</si>
  <si>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</si>
  <si>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</si>
  <si>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</si>
  <si>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</si>
  <si>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</si>
  <si>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</si>
  <si>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▾</t>
  </si>
  <si>
    <t>JOURS FERIES</t>
  </si>
  <si>
    <t>EVENEMENTS</t>
  </si>
  <si>
    <t xml:space="preserve">Année </t>
  </si>
  <si>
    <t>Mois</t>
  </si>
  <si>
    <t>A afficher</t>
  </si>
  <si>
    <t>Démarrage</t>
  </si>
  <si>
    <t>Livraison</t>
  </si>
  <si>
    <t>Nb pers</t>
  </si>
  <si>
    <t>Duree</t>
  </si>
  <si>
    <t>solde</t>
  </si>
  <si>
    <t>cha52a</t>
  </si>
  <si>
    <t>tesy</t>
  </si>
  <si>
    <t>N° CHANTIER</t>
  </si>
  <si>
    <t>Libelle</t>
  </si>
  <si>
    <t>chatest2</t>
  </si>
  <si>
    <t>test 2</t>
  </si>
  <si>
    <t>Budget (nbe j)</t>
  </si>
  <si>
    <t>Jours féries</t>
  </si>
  <si>
    <t>CHANTIER</t>
  </si>
  <si>
    <t>PLANIFICATION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</si>
</sst>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d\ dd/mm/yyyy"/>
    <numFmt numFmtId="165" formatCode="dd/mm/yy;@"/>
    <numFmt numFmtId="171" formatCode="_-* #,##0_-;\-* #,##0_-;_-* &quot;-&quot;??_-;_-@_-"/>
  </numFmts>
  <fonts count="12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5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color rgb="FFFF000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10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5" fillId="4" borderId="0" xfId="0" applyFont="1" applyFill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8" fillId="0" borderId="0" xfId="0" applyFont="1" applyAlignment="1">
      <alignment horizontal="center"/>
    </xf>
    <xf numFmtId="165" fontId="9" fillId="0" borderId="0" xfId="0" applyNumberFormat="1" applyFont="1" applyAlignment="1">
      <alignment horizontal="center"/>
    </xf>
    <xf numFmtId="14" fontId="9" fillId="0" borderId="0" xfId="0" applyNumberFormat="1" applyFont="1"/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4" fontId="0" fillId="6" borderId="0" xfId="0" applyNumberFormat="1" applyFill="1"/>
    <xf numFmtId="14" fontId="0" fillId="6" borderId="0" xfId="0" applyNumberFormat="1" applyFill="1" applyAlignment="1">
      <alignment horizontal="center"/>
    </xf>
    <xf numFmtId="14" fontId="8" fillId="6" borderId="0" xfId="0" applyNumberFormat="1" applyFont="1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0" fillId="0" borderId="0" xfId="0" applyNumberFormat="1"/>
    <xf numFmtId="0" fontId="3" fillId="2" borderId="0" xfId="0" applyFont="1" applyFill="1" applyAlignment="1">
      <alignment horizontal="center" vertical="center" textRotation="90"/>
    </xf>
    <xf numFmtId="0" fontId="3" fillId="3" borderId="0" xfId="0" applyFont="1" applyFill="1" applyAlignment="1">
      <alignment horizontal="center" vertical="center" textRotation="90"/>
    </xf>
    <xf numFmtId="171" fontId="11" fillId="0" borderId="0" xfId="2" applyNumberFormat="1" applyFont="1" applyAlignment="1">
      <alignment horizontal="center"/>
    </xf>
    <xf numFmtId="165" fontId="11" fillId="0" borderId="0" xfId="0" applyNumberFormat="1" applyFont="1" applyAlignment="1">
      <alignment horizontal="center"/>
    </xf>
  </cellXfs>
  <cellStyles count="3">
    <cellStyle name="Hyperlink" xfId="1" builtinId="8"/>
    <cellStyle name="Komma" xfId="2" builtinId="3"/>
    <cellStyle name="Standaard" xfId="0" builtinId="0"/>
  </cellStyles>
  <dxfs count="15">
    <dxf>
      <fill>
        <patternFill>
          <fgColor rgb="FFFFFF99"/>
          <bgColor rgb="FFFFFFCC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left" textRotation="0" wrapText="0" relativeIndent="1" justifyLastLine="0" shrinkToFit="0" readingOrder="0"/>
    </dxf>
    <dxf>
      <numFmt numFmtId="0" formatCode="General"/>
    </dxf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bottom" textRotation="0" wrapText="0" relativeIndent="1" justifyLastLine="0" shrinkToFit="0" readingOrder="0"/>
    </dxf>
    <dxf>
      <numFmt numFmtId="166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ptos Narrow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193040</xdr:colOff>
      <xdr:row>5</xdr:row>
      <xdr:rowOff>0</xdr:rowOff>
    </xdr:from>
    <xdr:to>
      <xdr:col>9</xdr:col>
      <xdr:colOff>533400</xdr:colOff>
      <xdr:row>19</xdr:row>
      <xdr:rowOff>64132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 ">
              <a:extLst>
                <a:ext uri="{FF2B5EF4-FFF2-40B4-BE49-F238E27FC236}">
                  <a16:creationId xmlns:a16="http://schemas.microsoft.com/office/drawing/2014/main" id="{2282AA11-CC80-480C-64EE-8A174928AB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8650" y="914400"/>
              <a:ext cx="1864360" cy="26485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205740</xdr:colOff>
      <xdr:row>4</xdr:row>
      <xdr:rowOff>176530</xdr:rowOff>
    </xdr:from>
    <xdr:to>
      <xdr:col>12</xdr:col>
      <xdr:colOff>535940</xdr:colOff>
      <xdr:row>19</xdr:row>
      <xdr:rowOff>59052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286C2DB-E3CA-E83A-0664-E1EFEAAD671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17350" y="913130"/>
              <a:ext cx="1854200" cy="26447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33885</xdr:colOff>
      <xdr:row>1</xdr:row>
      <xdr:rowOff>7618</xdr:rowOff>
    </xdr:from>
    <xdr:to>
      <xdr:col>3</xdr:col>
      <xdr:colOff>372179</xdr:colOff>
      <xdr:row>5</xdr:row>
      <xdr:rowOff>16747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  1">
              <a:extLst>
                <a:ext uri="{FF2B5EF4-FFF2-40B4-BE49-F238E27FC236}">
                  <a16:creationId xmlns:a16="http://schemas.microsoft.com/office/drawing/2014/main" id="{E69C4753-3E67-4BFE-AF77-C7C09BAE908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9380" y="191838"/>
              <a:ext cx="1929283" cy="74600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3083</xdr:colOff>
      <xdr:row>1</xdr:row>
      <xdr:rowOff>8373</xdr:rowOff>
    </xdr:from>
    <xdr:to>
      <xdr:col>15</xdr:col>
      <xdr:colOff>50240</xdr:colOff>
      <xdr:row>5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 1">
              <a:extLst>
                <a:ext uri="{FF2B5EF4-FFF2-40B4-BE49-F238E27FC236}">
                  <a16:creationId xmlns:a16="http://schemas.microsoft.com/office/drawing/2014/main" id="{C976CD6B-68C9-4451-A668-A20CCF966E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85061" y="192593"/>
              <a:ext cx="7449443" cy="7285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F1B399DF-1683-4EBB-BE79-04CFD296C844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Célébration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8462FC8E-A258-4D3F-BD7F-8DBBF88633E3}" sourceName="Année 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33AA087A-3C47-421E-8A54-294A2B6D13CB}" sourceName="Mois">
  <extLst>
    <x:ext xmlns:x15="http://schemas.microsoft.com/office/spreadsheetml/2010/11/main" uri="{2F2917AC-EB37-4324-AD4E-5DD8C200BD13}">
      <x15:tableSlicerCache tableId="4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" xr10:uid="{E1193A13-EEA5-4087-ADB9-D4B630D1AAAF}" cache="Segment_Année" caption="Année " rowHeight="251883"/>
  <slicer name="Mois" xr10:uid="{13F84F58-9BD1-4AA9-B894-E153712278D4}" cache="Segment_Mois" caption="Mois" rowHeight="251883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 1" xr10:uid="{C68AF2DF-800E-4B05-965A-AB5F97A529F1}" cache="Segment_Année" caption="Année " columnCount="2" style="SlicerStyleOther2" rowHeight="251883"/>
  <slicer name="Mois 1" xr10:uid="{0CB2DFE1-AE86-49E3-8FAF-21AAC06ED341}" cache="Segment_Mois" caption="Mois" columnCount="12" style="SlicerStyleOther2" rowHeight="251883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ADF33B-69A2-4E82-9ACD-839502B10C57}" name="Tableau1" displayName="Tableau1" ref="F2:F6" totalsRowShown="0" headerRowDxfId="14">
  <tableColumns count="1">
    <tableColumn id="1" xr3:uid="{AE4C8F8E-2A71-497A-92F0-4F6BAE57A83B}" name="Evènement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0ACEBB-C3AB-448C-9565-BEBF3D0A3662}" name="metropole" displayName="metropole" ref="J2:K287" tableType="queryTable" totalsRowShown="0" headerRowDxfId="13">
  <tableColumns count="2">
    <tableColumn id="1" xr3:uid="{4B5613EF-B49B-447D-877A-B0A862D85AED}" uniqueName="1" name="Date" queryTableFieldId="1" dataDxfId="12"/>
    <tableColumn id="2" xr3:uid="{201FD8E6-1E38-4ED2-9856-84416C664894}" uniqueName="2" name="Célébration" queryTableFieldId="2" dataDxfId="1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111B34-69A9-4802-88B0-1F170B32AE4A}" name="Tableau3" displayName="Tableau3" ref="B2:B3" totalsRowShown="0" headerRowDxfId="10" dataDxfId="9">
  <tableColumns count="1">
    <tableColumn id="1" xr3:uid="{12039F43-E98B-47B0-8DA0-5F6C83448225}" name="Année" dataDxfId="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7D4F1A-14D0-4DFE-86EB-E10A59A847E7}" name="Tableau4" displayName="Tableau4" ref="B2:G733" totalsRowShown="0" headerRowDxfId="7">
  <autoFilter ref="B2:G733" xr:uid="{6C7D4F1A-14D0-4DFE-86EB-E10A59A847E7}">
    <filterColumn colId="0" hiddenButton="1"/>
    <filterColumn colId="1" hiddenButton="1">
      <filters>
        <filter val="2024"/>
      </filters>
    </filterColumn>
    <filterColumn colId="2" hiddenButton="1">
      <filters>
        <filter val="Janv"/>
      </filters>
    </filterColumn>
    <filterColumn colId="3" hiddenButton="1"/>
    <filterColumn colId="4" hiddenButton="1"/>
    <filterColumn colId="5" hiddenButton="1"/>
  </autoFilter>
  <tableColumns count="6">
    <tableColumn id="1" xr3:uid="{08953471-84D2-4DE6-8F1A-92F4B310C8F0}" name="Date" dataDxfId="6">
      <calculatedColumnFormula>DATE(Annee,1,ROW()-ROW(Tableau4[[#Headers],[Date]]))</calculatedColumnFormula>
    </tableColumn>
    <tableColumn id="2" xr3:uid="{E9CEFB12-1F87-4954-86CD-E94A3D88A56C}" name="Année " dataDxfId="5">
      <calculatedColumnFormula>YEAR(Tableau4[[#This Row],[Date]])</calculatedColumnFormula>
    </tableColumn>
    <tableColumn id="3" xr3:uid="{B624560C-2704-45ED-BEB2-8F1A08C4CF8D}" name="Mois" dataDxfId="4">
      <calculatedColumnFormula>PROPER(TEXT(Tableau4[[#This Row],[Date]],"mmm"))</calculatedColumnFormula>
    </tableColumn>
    <tableColumn id="4" xr3:uid="{6684D620-B1F0-41D5-8C59-B3D8FF0823CB}" name="Evènements"/>
    <tableColumn id="6" xr3:uid="{B9BC5241-06E9-483C-A09D-2728FA4017A9}" name="Jours féries" dataDxfId="3">
      <calculatedColumnFormula>_xlfn.XLOOKUP(Tableau4[[#This Row],[Date]],metropole[Date],metropole[Célébration],"")</calculatedColumnFormula>
    </tableColumn>
    <tableColumn id="5" xr3:uid="{F829911A-2B08-4DA5-84B7-3E87D9D13BB1}" name="A afficher" dataDxfId="2">
      <calculatedColumnFormula>+WEEKDAY(Tableau4[[#This Row],[Date]],2)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N">
      <a:dk1>
        <a:srgbClr val="161412"/>
      </a:dk1>
      <a:lt1>
        <a:sysClr val="window" lastClr="FFFFFF"/>
      </a:lt1>
      <a:dk2>
        <a:srgbClr val="44546A"/>
      </a:dk2>
      <a:lt2>
        <a:srgbClr val="E7E6E6"/>
      </a:lt2>
      <a:accent1>
        <a:srgbClr val="AAB49D"/>
      </a:accent1>
      <a:accent2>
        <a:srgbClr val="C96A4D"/>
      </a:accent2>
      <a:accent3>
        <a:srgbClr val="EFA642"/>
      </a:accent3>
      <a:accent4>
        <a:srgbClr val="5F7DA0"/>
      </a:accent4>
      <a:accent5>
        <a:srgbClr val="FBF4E9"/>
      </a:accent5>
      <a:accent6>
        <a:srgbClr val="E2DCD3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DE886CE-B6EE-4070-999F-571975F772F1}">
  <we:reference id="wa200005271" version="2.5.4.0" store="fr-FR" storeType="OMEX"/>
  <we:alternateReferences>
    <we:reference id="WA200005271" version="2.5.4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ED09D-E9DF-4AE4-B47A-94D30151796C}">
  <sheetPr codeName="Feuil1"/>
  <dimension ref="B2:M287"/>
  <sheetViews>
    <sheetView showGridLines="0" workbookViewId="0">
      <selection activeCell="B3" sqref="B3"/>
    </sheetView>
  </sheetViews>
  <sheetFormatPr defaultColWidth="11.42578125" defaultRowHeight="18.75" outlineLevelCol="1" x14ac:dyDescent="0.3"/>
  <cols>
    <col min="1" max="1" width="3.7109375" customWidth="1"/>
    <col min="3" max="3" width="3.7109375" customWidth="1"/>
    <col min="4" max="4" width="11" style="7" customWidth="1"/>
    <col min="5" max="5" width="3.7109375" customWidth="1" outlineLevel="1"/>
    <col min="6" max="6" width="16.5703125" customWidth="1" outlineLevel="1"/>
    <col min="7" max="7" width="3.7109375" customWidth="1"/>
    <col min="8" max="8" width="10.85546875" customWidth="1"/>
    <col min="9" max="9" width="3.7109375" customWidth="1" outlineLevel="1"/>
    <col min="10" max="10" width="16" style="1" customWidth="1" outlineLevel="1"/>
    <col min="11" max="11" width="26.7109375" style="3" customWidth="1" outlineLevel="1"/>
    <col min="12" max="12" width="3.7109375" customWidth="1"/>
  </cols>
  <sheetData>
    <row r="2" spans="2:13" s="4" customFormat="1" ht="21" customHeight="1" x14ac:dyDescent="0.25">
      <c r="B2" s="6" t="s">
        <v>0</v>
      </c>
      <c r="C2" s="6"/>
      <c r="D2" s="9">
        <v>1</v>
      </c>
      <c r="E2" s="10"/>
      <c r="F2" s="10" t="s">
        <v>3</v>
      </c>
      <c r="G2" s="10"/>
      <c r="H2" s="11">
        <v>2</v>
      </c>
      <c r="I2" s="6"/>
      <c r="J2" s="6" t="s">
        <v>6</v>
      </c>
      <c r="K2" s="6" t="s">
        <v>7</v>
      </c>
      <c r="L2" s="5"/>
    </row>
    <row r="3" spans="2:13" ht="26.25" x14ac:dyDescent="0.4">
      <c r="B3" s="1">
        <v>2024</v>
      </c>
      <c r="D3" s="8" t="s">
        <v>19</v>
      </c>
      <c r="F3" t="s">
        <v>1</v>
      </c>
      <c r="J3" s="2">
        <v>46753</v>
      </c>
      <c r="K3" s="3" t="s">
        <v>8</v>
      </c>
    </row>
    <row r="4" spans="2:13" ht="14.65" customHeight="1" x14ac:dyDescent="0.25">
      <c r="D4" s="29" t="s">
        <v>21</v>
      </c>
      <c r="F4" t="s">
        <v>4</v>
      </c>
      <c r="H4" s="30" t="s">
        <v>20</v>
      </c>
      <c r="J4" s="2">
        <v>46860</v>
      </c>
      <c r="K4" s="3" t="s">
        <v>9</v>
      </c>
    </row>
    <row r="5" spans="2:13" ht="15" x14ac:dyDescent="0.25">
      <c r="D5" s="29"/>
      <c r="F5" t="s">
        <v>2</v>
      </c>
      <c r="H5" s="30"/>
      <c r="J5" s="2">
        <v>46874</v>
      </c>
      <c r="K5" s="3" t="s">
        <v>10</v>
      </c>
    </row>
    <row r="6" spans="2:13" ht="15" x14ac:dyDescent="0.25">
      <c r="D6" s="29"/>
      <c r="F6" t="s">
        <v>5</v>
      </c>
      <c r="H6" s="30"/>
      <c r="J6" s="2">
        <v>46881</v>
      </c>
      <c r="K6" s="3" t="s">
        <v>11</v>
      </c>
      <c r="M6">
        <f>tab_evenements</f>
        <v>0</v>
      </c>
    </row>
    <row r="7" spans="2:13" ht="15" x14ac:dyDescent="0.25">
      <c r="D7" s="29"/>
      <c r="H7" s="30"/>
      <c r="J7" s="2">
        <v>46898</v>
      </c>
      <c r="K7" s="3" t="s">
        <v>12</v>
      </c>
    </row>
    <row r="8" spans="2:13" ht="15" x14ac:dyDescent="0.25">
      <c r="D8" s="29"/>
      <c r="H8" s="30"/>
      <c r="J8" s="2">
        <v>46909</v>
      </c>
      <c r="K8" s="3" t="s">
        <v>13</v>
      </c>
    </row>
    <row r="9" spans="2:13" ht="15" x14ac:dyDescent="0.25">
      <c r="D9" s="29"/>
      <c r="H9" s="30"/>
      <c r="J9" s="2">
        <v>46948</v>
      </c>
      <c r="K9" s="3" t="s">
        <v>14</v>
      </c>
    </row>
    <row r="10" spans="2:13" ht="15" x14ac:dyDescent="0.25">
      <c r="D10" s="29"/>
      <c r="H10" s="30"/>
      <c r="J10" s="2">
        <v>46980</v>
      </c>
      <c r="K10" s="3" t="s">
        <v>15</v>
      </c>
    </row>
    <row r="11" spans="2:13" ht="15" x14ac:dyDescent="0.25">
      <c r="D11" s="29"/>
      <c r="H11" s="30"/>
      <c r="J11" s="2">
        <v>47058</v>
      </c>
      <c r="K11" s="3" t="s">
        <v>16</v>
      </c>
    </row>
    <row r="12" spans="2:13" ht="15" x14ac:dyDescent="0.25">
      <c r="D12" s="29"/>
      <c r="H12" s="30"/>
      <c r="J12" s="2">
        <v>47068</v>
      </c>
      <c r="K12" s="3" t="s">
        <v>17</v>
      </c>
    </row>
    <row r="13" spans="2:13" ht="15" x14ac:dyDescent="0.25">
      <c r="D13" s="29"/>
      <c r="H13" s="30"/>
      <c r="J13" s="2">
        <v>47112</v>
      </c>
      <c r="K13" s="3" t="s">
        <v>18</v>
      </c>
    </row>
    <row r="14" spans="2:13" ht="15" x14ac:dyDescent="0.25">
      <c r="D14" s="29"/>
      <c r="H14" s="30"/>
      <c r="J14" s="2">
        <v>46388</v>
      </c>
      <c r="K14" s="3" t="s">
        <v>8</v>
      </c>
    </row>
    <row r="15" spans="2:13" ht="15" x14ac:dyDescent="0.25">
      <c r="D15" s="29"/>
      <c r="H15" s="30"/>
      <c r="J15" s="2">
        <v>46475</v>
      </c>
      <c r="K15" s="3" t="s">
        <v>9</v>
      </c>
    </row>
    <row r="16" spans="2:13" ht="15" x14ac:dyDescent="0.25">
      <c r="D16" s="29"/>
      <c r="H16" s="30"/>
      <c r="J16" s="2">
        <v>46508</v>
      </c>
      <c r="K16" s="3" t="s">
        <v>10</v>
      </c>
    </row>
    <row r="17" spans="4:11" ht="15" x14ac:dyDescent="0.25">
      <c r="D17" s="29"/>
      <c r="H17" s="30"/>
      <c r="J17" s="2">
        <v>46513</v>
      </c>
      <c r="K17" s="3" t="s">
        <v>12</v>
      </c>
    </row>
    <row r="18" spans="4:11" ht="15" x14ac:dyDescent="0.25">
      <c r="D18" s="29"/>
      <c r="H18" s="30"/>
      <c r="J18" s="2">
        <v>46515</v>
      </c>
      <c r="K18" s="3" t="s">
        <v>11</v>
      </c>
    </row>
    <row r="19" spans="4:11" ht="15" x14ac:dyDescent="0.25">
      <c r="D19" s="29"/>
      <c r="H19" s="30"/>
      <c r="J19" s="2">
        <v>46524</v>
      </c>
      <c r="K19" s="3" t="s">
        <v>13</v>
      </c>
    </row>
    <row r="20" spans="4:11" ht="15" x14ac:dyDescent="0.25">
      <c r="D20" s="29"/>
      <c r="H20" s="30"/>
      <c r="J20" s="2">
        <v>46582</v>
      </c>
      <c r="K20" s="3" t="s">
        <v>14</v>
      </c>
    </row>
    <row r="21" spans="4:11" ht="15" x14ac:dyDescent="0.25">
      <c r="D21" s="29"/>
      <c r="H21" s="30"/>
      <c r="J21" s="2">
        <v>46614</v>
      </c>
      <c r="K21" s="3" t="s">
        <v>15</v>
      </c>
    </row>
    <row r="22" spans="4:11" ht="15" x14ac:dyDescent="0.25">
      <c r="D22" s="29"/>
      <c r="H22" s="30"/>
      <c r="J22" s="2">
        <v>46692</v>
      </c>
      <c r="K22" s="3" t="s">
        <v>16</v>
      </c>
    </row>
    <row r="23" spans="4:11" ht="15" x14ac:dyDescent="0.25">
      <c r="D23" s="29"/>
      <c r="H23" s="30"/>
      <c r="J23" s="2">
        <v>46702</v>
      </c>
      <c r="K23" s="3" t="s">
        <v>17</v>
      </c>
    </row>
    <row r="24" spans="4:11" ht="15" x14ac:dyDescent="0.25">
      <c r="D24" s="29"/>
      <c r="H24" s="30"/>
      <c r="J24" s="2">
        <v>46746</v>
      </c>
      <c r="K24" s="3" t="s">
        <v>18</v>
      </c>
    </row>
    <row r="25" spans="4:11" ht="15" x14ac:dyDescent="0.25">
      <c r="D25" s="29"/>
      <c r="H25" s="30"/>
      <c r="J25" s="2">
        <v>46023</v>
      </c>
      <c r="K25" s="3" t="s">
        <v>8</v>
      </c>
    </row>
    <row r="26" spans="4:11" ht="15" x14ac:dyDescent="0.25">
      <c r="D26" s="29"/>
      <c r="H26" s="30"/>
      <c r="J26" s="2">
        <v>46118</v>
      </c>
      <c r="K26" s="3" t="s">
        <v>9</v>
      </c>
    </row>
    <row r="27" spans="4:11" ht="15" x14ac:dyDescent="0.25">
      <c r="D27" s="29"/>
      <c r="H27" s="30"/>
      <c r="J27" s="2">
        <v>46143</v>
      </c>
      <c r="K27" s="3" t="s">
        <v>10</v>
      </c>
    </row>
    <row r="28" spans="4:11" ht="15" x14ac:dyDescent="0.25">
      <c r="D28" s="29"/>
      <c r="H28" s="30"/>
      <c r="J28" s="2">
        <v>46150</v>
      </c>
      <c r="K28" s="3" t="s">
        <v>11</v>
      </c>
    </row>
    <row r="29" spans="4:11" ht="15" x14ac:dyDescent="0.25">
      <c r="D29" s="29"/>
      <c r="H29" s="30"/>
      <c r="J29" s="2">
        <v>46156</v>
      </c>
      <c r="K29" s="3" t="s">
        <v>12</v>
      </c>
    </row>
    <row r="30" spans="4:11" ht="15" x14ac:dyDescent="0.25">
      <c r="D30" s="29"/>
      <c r="H30" s="30"/>
      <c r="J30" s="2">
        <v>46167</v>
      </c>
      <c r="K30" s="3" t="s">
        <v>13</v>
      </c>
    </row>
    <row r="31" spans="4:11" ht="15" x14ac:dyDescent="0.25">
      <c r="D31" s="29"/>
      <c r="H31" s="30"/>
      <c r="J31" s="2">
        <v>46217</v>
      </c>
      <c r="K31" s="3" t="s">
        <v>14</v>
      </c>
    </row>
    <row r="32" spans="4:11" x14ac:dyDescent="0.3">
      <c r="J32" s="2">
        <v>46249</v>
      </c>
      <c r="K32" s="3" t="s">
        <v>15</v>
      </c>
    </row>
    <row r="33" spans="10:11" x14ac:dyDescent="0.3">
      <c r="J33" s="2">
        <v>46327</v>
      </c>
      <c r="K33" s="3" t="s">
        <v>16</v>
      </c>
    </row>
    <row r="34" spans="10:11" x14ac:dyDescent="0.3">
      <c r="J34" s="2">
        <v>46337</v>
      </c>
      <c r="K34" s="3" t="s">
        <v>17</v>
      </c>
    </row>
    <row r="35" spans="10:11" x14ac:dyDescent="0.3">
      <c r="J35" s="2">
        <v>46381</v>
      </c>
      <c r="K35" s="3" t="s">
        <v>18</v>
      </c>
    </row>
    <row r="36" spans="10:11" x14ac:dyDescent="0.3">
      <c r="J36" s="2">
        <v>45658</v>
      </c>
      <c r="K36" s="3" t="s">
        <v>8</v>
      </c>
    </row>
    <row r="37" spans="10:11" x14ac:dyDescent="0.3">
      <c r="J37" s="2">
        <v>45768</v>
      </c>
      <c r="K37" s="3" t="s">
        <v>9</v>
      </c>
    </row>
    <row r="38" spans="10:11" x14ac:dyDescent="0.3">
      <c r="J38" s="2">
        <v>45778</v>
      </c>
      <c r="K38" s="3" t="s">
        <v>10</v>
      </c>
    </row>
    <row r="39" spans="10:11" x14ac:dyDescent="0.3">
      <c r="J39" s="2">
        <v>45785</v>
      </c>
      <c r="K39" s="3" t="s">
        <v>11</v>
      </c>
    </row>
    <row r="40" spans="10:11" x14ac:dyDescent="0.3">
      <c r="J40" s="2">
        <v>45806</v>
      </c>
      <c r="K40" s="3" t="s">
        <v>12</v>
      </c>
    </row>
    <row r="41" spans="10:11" x14ac:dyDescent="0.3">
      <c r="J41" s="2">
        <v>45817</v>
      </c>
      <c r="K41" s="3" t="s">
        <v>13</v>
      </c>
    </row>
    <row r="42" spans="10:11" x14ac:dyDescent="0.3">
      <c r="J42" s="2">
        <v>45852</v>
      </c>
      <c r="K42" s="3" t="s">
        <v>14</v>
      </c>
    </row>
    <row r="43" spans="10:11" x14ac:dyDescent="0.3">
      <c r="J43" s="2">
        <v>45884</v>
      </c>
      <c r="K43" s="3" t="s">
        <v>15</v>
      </c>
    </row>
    <row r="44" spans="10:11" x14ac:dyDescent="0.3">
      <c r="J44" s="2">
        <v>45962</v>
      </c>
      <c r="K44" s="3" t="s">
        <v>16</v>
      </c>
    </row>
    <row r="45" spans="10:11" x14ac:dyDescent="0.3">
      <c r="J45" s="2">
        <v>45972</v>
      </c>
      <c r="K45" s="3" t="s">
        <v>17</v>
      </c>
    </row>
    <row r="46" spans="10:11" x14ac:dyDescent="0.3">
      <c r="J46" s="2">
        <v>46016</v>
      </c>
      <c r="K46" s="3" t="s">
        <v>18</v>
      </c>
    </row>
    <row r="47" spans="10:11" x14ac:dyDescent="0.3">
      <c r="J47" s="2">
        <v>45292</v>
      </c>
      <c r="K47" s="3" t="s">
        <v>8</v>
      </c>
    </row>
    <row r="48" spans="10:11" x14ac:dyDescent="0.3">
      <c r="J48" s="2">
        <v>45383</v>
      </c>
      <c r="K48" s="3" t="s">
        <v>9</v>
      </c>
    </row>
    <row r="49" spans="10:11" x14ac:dyDescent="0.3">
      <c r="J49" s="2">
        <v>45413</v>
      </c>
      <c r="K49" s="3" t="s">
        <v>10</v>
      </c>
    </row>
    <row r="50" spans="10:11" x14ac:dyDescent="0.3">
      <c r="J50" s="2">
        <v>45420</v>
      </c>
      <c r="K50" s="3" t="s">
        <v>11</v>
      </c>
    </row>
    <row r="51" spans="10:11" x14ac:dyDescent="0.3">
      <c r="J51" s="2">
        <v>45421</v>
      </c>
      <c r="K51" s="3" t="s">
        <v>12</v>
      </c>
    </row>
    <row r="52" spans="10:11" x14ac:dyDescent="0.3">
      <c r="J52" s="2">
        <v>45432</v>
      </c>
      <c r="K52" s="3" t="s">
        <v>13</v>
      </c>
    </row>
    <row r="53" spans="10:11" x14ac:dyDescent="0.3">
      <c r="J53" s="2">
        <v>45487</v>
      </c>
      <c r="K53" s="3" t="s">
        <v>14</v>
      </c>
    </row>
    <row r="54" spans="10:11" x14ac:dyDescent="0.3">
      <c r="J54" s="2">
        <v>45519</v>
      </c>
      <c r="K54" s="3" t="s">
        <v>15</v>
      </c>
    </row>
    <row r="55" spans="10:11" x14ac:dyDescent="0.3">
      <c r="J55" s="2">
        <v>45597</v>
      </c>
      <c r="K55" s="3" t="s">
        <v>16</v>
      </c>
    </row>
    <row r="56" spans="10:11" x14ac:dyDescent="0.3">
      <c r="J56" s="2">
        <v>45607</v>
      </c>
      <c r="K56" s="3" t="s">
        <v>17</v>
      </c>
    </row>
    <row r="57" spans="10:11" x14ac:dyDescent="0.3">
      <c r="J57" s="2">
        <v>45651</v>
      </c>
      <c r="K57" s="3" t="s">
        <v>18</v>
      </c>
    </row>
    <row r="58" spans="10:11" x14ac:dyDescent="0.3">
      <c r="J58" s="2">
        <v>44927</v>
      </c>
      <c r="K58" s="3" t="s">
        <v>8</v>
      </c>
    </row>
    <row r="59" spans="10:11" x14ac:dyDescent="0.3">
      <c r="J59" s="2">
        <v>45026</v>
      </c>
      <c r="K59" s="3" t="s">
        <v>9</v>
      </c>
    </row>
    <row r="60" spans="10:11" x14ac:dyDescent="0.3">
      <c r="J60" s="2">
        <v>45047</v>
      </c>
      <c r="K60" s="3" t="s">
        <v>10</v>
      </c>
    </row>
    <row r="61" spans="10:11" x14ac:dyDescent="0.3">
      <c r="J61" s="2">
        <v>45054</v>
      </c>
      <c r="K61" s="3" t="s">
        <v>11</v>
      </c>
    </row>
    <row r="62" spans="10:11" x14ac:dyDescent="0.3">
      <c r="J62" s="2">
        <v>45064</v>
      </c>
      <c r="K62" s="3" t="s">
        <v>12</v>
      </c>
    </row>
    <row r="63" spans="10:11" x14ac:dyDescent="0.3">
      <c r="J63" s="2">
        <v>45075</v>
      </c>
      <c r="K63" s="3" t="s">
        <v>13</v>
      </c>
    </row>
    <row r="64" spans="10:11" x14ac:dyDescent="0.3">
      <c r="J64" s="2">
        <v>45121</v>
      </c>
      <c r="K64" s="3" t="s">
        <v>14</v>
      </c>
    </row>
    <row r="65" spans="10:11" x14ac:dyDescent="0.3">
      <c r="J65" s="2">
        <v>45153</v>
      </c>
      <c r="K65" s="3" t="s">
        <v>15</v>
      </c>
    </row>
    <row r="66" spans="10:11" x14ac:dyDescent="0.3">
      <c r="J66" s="2">
        <v>45231</v>
      </c>
      <c r="K66" s="3" t="s">
        <v>16</v>
      </c>
    </row>
    <row r="67" spans="10:11" x14ac:dyDescent="0.3">
      <c r="J67" s="2">
        <v>45241</v>
      </c>
      <c r="K67" s="3" t="s">
        <v>17</v>
      </c>
    </row>
    <row r="68" spans="10:11" x14ac:dyDescent="0.3">
      <c r="J68" s="2">
        <v>45285</v>
      </c>
      <c r="K68" s="3" t="s">
        <v>18</v>
      </c>
    </row>
    <row r="69" spans="10:11" x14ac:dyDescent="0.3">
      <c r="J69" s="2">
        <v>44562</v>
      </c>
      <c r="K69" s="3" t="s">
        <v>8</v>
      </c>
    </row>
    <row r="70" spans="10:11" x14ac:dyDescent="0.3">
      <c r="J70" s="2">
        <v>44669</v>
      </c>
      <c r="K70" s="3" t="s">
        <v>9</v>
      </c>
    </row>
    <row r="71" spans="10:11" x14ac:dyDescent="0.3">
      <c r="J71" s="2">
        <v>44682</v>
      </c>
      <c r="K71" s="3" t="s">
        <v>10</v>
      </c>
    </row>
    <row r="72" spans="10:11" x14ac:dyDescent="0.3">
      <c r="J72" s="2">
        <v>44689</v>
      </c>
      <c r="K72" s="3" t="s">
        <v>11</v>
      </c>
    </row>
    <row r="73" spans="10:11" x14ac:dyDescent="0.3">
      <c r="J73" s="2">
        <v>44707</v>
      </c>
      <c r="K73" s="3" t="s">
        <v>12</v>
      </c>
    </row>
    <row r="74" spans="10:11" x14ac:dyDescent="0.3">
      <c r="J74" s="2">
        <v>44718</v>
      </c>
      <c r="K74" s="3" t="s">
        <v>13</v>
      </c>
    </row>
    <row r="75" spans="10:11" x14ac:dyDescent="0.3">
      <c r="J75" s="2">
        <v>44756</v>
      </c>
      <c r="K75" s="3" t="s">
        <v>14</v>
      </c>
    </row>
    <row r="76" spans="10:11" x14ac:dyDescent="0.3">
      <c r="J76" s="2">
        <v>44788</v>
      </c>
      <c r="K76" s="3" t="s">
        <v>15</v>
      </c>
    </row>
    <row r="77" spans="10:11" x14ac:dyDescent="0.3">
      <c r="J77" s="2">
        <v>44866</v>
      </c>
      <c r="K77" s="3" t="s">
        <v>16</v>
      </c>
    </row>
    <row r="78" spans="10:11" x14ac:dyDescent="0.3">
      <c r="J78" s="2">
        <v>44876</v>
      </c>
      <c r="K78" s="3" t="s">
        <v>17</v>
      </c>
    </row>
    <row r="79" spans="10:11" x14ac:dyDescent="0.3">
      <c r="J79" s="2">
        <v>44920</v>
      </c>
      <c r="K79" s="3" t="s">
        <v>18</v>
      </c>
    </row>
    <row r="80" spans="10:11" x14ac:dyDescent="0.3">
      <c r="J80" s="2">
        <v>44197</v>
      </c>
      <c r="K80" s="3" t="s">
        <v>8</v>
      </c>
    </row>
    <row r="81" spans="10:11" x14ac:dyDescent="0.3">
      <c r="J81" s="2">
        <v>44291</v>
      </c>
      <c r="K81" s="3" t="s">
        <v>9</v>
      </c>
    </row>
    <row r="82" spans="10:11" x14ac:dyDescent="0.3">
      <c r="J82" s="2">
        <v>44317</v>
      </c>
      <c r="K82" s="3" t="s">
        <v>10</v>
      </c>
    </row>
    <row r="83" spans="10:11" x14ac:dyDescent="0.3">
      <c r="J83" s="2">
        <v>44324</v>
      </c>
      <c r="K83" s="3" t="s">
        <v>11</v>
      </c>
    </row>
    <row r="84" spans="10:11" x14ac:dyDescent="0.3">
      <c r="J84" s="2">
        <v>44329</v>
      </c>
      <c r="K84" s="3" t="s">
        <v>12</v>
      </c>
    </row>
    <row r="85" spans="10:11" x14ac:dyDescent="0.3">
      <c r="J85" s="2">
        <v>44340</v>
      </c>
      <c r="K85" s="3" t="s">
        <v>13</v>
      </c>
    </row>
    <row r="86" spans="10:11" x14ac:dyDescent="0.3">
      <c r="J86" s="2">
        <v>44391</v>
      </c>
      <c r="K86" s="3" t="s">
        <v>14</v>
      </c>
    </row>
    <row r="87" spans="10:11" x14ac:dyDescent="0.3">
      <c r="J87" s="2">
        <v>44423</v>
      </c>
      <c r="K87" s="3" t="s">
        <v>15</v>
      </c>
    </row>
    <row r="88" spans="10:11" x14ac:dyDescent="0.3">
      <c r="J88" s="2">
        <v>44501</v>
      </c>
      <c r="K88" s="3" t="s">
        <v>16</v>
      </c>
    </row>
    <row r="89" spans="10:11" x14ac:dyDescent="0.3">
      <c r="J89" s="2">
        <v>44511</v>
      </c>
      <c r="K89" s="3" t="s">
        <v>17</v>
      </c>
    </row>
    <row r="90" spans="10:11" x14ac:dyDescent="0.3">
      <c r="J90" s="2">
        <v>44555</v>
      </c>
      <c r="K90" s="3" t="s">
        <v>18</v>
      </c>
    </row>
    <row r="91" spans="10:11" x14ac:dyDescent="0.3">
      <c r="J91" s="2">
        <v>43831</v>
      </c>
      <c r="K91" s="3" t="s">
        <v>8</v>
      </c>
    </row>
    <row r="92" spans="10:11" x14ac:dyDescent="0.3">
      <c r="J92" s="2">
        <v>43934</v>
      </c>
      <c r="K92" s="3" t="s">
        <v>9</v>
      </c>
    </row>
    <row r="93" spans="10:11" x14ac:dyDescent="0.3">
      <c r="J93" s="2">
        <v>43952</v>
      </c>
      <c r="K93" s="3" t="s">
        <v>10</v>
      </c>
    </row>
    <row r="94" spans="10:11" x14ac:dyDescent="0.3">
      <c r="J94" s="2">
        <v>43959</v>
      </c>
      <c r="K94" s="3" t="s">
        <v>11</v>
      </c>
    </row>
    <row r="95" spans="10:11" x14ac:dyDescent="0.3">
      <c r="J95" s="2">
        <v>43972</v>
      </c>
      <c r="K95" s="3" t="s">
        <v>12</v>
      </c>
    </row>
    <row r="96" spans="10:11" x14ac:dyDescent="0.3">
      <c r="J96" s="2">
        <v>43983</v>
      </c>
      <c r="K96" s="3" t="s">
        <v>13</v>
      </c>
    </row>
    <row r="97" spans="10:11" x14ac:dyDescent="0.3">
      <c r="J97" s="2">
        <v>44026</v>
      </c>
      <c r="K97" s="3" t="s">
        <v>14</v>
      </c>
    </row>
    <row r="98" spans="10:11" x14ac:dyDescent="0.3">
      <c r="J98" s="2">
        <v>44058</v>
      </c>
      <c r="K98" s="3" t="s">
        <v>15</v>
      </c>
    </row>
    <row r="99" spans="10:11" x14ac:dyDescent="0.3">
      <c r="J99" s="2">
        <v>44136</v>
      </c>
      <c r="K99" s="3" t="s">
        <v>16</v>
      </c>
    </row>
    <row r="100" spans="10:11" x14ac:dyDescent="0.3">
      <c r="J100" s="2">
        <v>44146</v>
      </c>
      <c r="K100" s="3" t="s">
        <v>17</v>
      </c>
    </row>
    <row r="101" spans="10:11" x14ac:dyDescent="0.3">
      <c r="J101" s="2">
        <v>44190</v>
      </c>
      <c r="K101" s="3" t="s">
        <v>18</v>
      </c>
    </row>
    <row r="102" spans="10:11" x14ac:dyDescent="0.3">
      <c r="J102" s="2">
        <v>43466</v>
      </c>
      <c r="K102" s="3" t="s">
        <v>8</v>
      </c>
    </row>
    <row r="103" spans="10:11" x14ac:dyDescent="0.3">
      <c r="J103" s="2">
        <v>43577</v>
      </c>
      <c r="K103" s="3" t="s">
        <v>9</v>
      </c>
    </row>
    <row r="104" spans="10:11" x14ac:dyDescent="0.3">
      <c r="J104" s="2">
        <v>43586</v>
      </c>
      <c r="K104" s="3" t="s">
        <v>10</v>
      </c>
    </row>
    <row r="105" spans="10:11" x14ac:dyDescent="0.3">
      <c r="J105" s="2">
        <v>43593</v>
      </c>
      <c r="K105" s="3" t="s">
        <v>11</v>
      </c>
    </row>
    <row r="106" spans="10:11" x14ac:dyDescent="0.3">
      <c r="J106" s="2">
        <v>43615</v>
      </c>
      <c r="K106" s="3" t="s">
        <v>12</v>
      </c>
    </row>
    <row r="107" spans="10:11" x14ac:dyDescent="0.3">
      <c r="J107" s="2">
        <v>43626</v>
      </c>
      <c r="K107" s="3" t="s">
        <v>13</v>
      </c>
    </row>
    <row r="108" spans="10:11" x14ac:dyDescent="0.3">
      <c r="J108" s="2">
        <v>43660</v>
      </c>
      <c r="K108" s="3" t="s">
        <v>14</v>
      </c>
    </row>
    <row r="109" spans="10:11" x14ac:dyDescent="0.3">
      <c r="J109" s="2">
        <v>43692</v>
      </c>
      <c r="K109" s="3" t="s">
        <v>15</v>
      </c>
    </row>
    <row r="110" spans="10:11" x14ac:dyDescent="0.3">
      <c r="J110" s="2">
        <v>43770</v>
      </c>
      <c r="K110" s="3" t="s">
        <v>16</v>
      </c>
    </row>
    <row r="111" spans="10:11" x14ac:dyDescent="0.3">
      <c r="J111" s="2">
        <v>43780</v>
      </c>
      <c r="K111" s="3" t="s">
        <v>17</v>
      </c>
    </row>
    <row r="112" spans="10:11" x14ac:dyDescent="0.3">
      <c r="J112" s="2">
        <v>43824</v>
      </c>
      <c r="K112" s="3" t="s">
        <v>18</v>
      </c>
    </row>
    <row r="113" spans="10:11" x14ac:dyDescent="0.3">
      <c r="J113" s="2">
        <v>43101</v>
      </c>
      <c r="K113" s="3" t="s">
        <v>8</v>
      </c>
    </row>
    <row r="114" spans="10:11" x14ac:dyDescent="0.3">
      <c r="J114" s="2">
        <v>43192</v>
      </c>
      <c r="K114" s="3" t="s">
        <v>9</v>
      </c>
    </row>
    <row r="115" spans="10:11" x14ac:dyDescent="0.3">
      <c r="J115" s="2">
        <v>43221</v>
      </c>
      <c r="K115" s="3" t="s">
        <v>10</v>
      </c>
    </row>
    <row r="116" spans="10:11" x14ac:dyDescent="0.3">
      <c r="J116" s="2">
        <v>43228</v>
      </c>
      <c r="K116" s="3" t="s">
        <v>11</v>
      </c>
    </row>
    <row r="117" spans="10:11" x14ac:dyDescent="0.3">
      <c r="J117" s="2">
        <v>43230</v>
      </c>
      <c r="K117" s="3" t="s">
        <v>12</v>
      </c>
    </row>
    <row r="118" spans="10:11" x14ac:dyDescent="0.3">
      <c r="J118" s="2">
        <v>43241</v>
      </c>
      <c r="K118" s="3" t="s">
        <v>13</v>
      </c>
    </row>
    <row r="119" spans="10:11" x14ac:dyDescent="0.3">
      <c r="J119" s="2">
        <v>43295</v>
      </c>
      <c r="K119" s="3" t="s">
        <v>14</v>
      </c>
    </row>
    <row r="120" spans="10:11" x14ac:dyDescent="0.3">
      <c r="J120" s="2">
        <v>43327</v>
      </c>
      <c r="K120" s="3" t="s">
        <v>15</v>
      </c>
    </row>
    <row r="121" spans="10:11" x14ac:dyDescent="0.3">
      <c r="J121" s="2">
        <v>43405</v>
      </c>
      <c r="K121" s="3" t="s">
        <v>16</v>
      </c>
    </row>
    <row r="122" spans="10:11" x14ac:dyDescent="0.3">
      <c r="J122" s="2">
        <v>43415</v>
      </c>
      <c r="K122" s="3" t="s">
        <v>17</v>
      </c>
    </row>
    <row r="123" spans="10:11" x14ac:dyDescent="0.3">
      <c r="J123" s="2">
        <v>43459</v>
      </c>
      <c r="K123" s="3" t="s">
        <v>18</v>
      </c>
    </row>
    <row r="124" spans="10:11" x14ac:dyDescent="0.3">
      <c r="J124" s="2">
        <v>42736</v>
      </c>
      <c r="K124" s="3" t="s">
        <v>8</v>
      </c>
    </row>
    <row r="125" spans="10:11" x14ac:dyDescent="0.3">
      <c r="J125" s="2">
        <v>42842</v>
      </c>
      <c r="K125" s="3" t="s">
        <v>9</v>
      </c>
    </row>
    <row r="126" spans="10:11" x14ac:dyDescent="0.3">
      <c r="J126" s="2">
        <v>42856</v>
      </c>
      <c r="K126" s="3" t="s">
        <v>10</v>
      </c>
    </row>
    <row r="127" spans="10:11" x14ac:dyDescent="0.3">
      <c r="J127" s="2">
        <v>42863</v>
      </c>
      <c r="K127" s="3" t="s">
        <v>11</v>
      </c>
    </row>
    <row r="128" spans="10:11" x14ac:dyDescent="0.3">
      <c r="J128" s="2">
        <v>42880</v>
      </c>
      <c r="K128" s="3" t="s">
        <v>12</v>
      </c>
    </row>
    <row r="129" spans="10:11" x14ac:dyDescent="0.3">
      <c r="J129" s="2">
        <v>42891</v>
      </c>
      <c r="K129" s="3" t="s">
        <v>13</v>
      </c>
    </row>
    <row r="130" spans="10:11" x14ac:dyDescent="0.3">
      <c r="J130" s="2">
        <v>42930</v>
      </c>
      <c r="K130" s="3" t="s">
        <v>14</v>
      </c>
    </row>
    <row r="131" spans="10:11" x14ac:dyDescent="0.3">
      <c r="J131" s="2">
        <v>42962</v>
      </c>
      <c r="K131" s="3" t="s">
        <v>15</v>
      </c>
    </row>
    <row r="132" spans="10:11" x14ac:dyDescent="0.3">
      <c r="J132" s="2">
        <v>43040</v>
      </c>
      <c r="K132" s="3" t="s">
        <v>16</v>
      </c>
    </row>
    <row r="133" spans="10:11" x14ac:dyDescent="0.3">
      <c r="J133" s="2">
        <v>43050</v>
      </c>
      <c r="K133" s="3" t="s">
        <v>17</v>
      </c>
    </row>
    <row r="134" spans="10:11" x14ac:dyDescent="0.3">
      <c r="J134" s="2">
        <v>43094</v>
      </c>
      <c r="K134" s="3" t="s">
        <v>18</v>
      </c>
    </row>
    <row r="135" spans="10:11" x14ac:dyDescent="0.3">
      <c r="J135" s="2">
        <v>42370</v>
      </c>
      <c r="K135" s="3" t="s">
        <v>8</v>
      </c>
    </row>
    <row r="136" spans="10:11" x14ac:dyDescent="0.3">
      <c r="J136" s="2">
        <v>42457</v>
      </c>
      <c r="K136" s="3" t="s">
        <v>9</v>
      </c>
    </row>
    <row r="137" spans="10:11" x14ac:dyDescent="0.3">
      <c r="J137" s="2">
        <v>42491</v>
      </c>
      <c r="K137" s="3" t="s">
        <v>10</v>
      </c>
    </row>
    <row r="138" spans="10:11" x14ac:dyDescent="0.3">
      <c r="J138" s="2">
        <v>42495</v>
      </c>
      <c r="K138" s="3" t="s">
        <v>12</v>
      </c>
    </row>
    <row r="139" spans="10:11" x14ac:dyDescent="0.3">
      <c r="J139" s="2">
        <v>42498</v>
      </c>
      <c r="K139" s="3" t="s">
        <v>11</v>
      </c>
    </row>
    <row r="140" spans="10:11" x14ac:dyDescent="0.3">
      <c r="J140" s="2">
        <v>42506</v>
      </c>
      <c r="K140" s="3" t="s">
        <v>13</v>
      </c>
    </row>
    <row r="141" spans="10:11" x14ac:dyDescent="0.3">
      <c r="J141" s="2">
        <v>42565</v>
      </c>
      <c r="K141" s="3" t="s">
        <v>14</v>
      </c>
    </row>
    <row r="142" spans="10:11" x14ac:dyDescent="0.3">
      <c r="J142" s="2">
        <v>42597</v>
      </c>
      <c r="K142" s="3" t="s">
        <v>15</v>
      </c>
    </row>
    <row r="143" spans="10:11" x14ac:dyDescent="0.3">
      <c r="J143" s="2">
        <v>42675</v>
      </c>
      <c r="K143" s="3" t="s">
        <v>16</v>
      </c>
    </row>
    <row r="144" spans="10:11" x14ac:dyDescent="0.3">
      <c r="J144" s="2">
        <v>42685</v>
      </c>
      <c r="K144" s="3" t="s">
        <v>17</v>
      </c>
    </row>
    <row r="145" spans="10:11" x14ac:dyDescent="0.3">
      <c r="J145" s="2">
        <v>42729</v>
      </c>
      <c r="K145" s="3" t="s">
        <v>18</v>
      </c>
    </row>
    <row r="146" spans="10:11" x14ac:dyDescent="0.3">
      <c r="J146" s="2">
        <v>42005</v>
      </c>
      <c r="K146" s="3" t="s">
        <v>8</v>
      </c>
    </row>
    <row r="147" spans="10:11" x14ac:dyDescent="0.3">
      <c r="J147" s="2">
        <v>42100</v>
      </c>
      <c r="K147" s="3" t="s">
        <v>9</v>
      </c>
    </row>
    <row r="148" spans="10:11" x14ac:dyDescent="0.3">
      <c r="J148" s="2">
        <v>42125</v>
      </c>
      <c r="K148" s="3" t="s">
        <v>10</v>
      </c>
    </row>
    <row r="149" spans="10:11" x14ac:dyDescent="0.3">
      <c r="J149" s="2">
        <v>42132</v>
      </c>
      <c r="K149" s="3" t="s">
        <v>11</v>
      </c>
    </row>
    <row r="150" spans="10:11" x14ac:dyDescent="0.3">
      <c r="J150" s="2">
        <v>42138</v>
      </c>
      <c r="K150" s="3" t="s">
        <v>12</v>
      </c>
    </row>
    <row r="151" spans="10:11" x14ac:dyDescent="0.3">
      <c r="J151" s="2">
        <v>42149</v>
      </c>
      <c r="K151" s="3" t="s">
        <v>13</v>
      </c>
    </row>
    <row r="152" spans="10:11" x14ac:dyDescent="0.3">
      <c r="J152" s="2">
        <v>42199</v>
      </c>
      <c r="K152" s="3" t="s">
        <v>14</v>
      </c>
    </row>
    <row r="153" spans="10:11" x14ac:dyDescent="0.3">
      <c r="J153" s="2">
        <v>42231</v>
      </c>
      <c r="K153" s="3" t="s">
        <v>15</v>
      </c>
    </row>
    <row r="154" spans="10:11" x14ac:dyDescent="0.3">
      <c r="J154" s="2">
        <v>42309</v>
      </c>
      <c r="K154" s="3" t="s">
        <v>16</v>
      </c>
    </row>
    <row r="155" spans="10:11" x14ac:dyDescent="0.3">
      <c r="J155" s="2">
        <v>42319</v>
      </c>
      <c r="K155" s="3" t="s">
        <v>17</v>
      </c>
    </row>
    <row r="156" spans="10:11" x14ac:dyDescent="0.3">
      <c r="J156" s="2">
        <v>42363</v>
      </c>
      <c r="K156" s="3" t="s">
        <v>18</v>
      </c>
    </row>
    <row r="157" spans="10:11" x14ac:dyDescent="0.3">
      <c r="J157" s="2">
        <v>41640</v>
      </c>
      <c r="K157" s="3" t="s">
        <v>8</v>
      </c>
    </row>
    <row r="158" spans="10:11" x14ac:dyDescent="0.3">
      <c r="J158" s="2">
        <v>41750</v>
      </c>
      <c r="K158" s="3" t="s">
        <v>9</v>
      </c>
    </row>
    <row r="159" spans="10:11" x14ac:dyDescent="0.3">
      <c r="J159" s="2">
        <v>41760</v>
      </c>
      <c r="K159" s="3" t="s">
        <v>10</v>
      </c>
    </row>
    <row r="160" spans="10:11" x14ac:dyDescent="0.3">
      <c r="J160" s="2">
        <v>41767</v>
      </c>
      <c r="K160" s="3" t="s">
        <v>11</v>
      </c>
    </row>
    <row r="161" spans="10:11" x14ac:dyDescent="0.3">
      <c r="J161" s="2">
        <v>41788</v>
      </c>
      <c r="K161" s="3" t="s">
        <v>12</v>
      </c>
    </row>
    <row r="162" spans="10:11" x14ac:dyDescent="0.3">
      <c r="J162" s="2">
        <v>41799</v>
      </c>
      <c r="K162" s="3" t="s">
        <v>13</v>
      </c>
    </row>
    <row r="163" spans="10:11" x14ac:dyDescent="0.3">
      <c r="J163" s="2">
        <v>41834</v>
      </c>
      <c r="K163" s="3" t="s">
        <v>14</v>
      </c>
    </row>
    <row r="164" spans="10:11" x14ac:dyDescent="0.3">
      <c r="J164" s="2">
        <v>41866</v>
      </c>
      <c r="K164" s="3" t="s">
        <v>15</v>
      </c>
    </row>
    <row r="165" spans="10:11" x14ac:dyDescent="0.3">
      <c r="J165" s="2">
        <v>41944</v>
      </c>
      <c r="K165" s="3" t="s">
        <v>16</v>
      </c>
    </row>
    <row r="166" spans="10:11" x14ac:dyDescent="0.3">
      <c r="J166" s="2">
        <v>41954</v>
      </c>
      <c r="K166" s="3" t="s">
        <v>17</v>
      </c>
    </row>
    <row r="167" spans="10:11" x14ac:dyDescent="0.3">
      <c r="J167" s="2">
        <v>41998</v>
      </c>
      <c r="K167" s="3" t="s">
        <v>18</v>
      </c>
    </row>
    <row r="168" spans="10:11" x14ac:dyDescent="0.3">
      <c r="J168" s="2">
        <v>41275</v>
      </c>
      <c r="K168" s="3" t="s">
        <v>8</v>
      </c>
    </row>
    <row r="169" spans="10:11" x14ac:dyDescent="0.3">
      <c r="J169" s="2">
        <v>41365</v>
      </c>
      <c r="K169" s="3" t="s">
        <v>9</v>
      </c>
    </row>
    <row r="170" spans="10:11" x14ac:dyDescent="0.3">
      <c r="J170" s="2">
        <v>41395</v>
      </c>
      <c r="K170" s="3" t="s">
        <v>10</v>
      </c>
    </row>
    <row r="171" spans="10:11" x14ac:dyDescent="0.3">
      <c r="J171" s="2">
        <v>41402</v>
      </c>
      <c r="K171" s="3" t="s">
        <v>11</v>
      </c>
    </row>
    <row r="172" spans="10:11" x14ac:dyDescent="0.3">
      <c r="J172" s="2">
        <v>41403</v>
      </c>
      <c r="K172" s="3" t="s">
        <v>12</v>
      </c>
    </row>
    <row r="173" spans="10:11" x14ac:dyDescent="0.3">
      <c r="J173" s="2">
        <v>41414</v>
      </c>
      <c r="K173" s="3" t="s">
        <v>13</v>
      </c>
    </row>
    <row r="174" spans="10:11" x14ac:dyDescent="0.3">
      <c r="J174" s="2">
        <v>41469</v>
      </c>
      <c r="K174" s="3" t="s">
        <v>14</v>
      </c>
    </row>
    <row r="175" spans="10:11" x14ac:dyDescent="0.3">
      <c r="J175" s="2">
        <v>41501</v>
      </c>
      <c r="K175" s="3" t="s">
        <v>15</v>
      </c>
    </row>
    <row r="176" spans="10:11" x14ac:dyDescent="0.3">
      <c r="J176" s="2">
        <v>41579</v>
      </c>
      <c r="K176" s="3" t="s">
        <v>16</v>
      </c>
    </row>
    <row r="177" spans="10:11" x14ac:dyDescent="0.3">
      <c r="J177" s="2">
        <v>41589</v>
      </c>
      <c r="K177" s="3" t="s">
        <v>17</v>
      </c>
    </row>
    <row r="178" spans="10:11" x14ac:dyDescent="0.3">
      <c r="J178" s="2">
        <v>41633</v>
      </c>
      <c r="K178" s="3" t="s">
        <v>18</v>
      </c>
    </row>
    <row r="179" spans="10:11" x14ac:dyDescent="0.3">
      <c r="J179" s="2">
        <v>40909</v>
      </c>
      <c r="K179" s="3" t="s">
        <v>8</v>
      </c>
    </row>
    <row r="180" spans="10:11" x14ac:dyDescent="0.3">
      <c r="J180" s="2">
        <v>41008</v>
      </c>
      <c r="K180" s="3" t="s">
        <v>9</v>
      </c>
    </row>
    <row r="181" spans="10:11" x14ac:dyDescent="0.3">
      <c r="J181" s="2">
        <v>41030</v>
      </c>
      <c r="K181" s="3" t="s">
        <v>10</v>
      </c>
    </row>
    <row r="182" spans="10:11" x14ac:dyDescent="0.3">
      <c r="J182" s="2">
        <v>41037</v>
      </c>
      <c r="K182" s="3" t="s">
        <v>11</v>
      </c>
    </row>
    <row r="183" spans="10:11" x14ac:dyDescent="0.3">
      <c r="J183" s="2">
        <v>41046</v>
      </c>
      <c r="K183" s="3" t="s">
        <v>12</v>
      </c>
    </row>
    <row r="184" spans="10:11" x14ac:dyDescent="0.3">
      <c r="J184" s="2">
        <v>41057</v>
      </c>
      <c r="K184" s="3" t="s">
        <v>13</v>
      </c>
    </row>
    <row r="185" spans="10:11" x14ac:dyDescent="0.3">
      <c r="J185" s="2">
        <v>41104</v>
      </c>
      <c r="K185" s="3" t="s">
        <v>14</v>
      </c>
    </row>
    <row r="186" spans="10:11" x14ac:dyDescent="0.3">
      <c r="J186" s="2">
        <v>41136</v>
      </c>
      <c r="K186" s="3" t="s">
        <v>15</v>
      </c>
    </row>
    <row r="187" spans="10:11" x14ac:dyDescent="0.3">
      <c r="J187" s="2">
        <v>41214</v>
      </c>
      <c r="K187" s="3" t="s">
        <v>16</v>
      </c>
    </row>
    <row r="188" spans="10:11" x14ac:dyDescent="0.3">
      <c r="J188" s="2">
        <v>41224</v>
      </c>
      <c r="K188" s="3" t="s">
        <v>17</v>
      </c>
    </row>
    <row r="189" spans="10:11" x14ac:dyDescent="0.3">
      <c r="J189" s="2">
        <v>41268</v>
      </c>
      <c r="K189" s="3" t="s">
        <v>18</v>
      </c>
    </row>
    <row r="190" spans="10:11" x14ac:dyDescent="0.3">
      <c r="J190" s="2">
        <v>40544</v>
      </c>
      <c r="K190" s="3" t="s">
        <v>8</v>
      </c>
    </row>
    <row r="191" spans="10:11" x14ac:dyDescent="0.3">
      <c r="J191" s="2">
        <v>40658</v>
      </c>
      <c r="K191" s="3" t="s">
        <v>9</v>
      </c>
    </row>
    <row r="192" spans="10:11" x14ac:dyDescent="0.3">
      <c r="J192" s="2">
        <v>40664</v>
      </c>
      <c r="K192" s="3" t="s">
        <v>10</v>
      </c>
    </row>
    <row r="193" spans="10:11" x14ac:dyDescent="0.3">
      <c r="J193" s="2">
        <v>40671</v>
      </c>
      <c r="K193" s="3" t="s">
        <v>11</v>
      </c>
    </row>
    <row r="194" spans="10:11" x14ac:dyDescent="0.3">
      <c r="J194" s="2">
        <v>40696</v>
      </c>
      <c r="K194" s="3" t="s">
        <v>12</v>
      </c>
    </row>
    <row r="195" spans="10:11" x14ac:dyDescent="0.3">
      <c r="J195" s="2">
        <v>40707</v>
      </c>
      <c r="K195" s="3" t="s">
        <v>13</v>
      </c>
    </row>
    <row r="196" spans="10:11" x14ac:dyDescent="0.3">
      <c r="J196" s="2">
        <v>40738</v>
      </c>
      <c r="K196" s="3" t="s">
        <v>14</v>
      </c>
    </row>
    <row r="197" spans="10:11" x14ac:dyDescent="0.3">
      <c r="J197" s="2">
        <v>40770</v>
      </c>
      <c r="K197" s="3" t="s">
        <v>15</v>
      </c>
    </row>
    <row r="198" spans="10:11" x14ac:dyDescent="0.3">
      <c r="J198" s="2">
        <v>40848</v>
      </c>
      <c r="K198" s="3" t="s">
        <v>16</v>
      </c>
    </row>
    <row r="199" spans="10:11" x14ac:dyDescent="0.3">
      <c r="J199" s="2">
        <v>40858</v>
      </c>
      <c r="K199" s="3" t="s">
        <v>17</v>
      </c>
    </row>
    <row r="200" spans="10:11" x14ac:dyDescent="0.3">
      <c r="J200" s="2">
        <v>40902</v>
      </c>
      <c r="K200" s="3" t="s">
        <v>18</v>
      </c>
    </row>
    <row r="201" spans="10:11" x14ac:dyDescent="0.3">
      <c r="J201" s="2">
        <v>40179</v>
      </c>
      <c r="K201" s="3" t="s">
        <v>8</v>
      </c>
    </row>
    <row r="202" spans="10:11" x14ac:dyDescent="0.3">
      <c r="J202" s="2">
        <v>40273</v>
      </c>
      <c r="K202" s="3" t="s">
        <v>9</v>
      </c>
    </row>
    <row r="203" spans="10:11" x14ac:dyDescent="0.3">
      <c r="J203" s="2">
        <v>40299</v>
      </c>
      <c r="K203" s="3" t="s">
        <v>10</v>
      </c>
    </row>
    <row r="204" spans="10:11" x14ac:dyDescent="0.3">
      <c r="J204" s="2">
        <v>40306</v>
      </c>
      <c r="K204" s="3" t="s">
        <v>11</v>
      </c>
    </row>
    <row r="205" spans="10:11" x14ac:dyDescent="0.3">
      <c r="J205" s="2">
        <v>40311</v>
      </c>
      <c r="K205" s="3" t="s">
        <v>12</v>
      </c>
    </row>
    <row r="206" spans="10:11" x14ac:dyDescent="0.3">
      <c r="J206" s="2">
        <v>40322</v>
      </c>
      <c r="K206" s="3" t="s">
        <v>13</v>
      </c>
    </row>
    <row r="207" spans="10:11" x14ac:dyDescent="0.3">
      <c r="J207" s="2">
        <v>40373</v>
      </c>
      <c r="K207" s="3" t="s">
        <v>14</v>
      </c>
    </row>
    <row r="208" spans="10:11" x14ac:dyDescent="0.3">
      <c r="J208" s="2">
        <v>40405</v>
      </c>
      <c r="K208" s="3" t="s">
        <v>15</v>
      </c>
    </row>
    <row r="209" spans="10:11" x14ac:dyDescent="0.3">
      <c r="J209" s="2">
        <v>40483</v>
      </c>
      <c r="K209" s="3" t="s">
        <v>16</v>
      </c>
    </row>
    <row r="210" spans="10:11" x14ac:dyDescent="0.3">
      <c r="J210" s="2">
        <v>40493</v>
      </c>
      <c r="K210" s="3" t="s">
        <v>17</v>
      </c>
    </row>
    <row r="211" spans="10:11" x14ac:dyDescent="0.3">
      <c r="J211" s="2">
        <v>40537</v>
      </c>
      <c r="K211" s="3" t="s">
        <v>18</v>
      </c>
    </row>
    <row r="212" spans="10:11" x14ac:dyDescent="0.3">
      <c r="J212" s="2">
        <v>39814</v>
      </c>
      <c r="K212" s="3" t="s">
        <v>8</v>
      </c>
    </row>
    <row r="213" spans="10:11" x14ac:dyDescent="0.3">
      <c r="J213" s="2">
        <v>39916</v>
      </c>
      <c r="K213" s="3" t="s">
        <v>9</v>
      </c>
    </row>
    <row r="214" spans="10:11" x14ac:dyDescent="0.3">
      <c r="J214" s="2">
        <v>39934</v>
      </c>
      <c r="K214" s="3" t="s">
        <v>10</v>
      </c>
    </row>
    <row r="215" spans="10:11" x14ac:dyDescent="0.3">
      <c r="J215" s="2">
        <v>39941</v>
      </c>
      <c r="K215" s="3" t="s">
        <v>11</v>
      </c>
    </row>
    <row r="216" spans="10:11" x14ac:dyDescent="0.3">
      <c r="J216" s="2">
        <v>39954</v>
      </c>
      <c r="K216" s="3" t="s">
        <v>12</v>
      </c>
    </row>
    <row r="217" spans="10:11" x14ac:dyDescent="0.3">
      <c r="J217" s="2">
        <v>39965</v>
      </c>
      <c r="K217" s="3" t="s">
        <v>13</v>
      </c>
    </row>
    <row r="218" spans="10:11" x14ac:dyDescent="0.3">
      <c r="J218" s="2">
        <v>40008</v>
      </c>
      <c r="K218" s="3" t="s">
        <v>14</v>
      </c>
    </row>
    <row r="219" spans="10:11" x14ac:dyDescent="0.3">
      <c r="J219" s="2">
        <v>40040</v>
      </c>
      <c r="K219" s="3" t="s">
        <v>15</v>
      </c>
    </row>
    <row r="220" spans="10:11" x14ac:dyDescent="0.3">
      <c r="J220" s="2">
        <v>40118</v>
      </c>
      <c r="K220" s="3" t="s">
        <v>16</v>
      </c>
    </row>
    <row r="221" spans="10:11" x14ac:dyDescent="0.3">
      <c r="J221" s="2">
        <v>40128</v>
      </c>
      <c r="K221" s="3" t="s">
        <v>17</v>
      </c>
    </row>
    <row r="222" spans="10:11" x14ac:dyDescent="0.3">
      <c r="J222" s="2">
        <v>40172</v>
      </c>
      <c r="K222" s="3" t="s">
        <v>18</v>
      </c>
    </row>
    <row r="223" spans="10:11" x14ac:dyDescent="0.3">
      <c r="J223" s="2">
        <v>39448</v>
      </c>
      <c r="K223" s="3" t="s">
        <v>8</v>
      </c>
    </row>
    <row r="224" spans="10:11" x14ac:dyDescent="0.3">
      <c r="J224" s="2">
        <v>39531</v>
      </c>
      <c r="K224" s="3" t="s">
        <v>9</v>
      </c>
    </row>
    <row r="225" spans="10:11" x14ac:dyDescent="0.3">
      <c r="J225" s="2">
        <v>39569</v>
      </c>
      <c r="K225" s="3" t="s">
        <v>12</v>
      </c>
    </row>
    <row r="226" spans="10:11" x14ac:dyDescent="0.3">
      <c r="J226" s="2">
        <v>39576</v>
      </c>
      <c r="K226" s="3" t="s">
        <v>11</v>
      </c>
    </row>
    <row r="227" spans="10:11" x14ac:dyDescent="0.3">
      <c r="J227" s="2">
        <v>39580</v>
      </c>
      <c r="K227" s="3" t="s">
        <v>13</v>
      </c>
    </row>
    <row r="228" spans="10:11" x14ac:dyDescent="0.3">
      <c r="J228" s="2">
        <v>39643</v>
      </c>
      <c r="K228" s="3" t="s">
        <v>14</v>
      </c>
    </row>
    <row r="229" spans="10:11" x14ac:dyDescent="0.3">
      <c r="J229" s="2">
        <v>39675</v>
      </c>
      <c r="K229" s="3" t="s">
        <v>15</v>
      </c>
    </row>
    <row r="230" spans="10:11" x14ac:dyDescent="0.3">
      <c r="J230" s="2">
        <v>39753</v>
      </c>
      <c r="K230" s="3" t="s">
        <v>16</v>
      </c>
    </row>
    <row r="231" spans="10:11" x14ac:dyDescent="0.3">
      <c r="J231" s="2">
        <v>39763</v>
      </c>
      <c r="K231" s="3" t="s">
        <v>17</v>
      </c>
    </row>
    <row r="232" spans="10:11" x14ac:dyDescent="0.3">
      <c r="J232" s="2">
        <v>39807</v>
      </c>
      <c r="K232" s="3" t="s">
        <v>18</v>
      </c>
    </row>
    <row r="233" spans="10:11" x14ac:dyDescent="0.3">
      <c r="J233" s="2">
        <v>39083</v>
      </c>
      <c r="K233" s="3" t="s">
        <v>8</v>
      </c>
    </row>
    <row r="234" spans="10:11" x14ac:dyDescent="0.3">
      <c r="J234" s="2">
        <v>39181</v>
      </c>
      <c r="K234" s="3" t="s">
        <v>9</v>
      </c>
    </row>
    <row r="235" spans="10:11" x14ac:dyDescent="0.3">
      <c r="J235" s="2">
        <v>39203</v>
      </c>
      <c r="K235" s="3" t="s">
        <v>10</v>
      </c>
    </row>
    <row r="236" spans="10:11" x14ac:dyDescent="0.3">
      <c r="J236" s="2">
        <v>39210</v>
      </c>
      <c r="K236" s="3" t="s">
        <v>11</v>
      </c>
    </row>
    <row r="237" spans="10:11" x14ac:dyDescent="0.3">
      <c r="J237" s="2">
        <v>39219</v>
      </c>
      <c r="K237" s="3" t="s">
        <v>12</v>
      </c>
    </row>
    <row r="238" spans="10:11" x14ac:dyDescent="0.3">
      <c r="J238" s="2">
        <v>39230</v>
      </c>
      <c r="K238" s="3" t="s">
        <v>13</v>
      </c>
    </row>
    <row r="239" spans="10:11" x14ac:dyDescent="0.3">
      <c r="J239" s="2">
        <v>39277</v>
      </c>
      <c r="K239" s="3" t="s">
        <v>14</v>
      </c>
    </row>
    <row r="240" spans="10:11" x14ac:dyDescent="0.3">
      <c r="J240" s="2">
        <v>39309</v>
      </c>
      <c r="K240" s="3" t="s">
        <v>15</v>
      </c>
    </row>
    <row r="241" spans="10:11" x14ac:dyDescent="0.3">
      <c r="J241" s="2">
        <v>39387</v>
      </c>
      <c r="K241" s="3" t="s">
        <v>16</v>
      </c>
    </row>
    <row r="242" spans="10:11" x14ac:dyDescent="0.3">
      <c r="J242" s="2">
        <v>39397</v>
      </c>
      <c r="K242" s="3" t="s">
        <v>17</v>
      </c>
    </row>
    <row r="243" spans="10:11" x14ac:dyDescent="0.3">
      <c r="J243" s="2">
        <v>39441</v>
      </c>
      <c r="K243" s="3" t="s">
        <v>18</v>
      </c>
    </row>
    <row r="244" spans="10:11" x14ac:dyDescent="0.3">
      <c r="J244" s="2">
        <v>38718</v>
      </c>
      <c r="K244" s="3" t="s">
        <v>8</v>
      </c>
    </row>
    <row r="245" spans="10:11" x14ac:dyDescent="0.3">
      <c r="J245" s="2">
        <v>38824</v>
      </c>
      <c r="K245" s="3" t="s">
        <v>9</v>
      </c>
    </row>
    <row r="246" spans="10:11" x14ac:dyDescent="0.3">
      <c r="J246" s="2">
        <v>38838</v>
      </c>
      <c r="K246" s="3" t="s">
        <v>10</v>
      </c>
    </row>
    <row r="247" spans="10:11" x14ac:dyDescent="0.3">
      <c r="J247" s="2">
        <v>38845</v>
      </c>
      <c r="K247" s="3" t="s">
        <v>11</v>
      </c>
    </row>
    <row r="248" spans="10:11" x14ac:dyDescent="0.3">
      <c r="J248" s="2">
        <v>38862</v>
      </c>
      <c r="K248" s="3" t="s">
        <v>12</v>
      </c>
    </row>
    <row r="249" spans="10:11" x14ac:dyDescent="0.3">
      <c r="J249" s="2">
        <v>38873</v>
      </c>
      <c r="K249" s="3" t="s">
        <v>13</v>
      </c>
    </row>
    <row r="250" spans="10:11" x14ac:dyDescent="0.3">
      <c r="J250" s="2">
        <v>38912</v>
      </c>
      <c r="K250" s="3" t="s">
        <v>14</v>
      </c>
    </row>
    <row r="251" spans="10:11" x14ac:dyDescent="0.3">
      <c r="J251" s="2">
        <v>38944</v>
      </c>
      <c r="K251" s="3" t="s">
        <v>15</v>
      </c>
    </row>
    <row r="252" spans="10:11" x14ac:dyDescent="0.3">
      <c r="J252" s="2">
        <v>39022</v>
      </c>
      <c r="K252" s="3" t="s">
        <v>16</v>
      </c>
    </row>
    <row r="253" spans="10:11" x14ac:dyDescent="0.3">
      <c r="J253" s="2">
        <v>39032</v>
      </c>
      <c r="K253" s="3" t="s">
        <v>17</v>
      </c>
    </row>
    <row r="254" spans="10:11" x14ac:dyDescent="0.3">
      <c r="J254" s="2">
        <v>39076</v>
      </c>
      <c r="K254" s="3" t="s">
        <v>18</v>
      </c>
    </row>
    <row r="255" spans="10:11" x14ac:dyDescent="0.3">
      <c r="J255" s="2">
        <v>38353</v>
      </c>
      <c r="K255" s="3" t="s">
        <v>8</v>
      </c>
    </row>
    <row r="256" spans="10:11" x14ac:dyDescent="0.3">
      <c r="J256" s="2">
        <v>38439</v>
      </c>
      <c r="K256" s="3" t="s">
        <v>9</v>
      </c>
    </row>
    <row r="257" spans="10:11" x14ac:dyDescent="0.3">
      <c r="J257" s="2">
        <v>38473</v>
      </c>
      <c r="K257" s="3" t="s">
        <v>10</v>
      </c>
    </row>
    <row r="258" spans="10:11" x14ac:dyDescent="0.3">
      <c r="J258" s="2">
        <v>38477</v>
      </c>
      <c r="K258" s="3" t="s">
        <v>12</v>
      </c>
    </row>
    <row r="259" spans="10:11" x14ac:dyDescent="0.3">
      <c r="J259" s="2">
        <v>38480</v>
      </c>
      <c r="K259" s="3" t="s">
        <v>11</v>
      </c>
    </row>
    <row r="260" spans="10:11" x14ac:dyDescent="0.3">
      <c r="J260" s="2">
        <v>38488</v>
      </c>
      <c r="K260" s="3" t="s">
        <v>13</v>
      </c>
    </row>
    <row r="261" spans="10:11" x14ac:dyDescent="0.3">
      <c r="J261" s="2">
        <v>38547</v>
      </c>
      <c r="K261" s="3" t="s">
        <v>14</v>
      </c>
    </row>
    <row r="262" spans="10:11" x14ac:dyDescent="0.3">
      <c r="J262" s="2">
        <v>38579</v>
      </c>
      <c r="K262" s="3" t="s">
        <v>15</v>
      </c>
    </row>
    <row r="263" spans="10:11" x14ac:dyDescent="0.3">
      <c r="J263" s="2">
        <v>38657</v>
      </c>
      <c r="K263" s="3" t="s">
        <v>16</v>
      </c>
    </row>
    <row r="264" spans="10:11" x14ac:dyDescent="0.3">
      <c r="J264" s="2">
        <v>38667</v>
      </c>
      <c r="K264" s="3" t="s">
        <v>17</v>
      </c>
    </row>
    <row r="265" spans="10:11" x14ac:dyDescent="0.3">
      <c r="J265" s="2">
        <v>38711</v>
      </c>
      <c r="K265" s="3" t="s">
        <v>18</v>
      </c>
    </row>
    <row r="266" spans="10:11" x14ac:dyDescent="0.3">
      <c r="J266" s="2">
        <v>37987</v>
      </c>
      <c r="K266" s="3" t="s">
        <v>8</v>
      </c>
    </row>
    <row r="267" spans="10:11" x14ac:dyDescent="0.3">
      <c r="J267" s="2">
        <v>38089</v>
      </c>
      <c r="K267" s="3" t="s">
        <v>9</v>
      </c>
    </row>
    <row r="268" spans="10:11" x14ac:dyDescent="0.3">
      <c r="J268" s="2">
        <v>38108</v>
      </c>
      <c r="K268" s="3" t="s">
        <v>10</v>
      </c>
    </row>
    <row r="269" spans="10:11" x14ac:dyDescent="0.3">
      <c r="J269" s="2">
        <v>38115</v>
      </c>
      <c r="K269" s="3" t="s">
        <v>11</v>
      </c>
    </row>
    <row r="270" spans="10:11" x14ac:dyDescent="0.3">
      <c r="J270" s="2">
        <v>38127</v>
      </c>
      <c r="K270" s="3" t="s">
        <v>12</v>
      </c>
    </row>
    <row r="271" spans="10:11" x14ac:dyDescent="0.3">
      <c r="J271" s="2">
        <v>38138</v>
      </c>
      <c r="K271" s="3" t="s">
        <v>13</v>
      </c>
    </row>
    <row r="272" spans="10:11" x14ac:dyDescent="0.3">
      <c r="J272" s="2">
        <v>38182</v>
      </c>
      <c r="K272" s="3" t="s">
        <v>14</v>
      </c>
    </row>
    <row r="273" spans="10:11" x14ac:dyDescent="0.3">
      <c r="J273" s="2">
        <v>38214</v>
      </c>
      <c r="K273" s="3" t="s">
        <v>15</v>
      </c>
    </row>
    <row r="274" spans="10:11" x14ac:dyDescent="0.3">
      <c r="J274" s="2">
        <v>38292</v>
      </c>
      <c r="K274" s="3" t="s">
        <v>16</v>
      </c>
    </row>
    <row r="275" spans="10:11" x14ac:dyDescent="0.3">
      <c r="J275" s="2">
        <v>38302</v>
      </c>
      <c r="K275" s="3" t="s">
        <v>17</v>
      </c>
    </row>
    <row r="276" spans="10:11" x14ac:dyDescent="0.3">
      <c r="J276" s="2">
        <v>38346</v>
      </c>
      <c r="K276" s="3" t="s">
        <v>18</v>
      </c>
    </row>
    <row r="277" spans="10:11" x14ac:dyDescent="0.3">
      <c r="J277" s="2">
        <v>37622</v>
      </c>
      <c r="K277" s="3" t="s">
        <v>8</v>
      </c>
    </row>
    <row r="278" spans="10:11" x14ac:dyDescent="0.3">
      <c r="J278" s="2">
        <v>37732</v>
      </c>
      <c r="K278" s="3" t="s">
        <v>9</v>
      </c>
    </row>
    <row r="279" spans="10:11" x14ac:dyDescent="0.3">
      <c r="J279" s="2">
        <v>37742</v>
      </c>
      <c r="K279" s="3" t="s">
        <v>10</v>
      </c>
    </row>
    <row r="280" spans="10:11" x14ac:dyDescent="0.3">
      <c r="J280" s="2">
        <v>37749</v>
      </c>
      <c r="K280" s="3" t="s">
        <v>11</v>
      </c>
    </row>
    <row r="281" spans="10:11" x14ac:dyDescent="0.3">
      <c r="J281" s="2">
        <v>37770</v>
      </c>
      <c r="K281" s="3" t="s">
        <v>12</v>
      </c>
    </row>
    <row r="282" spans="10:11" x14ac:dyDescent="0.3">
      <c r="J282" s="2">
        <v>37781</v>
      </c>
      <c r="K282" s="3" t="s">
        <v>13</v>
      </c>
    </row>
    <row r="283" spans="10:11" x14ac:dyDescent="0.3">
      <c r="J283" s="2">
        <v>37816</v>
      </c>
      <c r="K283" s="3" t="s">
        <v>14</v>
      </c>
    </row>
    <row r="284" spans="10:11" x14ac:dyDescent="0.3">
      <c r="J284" s="2">
        <v>37848</v>
      </c>
      <c r="K284" s="3" t="s">
        <v>15</v>
      </c>
    </row>
    <row r="285" spans="10:11" x14ac:dyDescent="0.3">
      <c r="J285" s="2">
        <v>37926</v>
      </c>
      <c r="K285" s="3" t="s">
        <v>16</v>
      </c>
    </row>
    <row r="286" spans="10:11" x14ac:dyDescent="0.3">
      <c r="J286" s="2">
        <v>37936</v>
      </c>
      <c r="K286" s="3" t="s">
        <v>17</v>
      </c>
    </row>
    <row r="287" spans="10:11" x14ac:dyDescent="0.3">
      <c r="J287" s="2">
        <v>37980</v>
      </c>
      <c r="K287" s="3" t="s">
        <v>18</v>
      </c>
    </row>
  </sheetData>
  <mergeCells count="2">
    <mergeCell ref="D4:D31"/>
    <mergeCell ref="H4:H31"/>
  </mergeCells>
  <dataValidations count="1">
    <dataValidation type="whole" allowBlank="1" showInputMessage="1" showErrorMessage="1" promptTitle="Année" prompt="Sélectionnez l'année qui contient la 1er date de votre calendrier" sqref="B3" xr:uid="{3EEDF1FC-3E0A-4E56-8C83-B65F73A8EF89}">
      <formula1>2020</formula1>
      <formula2>2050</formula2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DA41BE-4EF9-4D4E-8527-C24B67BDFC96}">
  <sheetPr codeName="Feuil2"/>
  <dimension ref="B2:G733"/>
  <sheetViews>
    <sheetView zoomScale="60" zoomScaleNormal="60" workbookViewId="0">
      <pane ySplit="2" topLeftCell="A3" activePane="bottomLeft" state="frozen"/>
      <selection pane="bottomLeft" activeCell="D40" sqref="D40"/>
    </sheetView>
  </sheetViews>
  <sheetFormatPr defaultColWidth="11.42578125" defaultRowHeight="15" x14ac:dyDescent="0.25"/>
  <cols>
    <col min="2" max="3" width="20.7109375" customWidth="1"/>
    <col min="4" max="4" width="20.7109375" style="3" customWidth="1"/>
    <col min="5" max="7" width="20.7109375" customWidth="1"/>
  </cols>
  <sheetData>
    <row r="2" spans="2:7" s="6" customFormat="1" x14ac:dyDescent="0.25">
      <c r="B2" s="6" t="s">
        <v>6</v>
      </c>
      <c r="C2" s="6" t="s">
        <v>22</v>
      </c>
      <c r="D2" s="12" t="s">
        <v>23</v>
      </c>
      <c r="E2" s="6" t="s">
        <v>3</v>
      </c>
      <c r="F2" s="6" t="s">
        <v>37</v>
      </c>
      <c r="G2" s="6" t="s">
        <v>24</v>
      </c>
    </row>
    <row r="3" spans="2:7" x14ac:dyDescent="0.25">
      <c r="B3" s="13">
        <f>DATE(Annee,1,ROW()-ROW(Tableau4[[#Headers],[Date]]))</f>
        <v>45292</v>
      </c>
      <c r="C3">
        <f>YEAR(Tableau4[[#This Row],[Date]])</f>
        <v>2024</v>
      </c>
      <c r="D3" s="3" t="str">
        <f>PROPER(TEXT(Tableau4[[#This Row],[Date]],"mmm"))</f>
        <v>Janv</v>
      </c>
      <c r="F3" t="str">
        <f>_xlfn.XLOOKUP(Tableau4[[#This Row],[Date]],metropole[Date],metropole[Célébration],"")</f>
        <v>1er janvier</v>
      </c>
      <c r="G3" t="str">
        <f>IF(ISTEXT(Tableau4[[#This Row],[Evènements]]),Tableau4[[#This Row],[Evènements]],Tableau4[[#This Row],[Jours féries]])</f>
        <v>1er janvier</v>
      </c>
    </row>
    <row r="4" spans="2:7" x14ac:dyDescent="0.25">
      <c r="B4" s="13">
        <f>DATE(Annee,1,ROW()-ROW(Tableau4[[#Headers],[Date]]))</f>
        <v>45293</v>
      </c>
      <c r="C4">
        <f>YEAR(Tableau4[[#This Row],[Date]])</f>
        <v>2024</v>
      </c>
      <c r="D4" s="3" t="str">
        <f>PROPER(TEXT(Tableau4[[#This Row],[Date]],"mmm"))</f>
        <v>Janv</v>
      </c>
      <c r="F4" t="str">
        <f>_xlfn.XLOOKUP(Tableau4[[#This Row],[Date]],metropole[Date],metropole[Célébration],"")</f>
        <v/>
      </c>
      <c r="G4" t="str">
        <f>IF(ISTEXT(Tableau4[[#This Row],[Evènements]]),Tableau4[[#This Row],[Evènements]],Tableau4[[#This Row],[Jours féries]])</f>
        <v/>
      </c>
    </row>
    <row r="5" spans="2:7" x14ac:dyDescent="0.25">
      <c r="B5" s="13">
        <f>DATE(Annee,1,ROW()-ROW(Tableau4[[#Headers],[Date]]))</f>
        <v>45294</v>
      </c>
      <c r="C5">
        <f>YEAR(Tableau4[[#This Row],[Date]])</f>
        <v>2024</v>
      </c>
      <c r="D5" s="3" t="str">
        <f>PROPER(TEXT(Tableau4[[#This Row],[Date]],"mmm"))</f>
        <v>Janv</v>
      </c>
      <c r="F5" t="str">
        <f>_xlfn.XLOOKUP(Tableau4[[#This Row],[Date]],metropole[Date],metropole[Célébration],"")</f>
        <v/>
      </c>
      <c r="G5" t="str">
        <f>IF(ISTEXT(Tableau4[[#This Row],[Evènements]]),Tableau4[[#This Row],[Evènements]],Tableau4[[#This Row],[Jours féries]])</f>
        <v/>
      </c>
    </row>
    <row r="6" spans="2:7" x14ac:dyDescent="0.25">
      <c r="B6" s="13">
        <f>DATE(Annee,1,ROW()-ROW(Tableau4[[#Headers],[Date]]))</f>
        <v>45295</v>
      </c>
      <c r="C6">
        <f>YEAR(Tableau4[[#This Row],[Date]])</f>
        <v>2024</v>
      </c>
      <c r="D6" s="3" t="str">
        <f>PROPER(TEXT(Tableau4[[#This Row],[Date]],"mmm"))</f>
        <v>Janv</v>
      </c>
      <c r="F6" t="str">
        <f>_xlfn.XLOOKUP(Tableau4[[#This Row],[Date]],metropole[Date],metropole[Célébration],"")</f>
        <v/>
      </c>
      <c r="G6" t="str">
        <f>IF(ISTEXT(Tableau4[[#This Row],[Evènements]]),Tableau4[[#This Row],[Evènements]],Tableau4[[#This Row],[Jours féries]])</f>
        <v/>
      </c>
    </row>
    <row r="7" spans="2:7" x14ac:dyDescent="0.25">
      <c r="B7" s="13">
        <f>DATE(Annee,1,ROW()-ROW(Tableau4[[#Headers],[Date]]))</f>
        <v>45296</v>
      </c>
      <c r="C7">
        <f>YEAR(Tableau4[[#This Row],[Date]])</f>
        <v>2024</v>
      </c>
      <c r="D7" s="3" t="str">
        <f>PROPER(TEXT(Tableau4[[#This Row],[Date]],"mmm"))</f>
        <v>Janv</v>
      </c>
      <c r="F7" t="str">
        <f>_xlfn.XLOOKUP(Tableau4[[#This Row],[Date]],metropole[Date],metropole[Célébration],"")</f>
        <v/>
      </c>
      <c r="G7" t="str">
        <f>IF(ISTEXT(Tableau4[[#This Row],[Evènements]]),Tableau4[[#This Row],[Evènements]],Tableau4[[#This Row],[Jours féries]])</f>
        <v/>
      </c>
    </row>
    <row r="8" spans="2:7" x14ac:dyDescent="0.25">
      <c r="B8" s="13">
        <f>DATE(Annee,1,ROW()-ROW(Tableau4[[#Headers],[Date]]))</f>
        <v>45297</v>
      </c>
      <c r="C8">
        <f>YEAR(Tableau4[[#This Row],[Date]])</f>
        <v>2024</v>
      </c>
      <c r="D8" s="3" t="str">
        <f>PROPER(TEXT(Tableau4[[#This Row],[Date]],"mmm"))</f>
        <v>Janv</v>
      </c>
      <c r="F8" t="str">
        <f>_xlfn.XLOOKUP(Tableau4[[#This Row],[Date]],metropole[Date],metropole[Célébration],"")</f>
        <v/>
      </c>
      <c r="G8" t="str">
        <f>IF(ISTEXT(Tableau4[[#This Row],[Evènements]]),Tableau4[[#This Row],[Evènements]],Tableau4[[#This Row],[Jours féries]])</f>
        <v/>
      </c>
    </row>
    <row r="9" spans="2:7" x14ac:dyDescent="0.25">
      <c r="B9" s="13">
        <f>DATE(Annee,1,ROW()-ROW(Tableau4[[#Headers],[Date]]))</f>
        <v>45298</v>
      </c>
      <c r="C9">
        <f>YEAR(Tableau4[[#This Row],[Date]])</f>
        <v>2024</v>
      </c>
      <c r="D9" s="3" t="str">
        <f>PROPER(TEXT(Tableau4[[#This Row],[Date]],"mmm"))</f>
        <v>Janv</v>
      </c>
      <c r="F9" t="str">
        <f>_xlfn.XLOOKUP(Tableau4[[#This Row],[Date]],metropole[Date],metropole[Célébration],"")</f>
        <v/>
      </c>
      <c r="G9" t="str">
        <f>IF(ISTEXT(Tableau4[[#This Row],[Evènements]]),Tableau4[[#This Row],[Evènements]],Tableau4[[#This Row],[Jours féries]])</f>
        <v/>
      </c>
    </row>
    <row r="10" spans="2:7" x14ac:dyDescent="0.25">
      <c r="B10" s="13">
        <f>DATE(Annee,1,ROW()-ROW(Tableau4[[#Headers],[Date]]))</f>
        <v>45299</v>
      </c>
      <c r="C10">
        <f>YEAR(Tableau4[[#This Row],[Date]])</f>
        <v>2024</v>
      </c>
      <c r="D10" s="3" t="str">
        <f>PROPER(TEXT(Tableau4[[#This Row],[Date]],"mmm"))</f>
        <v>Janv</v>
      </c>
      <c r="F10" t="str">
        <f>_xlfn.XLOOKUP(Tableau4[[#This Row],[Date]],metropole[Date],metropole[Célébration],"")</f>
        <v/>
      </c>
      <c r="G10" t="str">
        <f>IF(ISTEXT(Tableau4[[#This Row],[Evènements]]),Tableau4[[#This Row],[Evènements]],Tableau4[[#This Row],[Jours féries]])</f>
        <v/>
      </c>
    </row>
    <row r="11" spans="2:7" x14ac:dyDescent="0.25">
      <c r="B11" s="13">
        <f>DATE(Annee,1,ROW()-ROW(Tableau4[[#Headers],[Date]]))</f>
        <v>45300</v>
      </c>
      <c r="C11">
        <f>YEAR(Tableau4[[#This Row],[Date]])</f>
        <v>2024</v>
      </c>
      <c r="D11" s="3" t="str">
        <f>PROPER(TEXT(Tableau4[[#This Row],[Date]],"mmm"))</f>
        <v>Janv</v>
      </c>
      <c r="F11" t="str">
        <f>_xlfn.XLOOKUP(Tableau4[[#This Row],[Date]],metropole[Date],metropole[Célébration],"")</f>
        <v/>
      </c>
      <c r="G11" t="str">
        <f>IF(ISTEXT(Tableau4[[#This Row],[Evènements]]),Tableau4[[#This Row],[Evènements]],Tableau4[[#This Row],[Jours féries]])</f>
        <v/>
      </c>
    </row>
    <row r="12" spans="2:7" x14ac:dyDescent="0.25">
      <c r="B12" s="13">
        <f>DATE(Annee,1,ROW()-ROW(Tableau4[[#Headers],[Date]]))</f>
        <v>45301</v>
      </c>
      <c r="C12">
        <f>YEAR(Tableau4[[#This Row],[Date]])</f>
        <v>2024</v>
      </c>
      <c r="D12" s="3" t="str">
        <f>PROPER(TEXT(Tableau4[[#This Row],[Date]],"mmm"))</f>
        <v>Janv</v>
      </c>
      <c r="F12" t="str">
        <f>_xlfn.XLOOKUP(Tableau4[[#This Row],[Date]],metropole[Date],metropole[Célébration],"")</f>
        <v/>
      </c>
      <c r="G12" t="str">
        <f>IF(ISTEXT(Tableau4[[#This Row],[Evènements]]),Tableau4[[#This Row],[Evènements]],Tableau4[[#This Row],[Jours féries]])</f>
        <v/>
      </c>
    </row>
    <row r="13" spans="2:7" x14ac:dyDescent="0.25">
      <c r="B13" s="13">
        <f>DATE(Annee,1,ROW()-ROW(Tableau4[[#Headers],[Date]]))</f>
        <v>45302</v>
      </c>
      <c r="C13">
        <f>YEAR(Tableau4[[#This Row],[Date]])</f>
        <v>2024</v>
      </c>
      <c r="D13" s="3" t="str">
        <f>PROPER(TEXT(Tableau4[[#This Row],[Date]],"mmm"))</f>
        <v>Janv</v>
      </c>
      <c r="F13" t="str">
        <f>_xlfn.XLOOKUP(Tableau4[[#This Row],[Date]],metropole[Date],metropole[Célébration],"")</f>
        <v/>
      </c>
      <c r="G13" t="str">
        <f>IF(ISTEXT(Tableau4[[#This Row],[Evènements]]),Tableau4[[#This Row],[Evènements]],Tableau4[[#This Row],[Jours féries]])</f>
        <v/>
      </c>
    </row>
    <row r="14" spans="2:7" x14ac:dyDescent="0.25">
      <c r="B14" s="13">
        <f>DATE(Annee,1,ROW()-ROW(Tableau4[[#Headers],[Date]]))</f>
        <v>45303</v>
      </c>
      <c r="C14">
        <f>YEAR(Tableau4[[#This Row],[Date]])</f>
        <v>2024</v>
      </c>
      <c r="D14" s="3" t="str">
        <f>PROPER(TEXT(Tableau4[[#This Row],[Date]],"mmm"))</f>
        <v>Janv</v>
      </c>
      <c r="F14" t="str">
        <f>_xlfn.XLOOKUP(Tableau4[[#This Row],[Date]],metropole[Date],metropole[Célébration],"")</f>
        <v/>
      </c>
      <c r="G14" t="str">
        <f>IF(ISTEXT(Tableau4[[#This Row],[Evènements]]),Tableau4[[#This Row],[Evènements]],Tableau4[[#This Row],[Jours féries]])</f>
        <v/>
      </c>
    </row>
    <row r="15" spans="2:7" x14ac:dyDescent="0.25">
      <c r="B15" s="13">
        <f>DATE(Annee,1,ROW()-ROW(Tableau4[[#Headers],[Date]]))</f>
        <v>45304</v>
      </c>
      <c r="C15">
        <f>YEAR(Tableau4[[#This Row],[Date]])</f>
        <v>2024</v>
      </c>
      <c r="D15" s="3" t="str">
        <f>PROPER(TEXT(Tableau4[[#This Row],[Date]],"mmm"))</f>
        <v>Janv</v>
      </c>
      <c r="F15" t="str">
        <f>_xlfn.XLOOKUP(Tableau4[[#This Row],[Date]],metropole[Date],metropole[Célébration],"")</f>
        <v/>
      </c>
      <c r="G15" t="str">
        <f>IF(ISTEXT(Tableau4[[#This Row],[Evènements]]),Tableau4[[#This Row],[Evènements]],Tableau4[[#This Row],[Jours féries]])</f>
        <v/>
      </c>
    </row>
    <row r="16" spans="2:7" x14ac:dyDescent="0.25">
      <c r="B16" s="13">
        <f>DATE(Annee,1,ROW()-ROW(Tableau4[[#Headers],[Date]]))</f>
        <v>45305</v>
      </c>
      <c r="C16">
        <f>YEAR(Tableau4[[#This Row],[Date]])</f>
        <v>2024</v>
      </c>
      <c r="D16" s="3" t="str">
        <f>PROPER(TEXT(Tableau4[[#This Row],[Date]],"mmm"))</f>
        <v>Janv</v>
      </c>
      <c r="F16" t="str">
        <f>_xlfn.XLOOKUP(Tableau4[[#This Row],[Date]],metropole[Date],metropole[Célébration],"")</f>
        <v/>
      </c>
      <c r="G16" t="str">
        <f>IF(ISTEXT(Tableau4[[#This Row],[Evènements]]),Tableau4[[#This Row],[Evènements]],Tableau4[[#This Row],[Jours féries]])</f>
        <v/>
      </c>
    </row>
    <row r="17" spans="2:7" x14ac:dyDescent="0.25">
      <c r="B17" s="13">
        <f>DATE(Annee,1,ROW()-ROW(Tableau4[[#Headers],[Date]]))</f>
        <v>45306</v>
      </c>
      <c r="C17">
        <f>YEAR(Tableau4[[#This Row],[Date]])</f>
        <v>2024</v>
      </c>
      <c r="D17" s="3" t="str">
        <f>PROPER(TEXT(Tableau4[[#This Row],[Date]],"mmm"))</f>
        <v>Janv</v>
      </c>
      <c r="F17" t="str">
        <f>_xlfn.XLOOKUP(Tableau4[[#This Row],[Date]],metropole[Date],metropole[Célébration],"")</f>
        <v/>
      </c>
      <c r="G17" t="str">
        <f>IF(ISTEXT(Tableau4[[#This Row],[Evènements]]),Tableau4[[#This Row],[Evènements]],Tableau4[[#This Row],[Jours féries]])</f>
        <v/>
      </c>
    </row>
    <row r="18" spans="2:7" x14ac:dyDescent="0.25">
      <c r="B18" s="13">
        <f>DATE(Annee,1,ROW()-ROW(Tableau4[[#Headers],[Date]]))</f>
        <v>45307</v>
      </c>
      <c r="C18">
        <f>YEAR(Tableau4[[#This Row],[Date]])</f>
        <v>2024</v>
      </c>
      <c r="D18" s="3" t="str">
        <f>PROPER(TEXT(Tableau4[[#This Row],[Date]],"mmm"))</f>
        <v>Janv</v>
      </c>
      <c r="F18" t="str">
        <f>_xlfn.XLOOKUP(Tableau4[[#This Row],[Date]],metropole[Date],metropole[Célébration],"")</f>
        <v/>
      </c>
      <c r="G18" t="str">
        <f>IF(ISTEXT(Tableau4[[#This Row],[Evènements]]),Tableau4[[#This Row],[Evènements]],Tableau4[[#This Row],[Jours féries]])</f>
        <v/>
      </c>
    </row>
    <row r="19" spans="2:7" x14ac:dyDescent="0.25">
      <c r="B19" s="13">
        <f>DATE(Annee,1,ROW()-ROW(Tableau4[[#Headers],[Date]]))</f>
        <v>45308</v>
      </c>
      <c r="C19">
        <f>YEAR(Tableau4[[#This Row],[Date]])</f>
        <v>2024</v>
      </c>
      <c r="D19" s="3" t="str">
        <f>PROPER(TEXT(Tableau4[[#This Row],[Date]],"mmm"))</f>
        <v>Janv</v>
      </c>
      <c r="F19" t="str">
        <f>_xlfn.XLOOKUP(Tableau4[[#This Row],[Date]],metropole[Date],metropole[Célébration],"")</f>
        <v/>
      </c>
      <c r="G19" t="str">
        <f>IF(ISTEXT(Tableau4[[#This Row],[Evènements]]),Tableau4[[#This Row],[Evènements]],Tableau4[[#This Row],[Jours féries]])</f>
        <v/>
      </c>
    </row>
    <row r="20" spans="2:7" x14ac:dyDescent="0.25">
      <c r="B20" s="13">
        <f>DATE(Annee,1,ROW()-ROW(Tableau4[[#Headers],[Date]]))</f>
        <v>45309</v>
      </c>
      <c r="C20">
        <f>YEAR(Tableau4[[#This Row],[Date]])</f>
        <v>2024</v>
      </c>
      <c r="D20" s="3" t="str">
        <f>PROPER(TEXT(Tableau4[[#This Row],[Date]],"mmm"))</f>
        <v>Janv</v>
      </c>
      <c r="F20" t="str">
        <f>_xlfn.XLOOKUP(Tableau4[[#This Row],[Date]],metropole[Date],metropole[Célébration],"")</f>
        <v/>
      </c>
      <c r="G20" t="str">
        <f>IF(ISTEXT(Tableau4[[#This Row],[Evènements]]),Tableau4[[#This Row],[Evènements]],Tableau4[[#This Row],[Jours féries]])</f>
        <v/>
      </c>
    </row>
    <row r="21" spans="2:7" x14ac:dyDescent="0.25">
      <c r="B21" s="13">
        <f>DATE(Annee,1,ROW()-ROW(Tableau4[[#Headers],[Date]]))</f>
        <v>45310</v>
      </c>
      <c r="C21">
        <f>YEAR(Tableau4[[#This Row],[Date]])</f>
        <v>2024</v>
      </c>
      <c r="D21" s="3" t="str">
        <f>PROPER(TEXT(Tableau4[[#This Row],[Date]],"mmm"))</f>
        <v>Janv</v>
      </c>
      <c r="F21" t="str">
        <f>_xlfn.XLOOKUP(Tableau4[[#This Row],[Date]],metropole[Date],metropole[Célébration],"")</f>
        <v/>
      </c>
      <c r="G21" t="str">
        <f>IF(ISTEXT(Tableau4[[#This Row],[Evènements]]),Tableau4[[#This Row],[Evènements]],Tableau4[[#This Row],[Jours féries]])</f>
        <v/>
      </c>
    </row>
    <row r="22" spans="2:7" x14ac:dyDescent="0.25">
      <c r="B22" s="13">
        <f>DATE(Annee,1,ROW()-ROW(Tableau4[[#Headers],[Date]]))</f>
        <v>45311</v>
      </c>
      <c r="C22">
        <f>YEAR(Tableau4[[#This Row],[Date]])</f>
        <v>2024</v>
      </c>
      <c r="D22" s="3" t="str">
        <f>PROPER(TEXT(Tableau4[[#This Row],[Date]],"mmm"))</f>
        <v>Janv</v>
      </c>
      <c r="F22" t="str">
        <f>_xlfn.XLOOKUP(Tableau4[[#This Row],[Date]],metropole[Date],metropole[Célébration],"")</f>
        <v/>
      </c>
      <c r="G22" t="str">
        <f>IF(ISTEXT(Tableau4[[#This Row],[Evènements]]),Tableau4[[#This Row],[Evènements]],Tableau4[[#This Row],[Jours féries]])</f>
        <v/>
      </c>
    </row>
    <row r="23" spans="2:7" x14ac:dyDescent="0.25">
      <c r="B23" s="13">
        <f>DATE(Annee,1,ROW()-ROW(Tableau4[[#Headers],[Date]]))</f>
        <v>45312</v>
      </c>
      <c r="C23">
        <f>YEAR(Tableau4[[#This Row],[Date]])</f>
        <v>2024</v>
      </c>
      <c r="D23" s="3" t="str">
        <f>PROPER(TEXT(Tableau4[[#This Row],[Date]],"mmm"))</f>
        <v>Janv</v>
      </c>
      <c r="F23" t="str">
        <f>_xlfn.XLOOKUP(Tableau4[[#This Row],[Date]],metropole[Date],metropole[Célébration],"")</f>
        <v/>
      </c>
      <c r="G23" t="str">
        <f>IF(ISTEXT(Tableau4[[#This Row],[Evènements]]),Tableau4[[#This Row],[Evènements]],Tableau4[[#This Row],[Jours féries]])</f>
        <v/>
      </c>
    </row>
    <row r="24" spans="2:7" x14ac:dyDescent="0.25">
      <c r="B24" s="13">
        <f>DATE(Annee,1,ROW()-ROW(Tableau4[[#Headers],[Date]]))</f>
        <v>45313</v>
      </c>
      <c r="C24">
        <f>YEAR(Tableau4[[#This Row],[Date]])</f>
        <v>2024</v>
      </c>
      <c r="D24" s="3" t="str">
        <f>PROPER(TEXT(Tableau4[[#This Row],[Date]],"mmm"))</f>
        <v>Janv</v>
      </c>
      <c r="F24" t="str">
        <f>_xlfn.XLOOKUP(Tableau4[[#This Row],[Date]],metropole[Date],metropole[Célébration],"")</f>
        <v/>
      </c>
      <c r="G24" t="str">
        <f>IF(ISTEXT(Tableau4[[#This Row],[Evènements]]),Tableau4[[#This Row],[Evènements]],Tableau4[[#This Row],[Jours féries]])</f>
        <v/>
      </c>
    </row>
    <row r="25" spans="2:7" x14ac:dyDescent="0.25">
      <c r="B25" s="13">
        <f>DATE(Annee,1,ROW()-ROW(Tableau4[[#Headers],[Date]]))</f>
        <v>45314</v>
      </c>
      <c r="C25">
        <f>YEAR(Tableau4[[#This Row],[Date]])</f>
        <v>2024</v>
      </c>
      <c r="D25" s="3" t="str">
        <f>PROPER(TEXT(Tableau4[[#This Row],[Date]],"mmm"))</f>
        <v>Janv</v>
      </c>
      <c r="F25" t="str">
        <f>_xlfn.XLOOKUP(Tableau4[[#This Row],[Date]],metropole[Date],metropole[Célébration],"")</f>
        <v/>
      </c>
      <c r="G25" t="str">
        <f>IF(ISTEXT(Tableau4[[#This Row],[Evènements]]),Tableau4[[#This Row],[Evènements]],Tableau4[[#This Row],[Jours féries]])</f>
        <v/>
      </c>
    </row>
    <row r="26" spans="2:7" x14ac:dyDescent="0.25">
      <c r="B26" s="13">
        <f>DATE(Annee,1,ROW()-ROW(Tableau4[[#Headers],[Date]]))</f>
        <v>45315</v>
      </c>
      <c r="C26">
        <f>YEAR(Tableau4[[#This Row],[Date]])</f>
        <v>2024</v>
      </c>
      <c r="D26" s="3" t="str">
        <f>PROPER(TEXT(Tableau4[[#This Row],[Date]],"mmm"))</f>
        <v>Janv</v>
      </c>
      <c r="F26" t="str">
        <f>_xlfn.XLOOKUP(Tableau4[[#This Row],[Date]],metropole[Date],metropole[Célébration],"")</f>
        <v/>
      </c>
      <c r="G26" t="str">
        <f>IF(ISTEXT(Tableau4[[#This Row],[Evènements]]),Tableau4[[#This Row],[Evènements]],Tableau4[[#This Row],[Jours féries]])</f>
        <v/>
      </c>
    </row>
    <row r="27" spans="2:7" x14ac:dyDescent="0.25">
      <c r="B27" s="13">
        <f>DATE(Annee,1,ROW()-ROW(Tableau4[[#Headers],[Date]]))</f>
        <v>45316</v>
      </c>
      <c r="C27">
        <f>YEAR(Tableau4[[#This Row],[Date]])</f>
        <v>2024</v>
      </c>
      <c r="D27" s="3" t="str">
        <f>PROPER(TEXT(Tableau4[[#This Row],[Date]],"mmm"))</f>
        <v>Janv</v>
      </c>
      <c r="F27" t="str">
        <f>_xlfn.XLOOKUP(Tableau4[[#This Row],[Date]],metropole[Date],metropole[Célébration],"")</f>
        <v/>
      </c>
      <c r="G27" t="str">
        <f>IF(ISTEXT(Tableau4[[#This Row],[Evènements]]),Tableau4[[#This Row],[Evènements]],Tableau4[[#This Row],[Jours féries]])</f>
        <v/>
      </c>
    </row>
    <row r="28" spans="2:7" x14ac:dyDescent="0.25">
      <c r="B28" s="13">
        <f>DATE(Annee,1,ROW()-ROW(Tableau4[[#Headers],[Date]]))</f>
        <v>45317</v>
      </c>
      <c r="C28">
        <f>YEAR(Tableau4[[#This Row],[Date]])</f>
        <v>2024</v>
      </c>
      <c r="D28" s="3" t="str">
        <f>PROPER(TEXT(Tableau4[[#This Row],[Date]],"mmm"))</f>
        <v>Janv</v>
      </c>
      <c r="F28" t="str">
        <f>_xlfn.XLOOKUP(Tableau4[[#This Row],[Date]],metropole[Date],metropole[Célébration],"")</f>
        <v/>
      </c>
      <c r="G28" t="str">
        <f>IF(ISTEXT(Tableau4[[#This Row],[Evènements]]),Tableau4[[#This Row],[Evènements]],Tableau4[[#This Row],[Jours féries]])</f>
        <v/>
      </c>
    </row>
    <row r="29" spans="2:7" x14ac:dyDescent="0.25">
      <c r="B29" s="13">
        <f>DATE(Annee,1,ROW()-ROW(Tableau4[[#Headers],[Date]]))</f>
        <v>45318</v>
      </c>
      <c r="C29">
        <f>YEAR(Tableau4[[#This Row],[Date]])</f>
        <v>2024</v>
      </c>
      <c r="D29" s="3" t="str">
        <f>PROPER(TEXT(Tableau4[[#This Row],[Date]],"mmm"))</f>
        <v>Janv</v>
      </c>
      <c r="F29" t="str">
        <f>_xlfn.XLOOKUP(Tableau4[[#This Row],[Date]],metropole[Date],metropole[Célébration],"")</f>
        <v/>
      </c>
      <c r="G29" t="str">
        <f>IF(ISTEXT(Tableau4[[#This Row],[Evènements]]),Tableau4[[#This Row],[Evènements]],Tableau4[[#This Row],[Jours féries]])</f>
        <v/>
      </c>
    </row>
    <row r="30" spans="2:7" x14ac:dyDescent="0.25">
      <c r="B30" s="13">
        <f>DATE(Annee,1,ROW()-ROW(Tableau4[[#Headers],[Date]]))</f>
        <v>45319</v>
      </c>
      <c r="C30">
        <f>YEAR(Tableau4[[#This Row],[Date]])</f>
        <v>2024</v>
      </c>
      <c r="D30" s="3" t="str">
        <f>PROPER(TEXT(Tableau4[[#This Row],[Date]],"mmm"))</f>
        <v>Janv</v>
      </c>
      <c r="F30" t="str">
        <f>_xlfn.XLOOKUP(Tableau4[[#This Row],[Date]],metropole[Date],metropole[Célébration],"")</f>
        <v/>
      </c>
      <c r="G30" t="str">
        <f>IF(ISTEXT(Tableau4[[#This Row],[Evènements]]),Tableau4[[#This Row],[Evènements]],Tableau4[[#This Row],[Jours féries]])</f>
        <v/>
      </c>
    </row>
    <row r="31" spans="2:7" x14ac:dyDescent="0.25">
      <c r="B31" s="13">
        <f>DATE(Annee,1,ROW()-ROW(Tableau4[[#Headers],[Date]]))</f>
        <v>45320</v>
      </c>
      <c r="C31">
        <f>YEAR(Tableau4[[#This Row],[Date]])</f>
        <v>2024</v>
      </c>
      <c r="D31" s="3" t="str">
        <f>PROPER(TEXT(Tableau4[[#This Row],[Date]],"mmm"))</f>
        <v>Janv</v>
      </c>
      <c r="F31" t="str">
        <f>_xlfn.XLOOKUP(Tableau4[[#This Row],[Date]],metropole[Date],metropole[Célébration],"")</f>
        <v/>
      </c>
      <c r="G31" t="str">
        <f>IF(ISTEXT(Tableau4[[#This Row],[Evènements]]),Tableau4[[#This Row],[Evènements]],Tableau4[[#This Row],[Jours féries]])</f>
        <v/>
      </c>
    </row>
    <row r="32" spans="2:7" x14ac:dyDescent="0.25">
      <c r="B32" s="13">
        <f>DATE(Annee,1,ROW()-ROW(Tableau4[[#Headers],[Date]]))</f>
        <v>45321</v>
      </c>
      <c r="C32">
        <f>YEAR(Tableau4[[#This Row],[Date]])</f>
        <v>2024</v>
      </c>
      <c r="D32" s="3" t="str">
        <f>PROPER(TEXT(Tableau4[[#This Row],[Date]],"mmm"))</f>
        <v>Janv</v>
      </c>
      <c r="F32" t="str">
        <f>_xlfn.XLOOKUP(Tableau4[[#This Row],[Date]],metropole[Date],metropole[Célébration],"")</f>
        <v/>
      </c>
      <c r="G32" t="str">
        <f>IF(ISTEXT(Tableau4[[#This Row],[Evènements]]),Tableau4[[#This Row],[Evènements]],Tableau4[[#This Row],[Jours féries]])</f>
        <v/>
      </c>
    </row>
    <row r="33" spans="2:7" x14ac:dyDescent="0.25">
      <c r="B33" s="13">
        <f>DATE(Annee,1,ROW()-ROW(Tableau4[[#Headers],[Date]]))</f>
        <v>45322</v>
      </c>
      <c r="C33">
        <f>YEAR(Tableau4[[#This Row],[Date]])</f>
        <v>2024</v>
      </c>
      <c r="D33" s="3" t="str">
        <f>PROPER(TEXT(Tableau4[[#This Row],[Date]],"mmm"))</f>
        <v>Janv</v>
      </c>
      <c r="F33" t="str">
        <f>_xlfn.XLOOKUP(Tableau4[[#This Row],[Date]],metropole[Date],metropole[Célébration],"")</f>
        <v/>
      </c>
      <c r="G33" t="str">
        <f>IF(ISTEXT(Tableau4[[#This Row],[Evènements]]),Tableau4[[#This Row],[Evènements]],Tableau4[[#This Row],[Jours féries]])</f>
        <v/>
      </c>
    </row>
    <row r="34" spans="2:7" hidden="1" x14ac:dyDescent="0.25">
      <c r="B34" s="13">
        <f>DATE(Annee,1,ROW()-ROW(Tableau4[[#Headers],[Date]]))</f>
        <v>45323</v>
      </c>
      <c r="C34">
        <f>YEAR(Tableau4[[#This Row],[Date]])</f>
        <v>2024</v>
      </c>
      <c r="D34" s="3" t="str">
        <f>PROPER(TEXT(Tableau4[[#This Row],[Date]],"mmm"))</f>
        <v>Févr</v>
      </c>
      <c r="F34" t="str">
        <f>_xlfn.XLOOKUP(Tableau4[[#This Row],[Date]],metropole[Date],metropole[Célébration],"")</f>
        <v/>
      </c>
      <c r="G34" t="str">
        <f>IF(ISTEXT(Tableau4[[#This Row],[Evènements]]),Tableau4[[#This Row],[Evènements]],Tableau4[[#This Row],[Jours féries]])</f>
        <v/>
      </c>
    </row>
    <row r="35" spans="2:7" hidden="1" x14ac:dyDescent="0.25">
      <c r="B35" s="13">
        <f>DATE(Annee,1,ROW()-ROW(Tableau4[[#Headers],[Date]]))</f>
        <v>45324</v>
      </c>
      <c r="C35">
        <f>YEAR(Tableau4[[#This Row],[Date]])</f>
        <v>2024</v>
      </c>
      <c r="D35" s="3" t="str">
        <f>PROPER(TEXT(Tableau4[[#This Row],[Date]],"mmm"))</f>
        <v>Févr</v>
      </c>
      <c r="F35" t="str">
        <f>_xlfn.XLOOKUP(Tableau4[[#This Row],[Date]],metropole[Date],metropole[Célébration],"")</f>
        <v/>
      </c>
      <c r="G35" t="str">
        <f>IF(ISTEXT(Tableau4[[#This Row],[Evènements]]),Tableau4[[#This Row],[Evènements]],Tableau4[[#This Row],[Jours féries]])</f>
        <v/>
      </c>
    </row>
    <row r="36" spans="2:7" hidden="1" x14ac:dyDescent="0.25">
      <c r="B36" s="13">
        <f>DATE(Annee,1,ROW()-ROW(Tableau4[[#Headers],[Date]]))</f>
        <v>45325</v>
      </c>
      <c r="C36">
        <f>YEAR(Tableau4[[#This Row],[Date]])</f>
        <v>2024</v>
      </c>
      <c r="D36" s="3" t="str">
        <f>PROPER(TEXT(Tableau4[[#This Row],[Date]],"mmm"))</f>
        <v>Févr</v>
      </c>
      <c r="F36" t="str">
        <f>_xlfn.XLOOKUP(Tableau4[[#This Row],[Date]],metropole[Date],metropole[Célébration],"")</f>
        <v/>
      </c>
      <c r="G36" t="str">
        <f>IF(ISTEXT(Tableau4[[#This Row],[Evènements]]),Tableau4[[#This Row],[Evènements]],Tableau4[[#This Row],[Jours féries]])</f>
        <v/>
      </c>
    </row>
    <row r="37" spans="2:7" hidden="1" x14ac:dyDescent="0.25">
      <c r="B37" s="13">
        <f>DATE(Annee,1,ROW()-ROW(Tableau4[[#Headers],[Date]]))</f>
        <v>45326</v>
      </c>
      <c r="C37">
        <f>YEAR(Tableau4[[#This Row],[Date]])</f>
        <v>2024</v>
      </c>
      <c r="D37" s="3" t="str">
        <f>PROPER(TEXT(Tableau4[[#This Row],[Date]],"mmm"))</f>
        <v>Févr</v>
      </c>
      <c r="F37" t="str">
        <f>_xlfn.XLOOKUP(Tableau4[[#This Row],[Date]],metropole[Date],metropole[Célébration],"")</f>
        <v/>
      </c>
      <c r="G37" t="str">
        <f>IF(ISTEXT(Tableau4[[#This Row],[Evènements]]),Tableau4[[#This Row],[Evènements]],Tableau4[[#This Row],[Jours féries]])</f>
        <v/>
      </c>
    </row>
    <row r="38" spans="2:7" hidden="1" x14ac:dyDescent="0.25">
      <c r="B38" s="13">
        <f>DATE(Annee,1,ROW()-ROW(Tableau4[[#Headers],[Date]]))</f>
        <v>45327</v>
      </c>
      <c r="C38">
        <f>YEAR(Tableau4[[#This Row],[Date]])</f>
        <v>2024</v>
      </c>
      <c r="D38" s="3" t="str">
        <f>PROPER(TEXT(Tableau4[[#This Row],[Date]],"mmm"))</f>
        <v>Févr</v>
      </c>
      <c r="F38" t="str">
        <f>_xlfn.XLOOKUP(Tableau4[[#This Row],[Date]],metropole[Date],metropole[Célébration],"")</f>
        <v/>
      </c>
      <c r="G38" t="str">
        <f>IF(ISTEXT(Tableau4[[#This Row],[Evènements]]),Tableau4[[#This Row],[Evènements]],Tableau4[[#This Row],[Jours féries]])</f>
        <v/>
      </c>
    </row>
    <row r="39" spans="2:7" hidden="1" x14ac:dyDescent="0.25">
      <c r="B39" s="13">
        <f>DATE(Annee,1,ROW()-ROW(Tableau4[[#Headers],[Date]]))</f>
        <v>45328</v>
      </c>
      <c r="C39">
        <f>YEAR(Tableau4[[#This Row],[Date]])</f>
        <v>2024</v>
      </c>
      <c r="D39" s="3" t="str">
        <f>PROPER(TEXT(Tableau4[[#This Row],[Date]],"mmm"))</f>
        <v>Févr</v>
      </c>
      <c r="F39" t="str">
        <f>_xlfn.XLOOKUP(Tableau4[[#This Row],[Date]],metropole[Date],metropole[Célébration],"")</f>
        <v/>
      </c>
      <c r="G39" t="str">
        <f>IF(ISTEXT(Tableau4[[#This Row],[Evènements]]),Tableau4[[#This Row],[Evènements]],Tableau4[[#This Row],[Jours féries]])</f>
        <v/>
      </c>
    </row>
    <row r="40" spans="2:7" hidden="1" x14ac:dyDescent="0.25">
      <c r="B40" s="13">
        <f>DATE(Annee,1,ROW()-ROW(Tableau4[[#Headers],[Date]]))</f>
        <v>45329</v>
      </c>
      <c r="C40">
        <f>YEAR(Tableau4[[#This Row],[Date]])</f>
        <v>2024</v>
      </c>
      <c r="D40" s="3" t="str">
        <f>PROPER(TEXT(Tableau4[[#This Row],[Date]],"mmm"))</f>
        <v>Févr</v>
      </c>
      <c r="F40" t="str">
        <f>_xlfn.XLOOKUP(Tableau4[[#This Row],[Date]],metropole[Date],metropole[Célébration],"")</f>
        <v/>
      </c>
      <c r="G40" t="str">
        <f>IF(ISTEXT(Tableau4[[#This Row],[Evènements]]),Tableau4[[#This Row],[Evènements]],Tableau4[[#This Row],[Jours féries]])</f>
        <v/>
      </c>
    </row>
    <row r="41" spans="2:7" hidden="1" x14ac:dyDescent="0.25">
      <c r="B41" s="13">
        <f>DATE(Annee,1,ROW()-ROW(Tableau4[[#Headers],[Date]]))</f>
        <v>45330</v>
      </c>
      <c r="C41">
        <f>YEAR(Tableau4[[#This Row],[Date]])</f>
        <v>2024</v>
      </c>
      <c r="D41" s="3" t="str">
        <f>PROPER(TEXT(Tableau4[[#This Row],[Date]],"mmm"))</f>
        <v>Févr</v>
      </c>
      <c r="F41" t="str">
        <f>_xlfn.XLOOKUP(Tableau4[[#This Row],[Date]],metropole[Date],metropole[Célébration],"")</f>
        <v/>
      </c>
      <c r="G41" t="str">
        <f>IF(ISTEXT(Tableau4[[#This Row],[Evènements]]),Tableau4[[#This Row],[Evènements]],Tableau4[[#This Row],[Jours féries]])</f>
        <v/>
      </c>
    </row>
    <row r="42" spans="2:7" hidden="1" x14ac:dyDescent="0.25">
      <c r="B42" s="13">
        <f>DATE(Annee,1,ROW()-ROW(Tableau4[[#Headers],[Date]]))</f>
        <v>45331</v>
      </c>
      <c r="C42">
        <f>YEAR(Tableau4[[#This Row],[Date]])</f>
        <v>2024</v>
      </c>
      <c r="D42" s="3" t="str">
        <f>PROPER(TEXT(Tableau4[[#This Row],[Date]],"mmm"))</f>
        <v>Févr</v>
      </c>
      <c r="F42" t="str">
        <f>_xlfn.XLOOKUP(Tableau4[[#This Row],[Date]],metropole[Date],metropole[Célébration],"")</f>
        <v/>
      </c>
      <c r="G42" t="str">
        <f>IF(ISTEXT(Tableau4[[#This Row],[Evènements]]),Tableau4[[#This Row],[Evènements]],Tableau4[[#This Row],[Jours féries]])</f>
        <v/>
      </c>
    </row>
    <row r="43" spans="2:7" hidden="1" x14ac:dyDescent="0.25">
      <c r="B43" s="13">
        <f>DATE(Annee,1,ROW()-ROW(Tableau4[[#Headers],[Date]]))</f>
        <v>45332</v>
      </c>
      <c r="C43">
        <f>YEAR(Tableau4[[#This Row],[Date]])</f>
        <v>2024</v>
      </c>
      <c r="D43" s="3" t="str">
        <f>PROPER(TEXT(Tableau4[[#This Row],[Date]],"mmm"))</f>
        <v>Févr</v>
      </c>
      <c r="F43" t="str">
        <f>_xlfn.XLOOKUP(Tableau4[[#This Row],[Date]],metropole[Date],metropole[Célébration],"")</f>
        <v/>
      </c>
      <c r="G43" t="str">
        <f>IF(ISTEXT(Tableau4[[#This Row],[Evènements]]),Tableau4[[#This Row],[Evènements]],Tableau4[[#This Row],[Jours féries]])</f>
        <v/>
      </c>
    </row>
    <row r="44" spans="2:7" hidden="1" x14ac:dyDescent="0.25">
      <c r="B44" s="13">
        <f>DATE(Annee,1,ROW()-ROW(Tableau4[[#Headers],[Date]]))</f>
        <v>45333</v>
      </c>
      <c r="C44">
        <f>YEAR(Tableau4[[#This Row],[Date]])</f>
        <v>2024</v>
      </c>
      <c r="D44" s="3" t="str">
        <f>PROPER(TEXT(Tableau4[[#This Row],[Date]],"mmm"))</f>
        <v>Févr</v>
      </c>
      <c r="F44" t="str">
        <f>_xlfn.XLOOKUP(Tableau4[[#This Row],[Date]],metropole[Date],metropole[Célébration],"")</f>
        <v/>
      </c>
      <c r="G44" t="str">
        <f>IF(ISTEXT(Tableau4[[#This Row],[Evènements]]),Tableau4[[#This Row],[Evènements]],Tableau4[[#This Row],[Jours féries]])</f>
        <v/>
      </c>
    </row>
    <row r="45" spans="2:7" hidden="1" x14ac:dyDescent="0.25">
      <c r="B45" s="13">
        <f>DATE(Annee,1,ROW()-ROW(Tableau4[[#Headers],[Date]]))</f>
        <v>45334</v>
      </c>
      <c r="C45">
        <f>YEAR(Tableau4[[#This Row],[Date]])</f>
        <v>2024</v>
      </c>
      <c r="D45" s="3" t="str">
        <f>PROPER(TEXT(Tableau4[[#This Row],[Date]],"mmm"))</f>
        <v>Févr</v>
      </c>
      <c r="F45" t="str">
        <f>_xlfn.XLOOKUP(Tableau4[[#This Row],[Date]],metropole[Date],metropole[Célébration],"")</f>
        <v/>
      </c>
      <c r="G45" t="str">
        <f>IF(ISTEXT(Tableau4[[#This Row],[Evènements]]),Tableau4[[#This Row],[Evènements]],Tableau4[[#This Row],[Jours féries]])</f>
        <v/>
      </c>
    </row>
    <row r="46" spans="2:7" hidden="1" x14ac:dyDescent="0.25">
      <c r="B46" s="13">
        <f>DATE(Annee,1,ROW()-ROW(Tableau4[[#Headers],[Date]]))</f>
        <v>45335</v>
      </c>
      <c r="C46">
        <f>YEAR(Tableau4[[#This Row],[Date]])</f>
        <v>2024</v>
      </c>
      <c r="D46" s="3" t="str">
        <f>PROPER(TEXT(Tableau4[[#This Row],[Date]],"mmm"))</f>
        <v>Févr</v>
      </c>
      <c r="F46" t="str">
        <f>_xlfn.XLOOKUP(Tableau4[[#This Row],[Date]],metropole[Date],metropole[Célébration],"")</f>
        <v/>
      </c>
      <c r="G46" t="str">
        <f>IF(ISTEXT(Tableau4[[#This Row],[Evènements]]),Tableau4[[#This Row],[Evènements]],Tableau4[[#This Row],[Jours féries]])</f>
        <v/>
      </c>
    </row>
    <row r="47" spans="2:7" hidden="1" x14ac:dyDescent="0.25">
      <c r="B47" s="13">
        <f>DATE(Annee,1,ROW()-ROW(Tableau4[[#Headers],[Date]]))</f>
        <v>45336</v>
      </c>
      <c r="C47">
        <f>YEAR(Tableau4[[#This Row],[Date]])</f>
        <v>2024</v>
      </c>
      <c r="D47" s="3" t="str">
        <f>PROPER(TEXT(Tableau4[[#This Row],[Date]],"mmm"))</f>
        <v>Févr</v>
      </c>
      <c r="F47" t="str">
        <f>_xlfn.XLOOKUP(Tableau4[[#This Row],[Date]],metropole[Date],metropole[Célébration],"")</f>
        <v/>
      </c>
      <c r="G47" t="str">
        <f>IF(ISTEXT(Tableau4[[#This Row],[Evènements]]),Tableau4[[#This Row],[Evènements]],Tableau4[[#This Row],[Jours féries]])</f>
        <v/>
      </c>
    </row>
    <row r="48" spans="2:7" hidden="1" x14ac:dyDescent="0.25">
      <c r="B48" s="13">
        <f>DATE(Annee,1,ROW()-ROW(Tableau4[[#Headers],[Date]]))</f>
        <v>45337</v>
      </c>
      <c r="C48">
        <f>YEAR(Tableau4[[#This Row],[Date]])</f>
        <v>2024</v>
      </c>
      <c r="D48" s="3" t="str">
        <f>PROPER(TEXT(Tableau4[[#This Row],[Date]],"mmm"))</f>
        <v>Févr</v>
      </c>
      <c r="F48" t="str">
        <f>_xlfn.XLOOKUP(Tableau4[[#This Row],[Date]],metropole[Date],metropole[Célébration],"")</f>
        <v/>
      </c>
      <c r="G48" t="str">
        <f>IF(ISTEXT(Tableau4[[#This Row],[Evènements]]),Tableau4[[#This Row],[Evènements]],Tableau4[[#This Row],[Jours féries]])</f>
        <v/>
      </c>
    </row>
    <row r="49" spans="2:7" hidden="1" x14ac:dyDescent="0.25">
      <c r="B49" s="13">
        <f>DATE(Annee,1,ROW()-ROW(Tableau4[[#Headers],[Date]]))</f>
        <v>45338</v>
      </c>
      <c r="C49">
        <f>YEAR(Tableau4[[#This Row],[Date]])</f>
        <v>2024</v>
      </c>
      <c r="D49" s="3" t="str">
        <f>PROPER(TEXT(Tableau4[[#This Row],[Date]],"mmm"))</f>
        <v>Févr</v>
      </c>
      <c r="F49" t="str">
        <f>_xlfn.XLOOKUP(Tableau4[[#This Row],[Date]],metropole[Date],metropole[Célébration],"")</f>
        <v/>
      </c>
      <c r="G49" t="str">
        <f>IF(ISTEXT(Tableau4[[#This Row],[Evènements]]),Tableau4[[#This Row],[Evènements]],Tableau4[[#This Row],[Jours féries]])</f>
        <v/>
      </c>
    </row>
    <row r="50" spans="2:7" hidden="1" x14ac:dyDescent="0.25">
      <c r="B50" s="13">
        <f>DATE(Annee,1,ROW()-ROW(Tableau4[[#Headers],[Date]]))</f>
        <v>45339</v>
      </c>
      <c r="C50">
        <f>YEAR(Tableau4[[#This Row],[Date]])</f>
        <v>2024</v>
      </c>
      <c r="D50" s="3" t="str">
        <f>PROPER(TEXT(Tableau4[[#This Row],[Date]],"mmm"))</f>
        <v>Févr</v>
      </c>
      <c r="F50" t="str">
        <f>_xlfn.XLOOKUP(Tableau4[[#This Row],[Date]],metropole[Date],metropole[Célébration],"")</f>
        <v/>
      </c>
      <c r="G50" t="str">
        <f>IF(ISTEXT(Tableau4[[#This Row],[Evènements]]),Tableau4[[#This Row],[Evènements]],Tableau4[[#This Row],[Jours féries]])</f>
        <v/>
      </c>
    </row>
    <row r="51" spans="2:7" hidden="1" x14ac:dyDescent="0.25">
      <c r="B51" s="13">
        <f>DATE(Annee,1,ROW()-ROW(Tableau4[[#Headers],[Date]]))</f>
        <v>45340</v>
      </c>
      <c r="C51">
        <f>YEAR(Tableau4[[#This Row],[Date]])</f>
        <v>2024</v>
      </c>
      <c r="D51" s="3" t="str">
        <f>PROPER(TEXT(Tableau4[[#This Row],[Date]],"mmm"))</f>
        <v>Févr</v>
      </c>
      <c r="F51" t="str">
        <f>_xlfn.XLOOKUP(Tableau4[[#This Row],[Date]],metropole[Date],metropole[Célébration],"")</f>
        <v/>
      </c>
      <c r="G51" t="str">
        <f>IF(ISTEXT(Tableau4[[#This Row],[Evènements]]),Tableau4[[#This Row],[Evènements]],Tableau4[[#This Row],[Jours féries]])</f>
        <v/>
      </c>
    </row>
    <row r="52" spans="2:7" hidden="1" x14ac:dyDescent="0.25">
      <c r="B52" s="13">
        <f>DATE(Annee,1,ROW()-ROW(Tableau4[[#Headers],[Date]]))</f>
        <v>45341</v>
      </c>
      <c r="C52">
        <f>YEAR(Tableau4[[#This Row],[Date]])</f>
        <v>2024</v>
      </c>
      <c r="D52" s="3" t="str">
        <f>PROPER(TEXT(Tableau4[[#This Row],[Date]],"mmm"))</f>
        <v>Févr</v>
      </c>
      <c r="F52" t="str">
        <f>_xlfn.XLOOKUP(Tableau4[[#This Row],[Date]],metropole[Date],metropole[Célébration],"")</f>
        <v/>
      </c>
      <c r="G52" t="str">
        <f>IF(ISTEXT(Tableau4[[#This Row],[Evènements]]),Tableau4[[#This Row],[Evènements]],Tableau4[[#This Row],[Jours féries]])</f>
        <v/>
      </c>
    </row>
    <row r="53" spans="2:7" hidden="1" x14ac:dyDescent="0.25">
      <c r="B53" s="13">
        <f>DATE(Annee,1,ROW()-ROW(Tableau4[[#Headers],[Date]]))</f>
        <v>45342</v>
      </c>
      <c r="C53">
        <f>YEAR(Tableau4[[#This Row],[Date]])</f>
        <v>2024</v>
      </c>
      <c r="D53" s="3" t="str">
        <f>PROPER(TEXT(Tableau4[[#This Row],[Date]],"mmm"))</f>
        <v>Févr</v>
      </c>
      <c r="F53" t="str">
        <f>_xlfn.XLOOKUP(Tableau4[[#This Row],[Date]],metropole[Date],metropole[Célébration],"")</f>
        <v/>
      </c>
      <c r="G53" t="str">
        <f>IF(ISTEXT(Tableau4[[#This Row],[Evènements]]),Tableau4[[#This Row],[Evènements]],Tableau4[[#This Row],[Jours féries]])</f>
        <v/>
      </c>
    </row>
    <row r="54" spans="2:7" hidden="1" x14ac:dyDescent="0.25">
      <c r="B54" s="13">
        <f>DATE(Annee,1,ROW()-ROW(Tableau4[[#Headers],[Date]]))</f>
        <v>45343</v>
      </c>
      <c r="C54">
        <f>YEAR(Tableau4[[#This Row],[Date]])</f>
        <v>2024</v>
      </c>
      <c r="D54" s="3" t="str">
        <f>PROPER(TEXT(Tableau4[[#This Row],[Date]],"mmm"))</f>
        <v>Févr</v>
      </c>
      <c r="F54" t="str">
        <f>_xlfn.XLOOKUP(Tableau4[[#This Row],[Date]],metropole[Date],metropole[Célébration],"")</f>
        <v/>
      </c>
      <c r="G54" t="str">
        <f>IF(ISTEXT(Tableau4[[#This Row],[Evènements]]),Tableau4[[#This Row],[Evènements]],Tableau4[[#This Row],[Jours féries]])</f>
        <v/>
      </c>
    </row>
    <row r="55" spans="2:7" hidden="1" x14ac:dyDescent="0.25">
      <c r="B55" s="13">
        <f>DATE(Annee,1,ROW()-ROW(Tableau4[[#Headers],[Date]]))</f>
        <v>45344</v>
      </c>
      <c r="C55">
        <f>YEAR(Tableau4[[#This Row],[Date]])</f>
        <v>2024</v>
      </c>
      <c r="D55" s="3" t="str">
        <f>PROPER(TEXT(Tableau4[[#This Row],[Date]],"mmm"))</f>
        <v>Févr</v>
      </c>
      <c r="F55" t="str">
        <f>_xlfn.XLOOKUP(Tableau4[[#This Row],[Date]],metropole[Date],metropole[Célébration],"")</f>
        <v/>
      </c>
      <c r="G55" t="str">
        <f>IF(ISTEXT(Tableau4[[#This Row],[Evènements]]),Tableau4[[#This Row],[Evènements]],Tableau4[[#This Row],[Jours féries]])</f>
        <v/>
      </c>
    </row>
    <row r="56" spans="2:7" hidden="1" x14ac:dyDescent="0.25">
      <c r="B56" s="13">
        <f>DATE(Annee,1,ROW()-ROW(Tableau4[[#Headers],[Date]]))</f>
        <v>45345</v>
      </c>
      <c r="C56">
        <f>YEAR(Tableau4[[#This Row],[Date]])</f>
        <v>2024</v>
      </c>
      <c r="D56" s="3" t="str">
        <f>PROPER(TEXT(Tableau4[[#This Row],[Date]],"mmm"))</f>
        <v>Févr</v>
      </c>
      <c r="F56" t="str">
        <f>_xlfn.XLOOKUP(Tableau4[[#This Row],[Date]],metropole[Date],metropole[Célébration],"")</f>
        <v/>
      </c>
      <c r="G56" t="str">
        <f>IF(ISTEXT(Tableau4[[#This Row],[Evènements]]),Tableau4[[#This Row],[Evènements]],Tableau4[[#This Row],[Jours féries]])</f>
        <v/>
      </c>
    </row>
    <row r="57" spans="2:7" hidden="1" x14ac:dyDescent="0.25">
      <c r="B57" s="13">
        <f>DATE(Annee,1,ROW()-ROW(Tableau4[[#Headers],[Date]]))</f>
        <v>45346</v>
      </c>
      <c r="C57">
        <f>YEAR(Tableau4[[#This Row],[Date]])</f>
        <v>2024</v>
      </c>
      <c r="D57" s="3" t="str">
        <f>PROPER(TEXT(Tableau4[[#This Row],[Date]],"mmm"))</f>
        <v>Févr</v>
      </c>
      <c r="F57" t="str">
        <f>_xlfn.XLOOKUP(Tableau4[[#This Row],[Date]],metropole[Date],metropole[Célébration],"")</f>
        <v/>
      </c>
      <c r="G57" t="str">
        <f>IF(ISTEXT(Tableau4[[#This Row],[Evènements]]),Tableau4[[#This Row],[Evènements]],Tableau4[[#This Row],[Jours féries]])</f>
        <v/>
      </c>
    </row>
    <row r="58" spans="2:7" hidden="1" x14ac:dyDescent="0.25">
      <c r="B58" s="13">
        <f>DATE(Annee,1,ROW()-ROW(Tableau4[[#Headers],[Date]]))</f>
        <v>45347</v>
      </c>
      <c r="C58">
        <f>YEAR(Tableau4[[#This Row],[Date]])</f>
        <v>2024</v>
      </c>
      <c r="D58" s="3" t="str">
        <f>PROPER(TEXT(Tableau4[[#This Row],[Date]],"mmm"))</f>
        <v>Févr</v>
      </c>
      <c r="F58" t="str">
        <f>_xlfn.XLOOKUP(Tableau4[[#This Row],[Date]],metropole[Date],metropole[Célébration],"")</f>
        <v/>
      </c>
      <c r="G58" t="str">
        <f>IF(ISTEXT(Tableau4[[#This Row],[Evènements]]),Tableau4[[#This Row],[Evènements]],Tableau4[[#This Row],[Jours féries]])</f>
        <v/>
      </c>
    </row>
    <row r="59" spans="2:7" hidden="1" x14ac:dyDescent="0.25">
      <c r="B59" s="13">
        <f>DATE(Annee,1,ROW()-ROW(Tableau4[[#Headers],[Date]]))</f>
        <v>45348</v>
      </c>
      <c r="C59">
        <f>YEAR(Tableau4[[#This Row],[Date]])</f>
        <v>2024</v>
      </c>
      <c r="D59" s="3" t="str">
        <f>PROPER(TEXT(Tableau4[[#This Row],[Date]],"mmm"))</f>
        <v>Févr</v>
      </c>
      <c r="F59" t="str">
        <f>_xlfn.XLOOKUP(Tableau4[[#This Row],[Date]],metropole[Date],metropole[Célébration],"")</f>
        <v/>
      </c>
      <c r="G59" t="str">
        <f>IF(ISTEXT(Tableau4[[#This Row],[Evènements]]),Tableau4[[#This Row],[Evènements]],Tableau4[[#This Row],[Jours féries]])</f>
        <v/>
      </c>
    </row>
    <row r="60" spans="2:7" hidden="1" x14ac:dyDescent="0.25">
      <c r="B60" s="13">
        <f>DATE(Annee,1,ROW()-ROW(Tableau4[[#Headers],[Date]]))</f>
        <v>45349</v>
      </c>
      <c r="C60">
        <f>YEAR(Tableau4[[#This Row],[Date]])</f>
        <v>2024</v>
      </c>
      <c r="D60" s="3" t="str">
        <f>PROPER(TEXT(Tableau4[[#This Row],[Date]],"mmm"))</f>
        <v>Févr</v>
      </c>
      <c r="F60" t="str">
        <f>_xlfn.XLOOKUP(Tableau4[[#This Row],[Date]],metropole[Date],metropole[Célébration],"")</f>
        <v/>
      </c>
      <c r="G60" t="str">
        <f>IF(ISTEXT(Tableau4[[#This Row],[Evènements]]),Tableau4[[#This Row],[Evènements]],Tableau4[[#This Row],[Jours féries]])</f>
        <v/>
      </c>
    </row>
    <row r="61" spans="2:7" hidden="1" x14ac:dyDescent="0.25">
      <c r="B61" s="13">
        <f>DATE(Annee,1,ROW()-ROW(Tableau4[[#Headers],[Date]]))</f>
        <v>45350</v>
      </c>
      <c r="C61">
        <f>YEAR(Tableau4[[#This Row],[Date]])</f>
        <v>2024</v>
      </c>
      <c r="D61" s="3" t="str">
        <f>PROPER(TEXT(Tableau4[[#This Row],[Date]],"mmm"))</f>
        <v>Févr</v>
      </c>
      <c r="F61" t="str">
        <f>_xlfn.XLOOKUP(Tableau4[[#This Row],[Date]],metropole[Date],metropole[Célébration],"")</f>
        <v/>
      </c>
      <c r="G61" t="str">
        <f>IF(ISTEXT(Tableau4[[#This Row],[Evènements]]),Tableau4[[#This Row],[Evènements]],Tableau4[[#This Row],[Jours féries]])</f>
        <v/>
      </c>
    </row>
    <row r="62" spans="2:7" hidden="1" x14ac:dyDescent="0.25">
      <c r="B62" s="13">
        <f>DATE(Annee,1,ROW()-ROW(Tableau4[[#Headers],[Date]]))</f>
        <v>45351</v>
      </c>
      <c r="C62">
        <f>YEAR(Tableau4[[#This Row],[Date]])</f>
        <v>2024</v>
      </c>
      <c r="D62" s="3" t="str">
        <f>PROPER(TEXT(Tableau4[[#This Row],[Date]],"mmm"))</f>
        <v>Févr</v>
      </c>
      <c r="F62" t="str">
        <f>_xlfn.XLOOKUP(Tableau4[[#This Row],[Date]],metropole[Date],metropole[Célébration],"")</f>
        <v/>
      </c>
      <c r="G62" t="str">
        <f>IF(ISTEXT(Tableau4[[#This Row],[Evènements]]),Tableau4[[#This Row],[Evènements]],Tableau4[[#This Row],[Jours féries]])</f>
        <v/>
      </c>
    </row>
    <row r="63" spans="2:7" hidden="1" x14ac:dyDescent="0.25">
      <c r="B63" s="13">
        <f>DATE(Annee,1,ROW()-ROW(Tableau4[[#Headers],[Date]]))</f>
        <v>45352</v>
      </c>
      <c r="C63">
        <f>YEAR(Tableau4[[#This Row],[Date]])</f>
        <v>2024</v>
      </c>
      <c r="D63" s="3" t="str">
        <f>PROPER(TEXT(Tableau4[[#This Row],[Date]],"mmm"))</f>
        <v>Mars</v>
      </c>
      <c r="F63" t="str">
        <f>_xlfn.XLOOKUP(Tableau4[[#This Row],[Date]],metropole[Date],metropole[Célébration],"")</f>
        <v/>
      </c>
      <c r="G63" t="str">
        <f>IF(ISTEXT(Tableau4[[#This Row],[Evènements]]),Tableau4[[#This Row],[Evènements]],Tableau4[[#This Row],[Jours féries]])</f>
        <v/>
      </c>
    </row>
    <row r="64" spans="2:7" hidden="1" x14ac:dyDescent="0.25">
      <c r="B64" s="13">
        <f>DATE(Annee,1,ROW()-ROW(Tableau4[[#Headers],[Date]]))</f>
        <v>45353</v>
      </c>
      <c r="C64">
        <f>YEAR(Tableau4[[#This Row],[Date]])</f>
        <v>2024</v>
      </c>
      <c r="D64" s="3" t="str">
        <f>PROPER(TEXT(Tableau4[[#This Row],[Date]],"mmm"))</f>
        <v>Mars</v>
      </c>
      <c r="F64" t="str">
        <f>_xlfn.XLOOKUP(Tableau4[[#This Row],[Date]],metropole[Date],metropole[Célébration],"")</f>
        <v/>
      </c>
      <c r="G64" t="str">
        <f>IF(ISTEXT(Tableau4[[#This Row],[Evènements]]),Tableau4[[#This Row],[Evènements]],Tableau4[[#This Row],[Jours féries]])</f>
        <v/>
      </c>
    </row>
    <row r="65" spans="2:7" hidden="1" x14ac:dyDescent="0.25">
      <c r="B65" s="13">
        <f>DATE(Annee,1,ROW()-ROW(Tableau4[[#Headers],[Date]]))</f>
        <v>45354</v>
      </c>
      <c r="C65">
        <f>YEAR(Tableau4[[#This Row],[Date]])</f>
        <v>2024</v>
      </c>
      <c r="D65" s="3" t="str">
        <f>PROPER(TEXT(Tableau4[[#This Row],[Date]],"mmm"))</f>
        <v>Mars</v>
      </c>
      <c r="F65" t="str">
        <f>_xlfn.XLOOKUP(Tableau4[[#This Row],[Date]],metropole[Date],metropole[Célébration],"")</f>
        <v/>
      </c>
      <c r="G65" t="str">
        <f>IF(ISTEXT(Tableau4[[#This Row],[Evènements]]),Tableau4[[#This Row],[Evènements]],Tableau4[[#This Row],[Jours féries]])</f>
        <v/>
      </c>
    </row>
    <row r="66" spans="2:7" hidden="1" x14ac:dyDescent="0.25">
      <c r="B66" s="13">
        <f>DATE(Annee,1,ROW()-ROW(Tableau4[[#Headers],[Date]]))</f>
        <v>45355</v>
      </c>
      <c r="C66">
        <f>YEAR(Tableau4[[#This Row],[Date]])</f>
        <v>2024</v>
      </c>
      <c r="D66" s="3" t="str">
        <f>PROPER(TEXT(Tableau4[[#This Row],[Date]],"mmm"))</f>
        <v>Mars</v>
      </c>
      <c r="F66" t="str">
        <f>_xlfn.XLOOKUP(Tableau4[[#This Row],[Date]],metropole[Date],metropole[Célébration],"")</f>
        <v/>
      </c>
      <c r="G66" t="str">
        <f>IF(ISTEXT(Tableau4[[#This Row],[Evènements]]),Tableau4[[#This Row],[Evènements]],Tableau4[[#This Row],[Jours féries]])</f>
        <v/>
      </c>
    </row>
    <row r="67" spans="2:7" hidden="1" x14ac:dyDescent="0.25">
      <c r="B67" s="13">
        <f>DATE(Annee,1,ROW()-ROW(Tableau4[[#Headers],[Date]]))</f>
        <v>45356</v>
      </c>
      <c r="C67">
        <f>YEAR(Tableau4[[#This Row],[Date]])</f>
        <v>2024</v>
      </c>
      <c r="D67" s="3" t="str">
        <f>PROPER(TEXT(Tableau4[[#This Row],[Date]],"mmm"))</f>
        <v>Mars</v>
      </c>
      <c r="F67" t="str">
        <f>_xlfn.XLOOKUP(Tableau4[[#This Row],[Date]],metropole[Date],metropole[Célébration],"")</f>
        <v/>
      </c>
      <c r="G67" t="str">
        <f>IF(ISTEXT(Tableau4[[#This Row],[Evènements]]),Tableau4[[#This Row],[Evènements]],Tableau4[[#This Row],[Jours féries]])</f>
        <v/>
      </c>
    </row>
    <row r="68" spans="2:7" hidden="1" x14ac:dyDescent="0.25">
      <c r="B68" s="13">
        <f>DATE(Annee,1,ROW()-ROW(Tableau4[[#Headers],[Date]]))</f>
        <v>45357</v>
      </c>
      <c r="C68">
        <f>YEAR(Tableau4[[#This Row],[Date]])</f>
        <v>2024</v>
      </c>
      <c r="D68" s="3" t="str">
        <f>PROPER(TEXT(Tableau4[[#This Row],[Date]],"mmm"))</f>
        <v>Mars</v>
      </c>
      <c r="F68" t="str">
        <f>_xlfn.XLOOKUP(Tableau4[[#This Row],[Date]],metropole[Date],metropole[Célébration],"")</f>
        <v/>
      </c>
      <c r="G68" t="str">
        <f>IF(ISTEXT(Tableau4[[#This Row],[Evènements]]),Tableau4[[#This Row],[Evènements]],Tableau4[[#This Row],[Jours féries]])</f>
        <v/>
      </c>
    </row>
    <row r="69" spans="2:7" hidden="1" x14ac:dyDescent="0.25">
      <c r="B69" s="13">
        <f>DATE(Annee,1,ROW()-ROW(Tableau4[[#Headers],[Date]]))</f>
        <v>45358</v>
      </c>
      <c r="C69">
        <f>YEAR(Tableau4[[#This Row],[Date]])</f>
        <v>2024</v>
      </c>
      <c r="D69" s="3" t="str">
        <f>PROPER(TEXT(Tableau4[[#This Row],[Date]],"mmm"))</f>
        <v>Mars</v>
      </c>
      <c r="F69" t="str">
        <f>_xlfn.XLOOKUP(Tableau4[[#This Row],[Date]],metropole[Date],metropole[Célébration],"")</f>
        <v/>
      </c>
      <c r="G69" t="str">
        <f>IF(ISTEXT(Tableau4[[#This Row],[Evènements]]),Tableau4[[#This Row],[Evènements]],Tableau4[[#This Row],[Jours féries]])</f>
        <v/>
      </c>
    </row>
    <row r="70" spans="2:7" hidden="1" x14ac:dyDescent="0.25">
      <c r="B70" s="13">
        <f>DATE(Annee,1,ROW()-ROW(Tableau4[[#Headers],[Date]]))</f>
        <v>45359</v>
      </c>
      <c r="C70">
        <f>YEAR(Tableau4[[#This Row],[Date]])</f>
        <v>2024</v>
      </c>
      <c r="D70" s="3" t="str">
        <f>PROPER(TEXT(Tableau4[[#This Row],[Date]],"mmm"))</f>
        <v>Mars</v>
      </c>
      <c r="F70" t="str">
        <f>_xlfn.XLOOKUP(Tableau4[[#This Row],[Date]],metropole[Date],metropole[Célébration],"")</f>
        <v/>
      </c>
      <c r="G70" t="str">
        <f>IF(ISTEXT(Tableau4[[#This Row],[Evènements]]),Tableau4[[#This Row],[Evènements]],Tableau4[[#This Row],[Jours féries]])</f>
        <v/>
      </c>
    </row>
    <row r="71" spans="2:7" hidden="1" x14ac:dyDescent="0.25">
      <c r="B71" s="13">
        <f>DATE(Annee,1,ROW()-ROW(Tableau4[[#Headers],[Date]]))</f>
        <v>45360</v>
      </c>
      <c r="C71">
        <f>YEAR(Tableau4[[#This Row],[Date]])</f>
        <v>2024</v>
      </c>
      <c r="D71" s="3" t="str">
        <f>PROPER(TEXT(Tableau4[[#This Row],[Date]],"mmm"))</f>
        <v>Mars</v>
      </c>
      <c r="F71" t="str">
        <f>_xlfn.XLOOKUP(Tableau4[[#This Row],[Date]],metropole[Date],metropole[Célébration],"")</f>
        <v/>
      </c>
      <c r="G71" t="str">
        <f>IF(ISTEXT(Tableau4[[#This Row],[Evènements]]),Tableau4[[#This Row],[Evènements]],Tableau4[[#This Row],[Jours féries]])</f>
        <v/>
      </c>
    </row>
    <row r="72" spans="2:7" hidden="1" x14ac:dyDescent="0.25">
      <c r="B72" s="13">
        <f>DATE(Annee,1,ROW()-ROW(Tableau4[[#Headers],[Date]]))</f>
        <v>45361</v>
      </c>
      <c r="C72">
        <f>YEAR(Tableau4[[#This Row],[Date]])</f>
        <v>2024</v>
      </c>
      <c r="D72" s="3" t="str">
        <f>PROPER(TEXT(Tableau4[[#This Row],[Date]],"mmm"))</f>
        <v>Mars</v>
      </c>
      <c r="F72" t="str">
        <f>_xlfn.XLOOKUP(Tableau4[[#This Row],[Date]],metropole[Date],metropole[Célébration],"")</f>
        <v/>
      </c>
      <c r="G72" t="str">
        <f>IF(ISTEXT(Tableau4[[#This Row],[Evènements]]),Tableau4[[#This Row],[Evènements]],Tableau4[[#This Row],[Jours féries]])</f>
        <v/>
      </c>
    </row>
    <row r="73" spans="2:7" hidden="1" x14ac:dyDescent="0.25">
      <c r="B73" s="13">
        <f>DATE(Annee,1,ROW()-ROW(Tableau4[[#Headers],[Date]]))</f>
        <v>45362</v>
      </c>
      <c r="C73">
        <f>YEAR(Tableau4[[#This Row],[Date]])</f>
        <v>2024</v>
      </c>
      <c r="D73" s="3" t="str">
        <f>PROPER(TEXT(Tableau4[[#This Row],[Date]],"mmm"))</f>
        <v>Mars</v>
      </c>
      <c r="F73" t="str">
        <f>_xlfn.XLOOKUP(Tableau4[[#This Row],[Date]],metropole[Date],metropole[Célébration],"")</f>
        <v/>
      </c>
      <c r="G73" t="str">
        <f>IF(ISTEXT(Tableau4[[#This Row],[Evènements]]),Tableau4[[#This Row],[Evènements]],Tableau4[[#This Row],[Jours féries]])</f>
        <v/>
      </c>
    </row>
    <row r="74" spans="2:7" hidden="1" x14ac:dyDescent="0.25">
      <c r="B74" s="13">
        <f>DATE(Annee,1,ROW()-ROW(Tableau4[[#Headers],[Date]]))</f>
        <v>45363</v>
      </c>
      <c r="C74">
        <f>YEAR(Tableau4[[#This Row],[Date]])</f>
        <v>2024</v>
      </c>
      <c r="D74" s="3" t="str">
        <f>PROPER(TEXT(Tableau4[[#This Row],[Date]],"mmm"))</f>
        <v>Mars</v>
      </c>
      <c r="F74" t="str">
        <f>_xlfn.XLOOKUP(Tableau4[[#This Row],[Date]],metropole[Date],metropole[Célébration],"")</f>
        <v/>
      </c>
      <c r="G74" t="str">
        <f>IF(ISTEXT(Tableau4[[#This Row],[Evènements]]),Tableau4[[#This Row],[Evènements]],Tableau4[[#This Row],[Jours féries]])</f>
        <v/>
      </c>
    </row>
    <row r="75" spans="2:7" hidden="1" x14ac:dyDescent="0.25">
      <c r="B75" s="13">
        <f>DATE(Annee,1,ROW()-ROW(Tableau4[[#Headers],[Date]]))</f>
        <v>45364</v>
      </c>
      <c r="C75">
        <f>YEAR(Tableau4[[#This Row],[Date]])</f>
        <v>2024</v>
      </c>
      <c r="D75" s="3" t="str">
        <f>PROPER(TEXT(Tableau4[[#This Row],[Date]],"mmm"))</f>
        <v>Mars</v>
      </c>
      <c r="F75" t="str">
        <f>_xlfn.XLOOKUP(Tableau4[[#This Row],[Date]],metropole[Date],metropole[Célébration],"")</f>
        <v/>
      </c>
      <c r="G75" t="str">
        <f>IF(ISTEXT(Tableau4[[#This Row],[Evènements]]),Tableau4[[#This Row],[Evènements]],Tableau4[[#This Row],[Jours féries]])</f>
        <v/>
      </c>
    </row>
    <row r="76" spans="2:7" hidden="1" x14ac:dyDescent="0.25">
      <c r="B76" s="13">
        <f>DATE(Annee,1,ROW()-ROW(Tableau4[[#Headers],[Date]]))</f>
        <v>45365</v>
      </c>
      <c r="C76">
        <f>YEAR(Tableau4[[#This Row],[Date]])</f>
        <v>2024</v>
      </c>
      <c r="D76" s="3" t="str">
        <f>PROPER(TEXT(Tableau4[[#This Row],[Date]],"mmm"))</f>
        <v>Mars</v>
      </c>
      <c r="F76" t="str">
        <f>_xlfn.XLOOKUP(Tableau4[[#This Row],[Date]],metropole[Date],metropole[Célébration],"")</f>
        <v/>
      </c>
      <c r="G76" t="str">
        <f>IF(ISTEXT(Tableau4[[#This Row],[Evènements]]),Tableau4[[#This Row],[Evènements]],Tableau4[[#This Row],[Jours féries]])</f>
        <v/>
      </c>
    </row>
    <row r="77" spans="2:7" hidden="1" x14ac:dyDescent="0.25">
      <c r="B77" s="13">
        <f>DATE(Annee,1,ROW()-ROW(Tableau4[[#Headers],[Date]]))</f>
        <v>45366</v>
      </c>
      <c r="C77">
        <f>YEAR(Tableau4[[#This Row],[Date]])</f>
        <v>2024</v>
      </c>
      <c r="D77" s="3" t="str">
        <f>PROPER(TEXT(Tableau4[[#This Row],[Date]],"mmm"))</f>
        <v>Mars</v>
      </c>
      <c r="F77" t="str">
        <f>_xlfn.XLOOKUP(Tableau4[[#This Row],[Date]],metropole[Date],metropole[Célébration],"")</f>
        <v/>
      </c>
      <c r="G77" t="str">
        <f>IF(ISTEXT(Tableau4[[#This Row],[Evènements]]),Tableau4[[#This Row],[Evènements]],Tableau4[[#This Row],[Jours féries]])</f>
        <v/>
      </c>
    </row>
    <row r="78" spans="2:7" hidden="1" x14ac:dyDescent="0.25">
      <c r="B78" s="13">
        <f>DATE(Annee,1,ROW()-ROW(Tableau4[[#Headers],[Date]]))</f>
        <v>45367</v>
      </c>
      <c r="C78">
        <f>YEAR(Tableau4[[#This Row],[Date]])</f>
        <v>2024</v>
      </c>
      <c r="D78" s="3" t="str">
        <f>PROPER(TEXT(Tableau4[[#This Row],[Date]],"mmm"))</f>
        <v>Mars</v>
      </c>
      <c r="F78" t="str">
        <f>_xlfn.XLOOKUP(Tableau4[[#This Row],[Date]],metropole[Date],metropole[Célébration],"")</f>
        <v/>
      </c>
      <c r="G78" t="str">
        <f>IF(ISTEXT(Tableau4[[#This Row],[Evènements]]),Tableau4[[#This Row],[Evènements]],Tableau4[[#This Row],[Jours féries]])</f>
        <v/>
      </c>
    </row>
    <row r="79" spans="2:7" hidden="1" x14ac:dyDescent="0.25">
      <c r="B79" s="13">
        <f>DATE(Annee,1,ROW()-ROW(Tableau4[[#Headers],[Date]]))</f>
        <v>45368</v>
      </c>
      <c r="C79">
        <f>YEAR(Tableau4[[#This Row],[Date]])</f>
        <v>2024</v>
      </c>
      <c r="D79" s="3" t="str">
        <f>PROPER(TEXT(Tableau4[[#This Row],[Date]],"mmm"))</f>
        <v>Mars</v>
      </c>
      <c r="F79" t="str">
        <f>_xlfn.XLOOKUP(Tableau4[[#This Row],[Date]],metropole[Date],metropole[Célébration],"")</f>
        <v/>
      </c>
      <c r="G79" t="str">
        <f>IF(ISTEXT(Tableau4[[#This Row],[Evènements]]),Tableau4[[#This Row],[Evènements]],Tableau4[[#This Row],[Jours féries]])</f>
        <v/>
      </c>
    </row>
    <row r="80" spans="2:7" hidden="1" x14ac:dyDescent="0.25">
      <c r="B80" s="13">
        <f>DATE(Annee,1,ROW()-ROW(Tableau4[[#Headers],[Date]]))</f>
        <v>45369</v>
      </c>
      <c r="C80">
        <f>YEAR(Tableau4[[#This Row],[Date]])</f>
        <v>2024</v>
      </c>
      <c r="D80" s="3" t="str">
        <f>PROPER(TEXT(Tableau4[[#This Row],[Date]],"mmm"))</f>
        <v>Mars</v>
      </c>
      <c r="F80" t="str">
        <f>_xlfn.XLOOKUP(Tableau4[[#This Row],[Date]],metropole[Date],metropole[Célébration],"")</f>
        <v/>
      </c>
      <c r="G80" t="str">
        <f>IF(ISTEXT(Tableau4[[#This Row],[Evènements]]),Tableau4[[#This Row],[Evènements]],Tableau4[[#This Row],[Jours féries]])</f>
        <v/>
      </c>
    </row>
    <row r="81" spans="2:7" hidden="1" x14ac:dyDescent="0.25">
      <c r="B81" s="13">
        <f>DATE(Annee,1,ROW()-ROW(Tableau4[[#Headers],[Date]]))</f>
        <v>45370</v>
      </c>
      <c r="C81">
        <f>YEAR(Tableau4[[#This Row],[Date]])</f>
        <v>2024</v>
      </c>
      <c r="D81" s="3" t="str">
        <f>PROPER(TEXT(Tableau4[[#This Row],[Date]],"mmm"))</f>
        <v>Mars</v>
      </c>
      <c r="F81" t="str">
        <f>_xlfn.XLOOKUP(Tableau4[[#This Row],[Date]],metropole[Date],metropole[Célébration],"")</f>
        <v/>
      </c>
      <c r="G81" t="str">
        <f>IF(ISTEXT(Tableau4[[#This Row],[Evènements]]),Tableau4[[#This Row],[Evènements]],Tableau4[[#This Row],[Jours féries]])</f>
        <v/>
      </c>
    </row>
    <row r="82" spans="2:7" hidden="1" x14ac:dyDescent="0.25">
      <c r="B82" s="13">
        <f>DATE(Annee,1,ROW()-ROW(Tableau4[[#Headers],[Date]]))</f>
        <v>45371</v>
      </c>
      <c r="C82">
        <f>YEAR(Tableau4[[#This Row],[Date]])</f>
        <v>2024</v>
      </c>
      <c r="D82" s="3" t="str">
        <f>PROPER(TEXT(Tableau4[[#This Row],[Date]],"mmm"))</f>
        <v>Mars</v>
      </c>
      <c r="F82" t="str">
        <f>_xlfn.XLOOKUP(Tableau4[[#This Row],[Date]],metropole[Date],metropole[Célébration],"")</f>
        <v/>
      </c>
      <c r="G82" t="str">
        <f>IF(ISTEXT(Tableau4[[#This Row],[Evènements]]),Tableau4[[#This Row],[Evènements]],Tableau4[[#This Row],[Jours féries]])</f>
        <v/>
      </c>
    </row>
    <row r="83" spans="2:7" hidden="1" x14ac:dyDescent="0.25">
      <c r="B83" s="13">
        <f>DATE(Annee,1,ROW()-ROW(Tableau4[[#Headers],[Date]]))</f>
        <v>45372</v>
      </c>
      <c r="C83">
        <f>YEAR(Tableau4[[#This Row],[Date]])</f>
        <v>2024</v>
      </c>
      <c r="D83" s="3" t="str">
        <f>PROPER(TEXT(Tableau4[[#This Row],[Date]],"mmm"))</f>
        <v>Mars</v>
      </c>
      <c r="F83" t="str">
        <f>_xlfn.XLOOKUP(Tableau4[[#This Row],[Date]],metropole[Date],metropole[Célébration],"")</f>
        <v/>
      </c>
      <c r="G83" t="str">
        <f>IF(ISTEXT(Tableau4[[#This Row],[Evènements]]),Tableau4[[#This Row],[Evènements]],Tableau4[[#This Row],[Jours féries]])</f>
        <v/>
      </c>
    </row>
    <row r="84" spans="2:7" hidden="1" x14ac:dyDescent="0.25">
      <c r="B84" s="13">
        <f>DATE(Annee,1,ROW()-ROW(Tableau4[[#Headers],[Date]]))</f>
        <v>45373</v>
      </c>
      <c r="C84">
        <f>YEAR(Tableau4[[#This Row],[Date]])</f>
        <v>2024</v>
      </c>
      <c r="D84" s="3" t="str">
        <f>PROPER(TEXT(Tableau4[[#This Row],[Date]],"mmm"))</f>
        <v>Mars</v>
      </c>
      <c r="F84" t="str">
        <f>_xlfn.XLOOKUP(Tableau4[[#This Row],[Date]],metropole[Date],metropole[Célébration],"")</f>
        <v/>
      </c>
      <c r="G84" t="str">
        <f>IF(ISTEXT(Tableau4[[#This Row],[Evènements]]),Tableau4[[#This Row],[Evènements]],Tableau4[[#This Row],[Jours féries]])</f>
        <v/>
      </c>
    </row>
    <row r="85" spans="2:7" hidden="1" x14ac:dyDescent="0.25">
      <c r="B85" s="13">
        <f>DATE(Annee,1,ROW()-ROW(Tableau4[[#Headers],[Date]]))</f>
        <v>45374</v>
      </c>
      <c r="C85">
        <f>YEAR(Tableau4[[#This Row],[Date]])</f>
        <v>2024</v>
      </c>
      <c r="D85" s="3" t="str">
        <f>PROPER(TEXT(Tableau4[[#This Row],[Date]],"mmm"))</f>
        <v>Mars</v>
      </c>
      <c r="F85" t="str">
        <f>_xlfn.XLOOKUP(Tableau4[[#This Row],[Date]],metropole[Date],metropole[Célébration],"")</f>
        <v/>
      </c>
      <c r="G85" t="str">
        <f>IF(ISTEXT(Tableau4[[#This Row],[Evènements]]),Tableau4[[#This Row],[Evènements]],Tableau4[[#This Row],[Jours féries]])</f>
        <v/>
      </c>
    </row>
    <row r="86" spans="2:7" hidden="1" x14ac:dyDescent="0.25">
      <c r="B86" s="13">
        <f>DATE(Annee,1,ROW()-ROW(Tableau4[[#Headers],[Date]]))</f>
        <v>45375</v>
      </c>
      <c r="C86">
        <f>YEAR(Tableau4[[#This Row],[Date]])</f>
        <v>2024</v>
      </c>
      <c r="D86" s="3" t="str">
        <f>PROPER(TEXT(Tableau4[[#This Row],[Date]],"mmm"))</f>
        <v>Mars</v>
      </c>
      <c r="F86" t="str">
        <f>_xlfn.XLOOKUP(Tableau4[[#This Row],[Date]],metropole[Date],metropole[Célébration],"")</f>
        <v/>
      </c>
      <c r="G86" t="str">
        <f>IF(ISTEXT(Tableau4[[#This Row],[Evènements]]),Tableau4[[#This Row],[Evènements]],Tableau4[[#This Row],[Jours féries]])</f>
        <v/>
      </c>
    </row>
    <row r="87" spans="2:7" hidden="1" x14ac:dyDescent="0.25">
      <c r="B87" s="13">
        <f>DATE(Annee,1,ROW()-ROW(Tableau4[[#Headers],[Date]]))</f>
        <v>45376</v>
      </c>
      <c r="C87">
        <f>YEAR(Tableau4[[#This Row],[Date]])</f>
        <v>2024</v>
      </c>
      <c r="D87" s="3" t="str">
        <f>PROPER(TEXT(Tableau4[[#This Row],[Date]],"mmm"))</f>
        <v>Mars</v>
      </c>
      <c r="F87" t="str">
        <f>_xlfn.XLOOKUP(Tableau4[[#This Row],[Date]],metropole[Date],metropole[Célébration],"")</f>
        <v/>
      </c>
      <c r="G87" t="str">
        <f>IF(ISTEXT(Tableau4[[#This Row],[Evènements]]),Tableau4[[#This Row],[Evènements]],Tableau4[[#This Row],[Jours féries]])</f>
        <v/>
      </c>
    </row>
    <row r="88" spans="2:7" hidden="1" x14ac:dyDescent="0.25">
      <c r="B88" s="13">
        <f>DATE(Annee,1,ROW()-ROW(Tableau4[[#Headers],[Date]]))</f>
        <v>45377</v>
      </c>
      <c r="C88">
        <f>YEAR(Tableau4[[#This Row],[Date]])</f>
        <v>2024</v>
      </c>
      <c r="D88" s="3" t="str">
        <f>PROPER(TEXT(Tableau4[[#This Row],[Date]],"mmm"))</f>
        <v>Mars</v>
      </c>
      <c r="F88" t="str">
        <f>_xlfn.XLOOKUP(Tableau4[[#This Row],[Date]],metropole[Date],metropole[Célébration],"")</f>
        <v/>
      </c>
      <c r="G88" t="str">
        <f>IF(ISTEXT(Tableau4[[#This Row],[Evènements]]),Tableau4[[#This Row],[Evènements]],Tableau4[[#This Row],[Jours féries]])</f>
        <v/>
      </c>
    </row>
    <row r="89" spans="2:7" hidden="1" x14ac:dyDescent="0.25">
      <c r="B89" s="13">
        <f>DATE(Annee,1,ROW()-ROW(Tableau4[[#Headers],[Date]]))</f>
        <v>45378</v>
      </c>
      <c r="C89">
        <f>YEAR(Tableau4[[#This Row],[Date]])</f>
        <v>2024</v>
      </c>
      <c r="D89" s="3" t="str">
        <f>PROPER(TEXT(Tableau4[[#This Row],[Date]],"mmm"))</f>
        <v>Mars</v>
      </c>
      <c r="F89" t="str">
        <f>_xlfn.XLOOKUP(Tableau4[[#This Row],[Date]],metropole[Date],metropole[Célébration],"")</f>
        <v/>
      </c>
      <c r="G89" t="str">
        <f>IF(ISTEXT(Tableau4[[#This Row],[Evènements]]),Tableau4[[#This Row],[Evènements]],Tableau4[[#This Row],[Jours féries]])</f>
        <v/>
      </c>
    </row>
    <row r="90" spans="2:7" hidden="1" x14ac:dyDescent="0.25">
      <c r="B90" s="13">
        <f>DATE(Annee,1,ROW()-ROW(Tableau4[[#Headers],[Date]]))</f>
        <v>45379</v>
      </c>
      <c r="C90">
        <f>YEAR(Tableau4[[#This Row],[Date]])</f>
        <v>2024</v>
      </c>
      <c r="D90" s="3" t="str">
        <f>PROPER(TEXT(Tableau4[[#This Row],[Date]],"mmm"))</f>
        <v>Mars</v>
      </c>
      <c r="F90" t="str">
        <f>_xlfn.XLOOKUP(Tableau4[[#This Row],[Date]],metropole[Date],metropole[Célébration],"")</f>
        <v/>
      </c>
      <c r="G90" t="str">
        <f>IF(ISTEXT(Tableau4[[#This Row],[Evènements]]),Tableau4[[#This Row],[Evènements]],Tableau4[[#This Row],[Jours féries]])</f>
        <v/>
      </c>
    </row>
    <row r="91" spans="2:7" hidden="1" x14ac:dyDescent="0.25">
      <c r="B91" s="13">
        <f>DATE(Annee,1,ROW()-ROW(Tableau4[[#Headers],[Date]]))</f>
        <v>45380</v>
      </c>
      <c r="C91">
        <f>YEAR(Tableau4[[#This Row],[Date]])</f>
        <v>2024</v>
      </c>
      <c r="D91" s="3" t="str">
        <f>PROPER(TEXT(Tableau4[[#This Row],[Date]],"mmm"))</f>
        <v>Mars</v>
      </c>
      <c r="F91" t="str">
        <f>_xlfn.XLOOKUP(Tableau4[[#This Row],[Date]],metropole[Date],metropole[Célébration],"")</f>
        <v/>
      </c>
      <c r="G91" t="str">
        <f>IF(ISTEXT(Tableau4[[#This Row],[Evènements]]),Tableau4[[#This Row],[Evènements]],Tableau4[[#This Row],[Jours féries]])</f>
        <v/>
      </c>
    </row>
    <row r="92" spans="2:7" hidden="1" x14ac:dyDescent="0.25">
      <c r="B92" s="13">
        <f>DATE(Annee,1,ROW()-ROW(Tableau4[[#Headers],[Date]]))</f>
        <v>45381</v>
      </c>
      <c r="C92">
        <f>YEAR(Tableau4[[#This Row],[Date]])</f>
        <v>2024</v>
      </c>
      <c r="D92" s="3" t="str">
        <f>PROPER(TEXT(Tableau4[[#This Row],[Date]],"mmm"))</f>
        <v>Mars</v>
      </c>
      <c r="F92" t="str">
        <f>_xlfn.XLOOKUP(Tableau4[[#This Row],[Date]],metropole[Date],metropole[Célébration],"")</f>
        <v/>
      </c>
      <c r="G92" t="str">
        <f>IF(ISTEXT(Tableau4[[#This Row],[Evènements]]),Tableau4[[#This Row],[Evènements]],Tableau4[[#This Row],[Jours féries]])</f>
        <v/>
      </c>
    </row>
    <row r="93" spans="2:7" hidden="1" x14ac:dyDescent="0.25">
      <c r="B93" s="13">
        <f>DATE(Annee,1,ROW()-ROW(Tableau4[[#Headers],[Date]]))</f>
        <v>45382</v>
      </c>
      <c r="C93">
        <f>YEAR(Tableau4[[#This Row],[Date]])</f>
        <v>2024</v>
      </c>
      <c r="D93" s="3" t="str">
        <f>PROPER(TEXT(Tableau4[[#This Row],[Date]],"mmm"))</f>
        <v>Mars</v>
      </c>
      <c r="F93" t="str">
        <f>_xlfn.XLOOKUP(Tableau4[[#This Row],[Date]],metropole[Date],metropole[Célébration],"")</f>
        <v/>
      </c>
      <c r="G93" t="str">
        <f>IF(ISTEXT(Tableau4[[#This Row],[Evènements]]),Tableau4[[#This Row],[Evènements]],Tableau4[[#This Row],[Jours féries]])</f>
        <v/>
      </c>
    </row>
    <row r="94" spans="2:7" hidden="1" x14ac:dyDescent="0.25">
      <c r="B94" s="13">
        <f>DATE(Annee,1,ROW()-ROW(Tableau4[[#Headers],[Date]]))</f>
        <v>45383</v>
      </c>
      <c r="C94">
        <f>YEAR(Tableau4[[#This Row],[Date]])</f>
        <v>2024</v>
      </c>
      <c r="D94" s="3" t="str">
        <f>PROPER(TEXT(Tableau4[[#This Row],[Date]],"mmm"))</f>
        <v>Avr</v>
      </c>
      <c r="F94" t="str">
        <f>_xlfn.XLOOKUP(Tableau4[[#This Row],[Date]],metropole[Date],metropole[Célébration],"")</f>
        <v>Lundi de Pâques</v>
      </c>
      <c r="G94" t="str">
        <f>IF(ISTEXT(Tableau4[[#This Row],[Evènements]]),Tableau4[[#This Row],[Evènements]],Tableau4[[#This Row],[Jours féries]])</f>
        <v>Lundi de Pâques</v>
      </c>
    </row>
    <row r="95" spans="2:7" hidden="1" x14ac:dyDescent="0.25">
      <c r="B95" s="13">
        <f>DATE(Annee,1,ROW()-ROW(Tableau4[[#Headers],[Date]]))</f>
        <v>45384</v>
      </c>
      <c r="C95">
        <f>YEAR(Tableau4[[#This Row],[Date]])</f>
        <v>2024</v>
      </c>
      <c r="D95" s="3" t="str">
        <f>PROPER(TEXT(Tableau4[[#This Row],[Date]],"mmm"))</f>
        <v>Avr</v>
      </c>
      <c r="F95" t="str">
        <f>_xlfn.XLOOKUP(Tableau4[[#This Row],[Date]],metropole[Date],metropole[Célébration],"")</f>
        <v/>
      </c>
      <c r="G95" t="str">
        <f>IF(ISTEXT(Tableau4[[#This Row],[Evènements]]),Tableau4[[#This Row],[Evènements]],Tableau4[[#This Row],[Jours féries]])</f>
        <v/>
      </c>
    </row>
    <row r="96" spans="2:7" hidden="1" x14ac:dyDescent="0.25">
      <c r="B96" s="13">
        <f>DATE(Annee,1,ROW()-ROW(Tableau4[[#Headers],[Date]]))</f>
        <v>45385</v>
      </c>
      <c r="C96">
        <f>YEAR(Tableau4[[#This Row],[Date]])</f>
        <v>2024</v>
      </c>
      <c r="D96" s="3" t="str">
        <f>PROPER(TEXT(Tableau4[[#This Row],[Date]],"mmm"))</f>
        <v>Avr</v>
      </c>
      <c r="F96" t="str">
        <f>_xlfn.XLOOKUP(Tableau4[[#This Row],[Date]],metropole[Date],metropole[Célébration],"")</f>
        <v/>
      </c>
      <c r="G96" t="str">
        <f>IF(ISTEXT(Tableau4[[#This Row],[Evènements]]),Tableau4[[#This Row],[Evènements]],Tableau4[[#This Row],[Jours féries]])</f>
        <v/>
      </c>
    </row>
    <row r="97" spans="2:7" hidden="1" x14ac:dyDescent="0.25">
      <c r="B97" s="13">
        <f>DATE(Annee,1,ROW()-ROW(Tableau4[[#Headers],[Date]]))</f>
        <v>45386</v>
      </c>
      <c r="C97">
        <f>YEAR(Tableau4[[#This Row],[Date]])</f>
        <v>2024</v>
      </c>
      <c r="D97" s="3" t="str">
        <f>PROPER(TEXT(Tableau4[[#This Row],[Date]],"mmm"))</f>
        <v>Avr</v>
      </c>
      <c r="F97" t="str">
        <f>_xlfn.XLOOKUP(Tableau4[[#This Row],[Date]],metropole[Date],metropole[Célébration],"")</f>
        <v/>
      </c>
      <c r="G97" t="str">
        <f>IF(ISTEXT(Tableau4[[#This Row],[Evènements]]),Tableau4[[#This Row],[Evènements]],Tableau4[[#This Row],[Jours féries]])</f>
        <v/>
      </c>
    </row>
    <row r="98" spans="2:7" hidden="1" x14ac:dyDescent="0.25">
      <c r="B98" s="13">
        <f>DATE(Annee,1,ROW()-ROW(Tableau4[[#Headers],[Date]]))</f>
        <v>45387</v>
      </c>
      <c r="C98">
        <f>YEAR(Tableau4[[#This Row],[Date]])</f>
        <v>2024</v>
      </c>
      <c r="D98" s="3" t="str">
        <f>PROPER(TEXT(Tableau4[[#This Row],[Date]],"mmm"))</f>
        <v>Avr</v>
      </c>
      <c r="F98" t="str">
        <f>_xlfn.XLOOKUP(Tableau4[[#This Row],[Date]],metropole[Date],metropole[Célébration],"")</f>
        <v/>
      </c>
      <c r="G98" t="str">
        <f>IF(ISTEXT(Tableau4[[#This Row],[Evènements]]),Tableau4[[#This Row],[Evènements]],Tableau4[[#This Row],[Jours féries]])</f>
        <v/>
      </c>
    </row>
    <row r="99" spans="2:7" hidden="1" x14ac:dyDescent="0.25">
      <c r="B99" s="13">
        <f>DATE(Annee,1,ROW()-ROW(Tableau4[[#Headers],[Date]]))</f>
        <v>45388</v>
      </c>
      <c r="C99">
        <f>YEAR(Tableau4[[#This Row],[Date]])</f>
        <v>2024</v>
      </c>
      <c r="D99" s="3" t="str">
        <f>PROPER(TEXT(Tableau4[[#This Row],[Date]],"mmm"))</f>
        <v>Avr</v>
      </c>
      <c r="F99" t="str">
        <f>_xlfn.XLOOKUP(Tableau4[[#This Row],[Date]],metropole[Date],metropole[Célébration],"")</f>
        <v/>
      </c>
      <c r="G99" t="str">
        <f>IF(ISTEXT(Tableau4[[#This Row],[Evènements]]),Tableau4[[#This Row],[Evènements]],Tableau4[[#This Row],[Jours féries]])</f>
        <v/>
      </c>
    </row>
    <row r="100" spans="2:7" hidden="1" x14ac:dyDescent="0.25">
      <c r="B100" s="13">
        <f>DATE(Annee,1,ROW()-ROW(Tableau4[[#Headers],[Date]]))</f>
        <v>45389</v>
      </c>
      <c r="C100">
        <f>YEAR(Tableau4[[#This Row],[Date]])</f>
        <v>2024</v>
      </c>
      <c r="D100" s="3" t="str">
        <f>PROPER(TEXT(Tableau4[[#This Row],[Date]],"mmm"))</f>
        <v>Avr</v>
      </c>
      <c r="F100" t="str">
        <f>_xlfn.XLOOKUP(Tableau4[[#This Row],[Date]],metropole[Date],metropole[Célébration],"")</f>
        <v/>
      </c>
      <c r="G100" t="str">
        <f>IF(ISTEXT(Tableau4[[#This Row],[Evènements]]),Tableau4[[#This Row],[Evènements]],Tableau4[[#This Row],[Jours féries]])</f>
        <v/>
      </c>
    </row>
    <row r="101" spans="2:7" hidden="1" x14ac:dyDescent="0.25">
      <c r="B101" s="13">
        <f>DATE(Annee,1,ROW()-ROW(Tableau4[[#Headers],[Date]]))</f>
        <v>45390</v>
      </c>
      <c r="C101">
        <f>YEAR(Tableau4[[#This Row],[Date]])</f>
        <v>2024</v>
      </c>
      <c r="D101" s="3" t="str">
        <f>PROPER(TEXT(Tableau4[[#This Row],[Date]],"mmm"))</f>
        <v>Avr</v>
      </c>
      <c r="F101" t="str">
        <f>_xlfn.XLOOKUP(Tableau4[[#This Row],[Date]],metropole[Date],metropole[Célébration],"")</f>
        <v/>
      </c>
      <c r="G101" t="str">
        <f>IF(ISTEXT(Tableau4[[#This Row],[Evènements]]),Tableau4[[#This Row],[Evènements]],Tableau4[[#This Row],[Jours féries]])</f>
        <v/>
      </c>
    </row>
    <row r="102" spans="2:7" hidden="1" x14ac:dyDescent="0.25">
      <c r="B102" s="13">
        <f>DATE(Annee,1,ROW()-ROW(Tableau4[[#Headers],[Date]]))</f>
        <v>45391</v>
      </c>
      <c r="C102">
        <f>YEAR(Tableau4[[#This Row],[Date]])</f>
        <v>2024</v>
      </c>
      <c r="D102" s="3" t="str">
        <f>PROPER(TEXT(Tableau4[[#This Row],[Date]],"mmm"))</f>
        <v>Avr</v>
      </c>
      <c r="F102" t="str">
        <f>_xlfn.XLOOKUP(Tableau4[[#This Row],[Date]],metropole[Date],metropole[Célébration],"")</f>
        <v/>
      </c>
      <c r="G102" t="str">
        <f>IF(ISTEXT(Tableau4[[#This Row],[Evènements]]),Tableau4[[#This Row],[Evènements]],Tableau4[[#This Row],[Jours féries]])</f>
        <v/>
      </c>
    </row>
    <row r="103" spans="2:7" hidden="1" x14ac:dyDescent="0.25">
      <c r="B103" s="13">
        <f>DATE(Annee,1,ROW()-ROW(Tableau4[[#Headers],[Date]]))</f>
        <v>45392</v>
      </c>
      <c r="C103">
        <f>YEAR(Tableau4[[#This Row],[Date]])</f>
        <v>2024</v>
      </c>
      <c r="D103" s="3" t="str">
        <f>PROPER(TEXT(Tableau4[[#This Row],[Date]],"mmm"))</f>
        <v>Avr</v>
      </c>
      <c r="F103" t="str">
        <f>_xlfn.XLOOKUP(Tableau4[[#This Row],[Date]],metropole[Date],metropole[Célébration],"")</f>
        <v/>
      </c>
      <c r="G103" t="str">
        <f>IF(ISTEXT(Tableau4[[#This Row],[Evènements]]),Tableau4[[#This Row],[Evènements]],Tableau4[[#This Row],[Jours féries]])</f>
        <v/>
      </c>
    </row>
    <row r="104" spans="2:7" hidden="1" x14ac:dyDescent="0.25">
      <c r="B104" s="13">
        <f>DATE(Annee,1,ROW()-ROW(Tableau4[[#Headers],[Date]]))</f>
        <v>45393</v>
      </c>
      <c r="C104">
        <f>YEAR(Tableau4[[#This Row],[Date]])</f>
        <v>2024</v>
      </c>
      <c r="D104" s="3" t="str">
        <f>PROPER(TEXT(Tableau4[[#This Row],[Date]],"mmm"))</f>
        <v>Avr</v>
      </c>
      <c r="F104" t="str">
        <f>_xlfn.XLOOKUP(Tableau4[[#This Row],[Date]],metropole[Date],metropole[Célébration],"")</f>
        <v/>
      </c>
      <c r="G104" t="str">
        <f>IF(ISTEXT(Tableau4[[#This Row],[Evènements]]),Tableau4[[#This Row],[Evènements]],Tableau4[[#This Row],[Jours féries]])</f>
        <v/>
      </c>
    </row>
    <row r="105" spans="2:7" hidden="1" x14ac:dyDescent="0.25">
      <c r="B105" s="13">
        <f>DATE(Annee,1,ROW()-ROW(Tableau4[[#Headers],[Date]]))</f>
        <v>45394</v>
      </c>
      <c r="C105">
        <f>YEAR(Tableau4[[#This Row],[Date]])</f>
        <v>2024</v>
      </c>
      <c r="D105" s="3" t="str">
        <f>PROPER(TEXT(Tableau4[[#This Row],[Date]],"mmm"))</f>
        <v>Avr</v>
      </c>
      <c r="F105" t="str">
        <f>_xlfn.XLOOKUP(Tableau4[[#This Row],[Date]],metropole[Date],metropole[Célébration],"")</f>
        <v/>
      </c>
      <c r="G105" t="str">
        <f>IF(ISTEXT(Tableau4[[#This Row],[Evènements]]),Tableau4[[#This Row],[Evènements]],Tableau4[[#This Row],[Jours féries]])</f>
        <v/>
      </c>
    </row>
    <row r="106" spans="2:7" hidden="1" x14ac:dyDescent="0.25">
      <c r="B106" s="13">
        <f>DATE(Annee,1,ROW()-ROW(Tableau4[[#Headers],[Date]]))</f>
        <v>45395</v>
      </c>
      <c r="C106">
        <f>YEAR(Tableau4[[#This Row],[Date]])</f>
        <v>2024</v>
      </c>
      <c r="D106" s="3" t="str">
        <f>PROPER(TEXT(Tableau4[[#This Row],[Date]],"mmm"))</f>
        <v>Avr</v>
      </c>
      <c r="F106" t="str">
        <f>_xlfn.XLOOKUP(Tableau4[[#This Row],[Date]],metropole[Date],metropole[Célébration],"")</f>
        <v/>
      </c>
      <c r="G106" t="str">
        <f>IF(ISTEXT(Tableau4[[#This Row],[Evènements]]),Tableau4[[#This Row],[Evènements]],Tableau4[[#This Row],[Jours féries]])</f>
        <v/>
      </c>
    </row>
    <row r="107" spans="2:7" hidden="1" x14ac:dyDescent="0.25">
      <c r="B107" s="13">
        <f>DATE(Annee,1,ROW()-ROW(Tableau4[[#Headers],[Date]]))</f>
        <v>45396</v>
      </c>
      <c r="C107">
        <f>YEAR(Tableau4[[#This Row],[Date]])</f>
        <v>2024</v>
      </c>
      <c r="D107" s="3" t="str">
        <f>PROPER(TEXT(Tableau4[[#This Row],[Date]],"mmm"))</f>
        <v>Avr</v>
      </c>
      <c r="F107" t="str">
        <f>_xlfn.XLOOKUP(Tableau4[[#This Row],[Date]],metropole[Date],metropole[Célébration],"")</f>
        <v/>
      </c>
      <c r="G107" t="str">
        <f>IF(ISTEXT(Tableau4[[#This Row],[Evènements]]),Tableau4[[#This Row],[Evènements]],Tableau4[[#This Row],[Jours féries]])</f>
        <v/>
      </c>
    </row>
    <row r="108" spans="2:7" hidden="1" x14ac:dyDescent="0.25">
      <c r="B108" s="13">
        <f>DATE(Annee,1,ROW()-ROW(Tableau4[[#Headers],[Date]]))</f>
        <v>45397</v>
      </c>
      <c r="C108">
        <f>YEAR(Tableau4[[#This Row],[Date]])</f>
        <v>2024</v>
      </c>
      <c r="D108" s="3" t="str">
        <f>PROPER(TEXT(Tableau4[[#This Row],[Date]],"mmm"))</f>
        <v>Avr</v>
      </c>
      <c r="F108" t="str">
        <f>_xlfn.XLOOKUP(Tableau4[[#This Row],[Date]],metropole[Date],metropole[Célébration],"")</f>
        <v/>
      </c>
      <c r="G108" t="str">
        <f>IF(ISTEXT(Tableau4[[#This Row],[Evènements]]),Tableau4[[#This Row],[Evènements]],Tableau4[[#This Row],[Jours féries]])</f>
        <v/>
      </c>
    </row>
    <row r="109" spans="2:7" hidden="1" x14ac:dyDescent="0.25">
      <c r="B109" s="13">
        <f>DATE(Annee,1,ROW()-ROW(Tableau4[[#Headers],[Date]]))</f>
        <v>45398</v>
      </c>
      <c r="C109">
        <f>YEAR(Tableau4[[#This Row],[Date]])</f>
        <v>2024</v>
      </c>
      <c r="D109" s="3" t="str">
        <f>PROPER(TEXT(Tableau4[[#This Row],[Date]],"mmm"))</f>
        <v>Avr</v>
      </c>
      <c r="F109" t="str">
        <f>_xlfn.XLOOKUP(Tableau4[[#This Row],[Date]],metropole[Date],metropole[Célébration],"")</f>
        <v/>
      </c>
      <c r="G109" t="str">
        <f>IF(ISTEXT(Tableau4[[#This Row],[Evènements]]),Tableau4[[#This Row],[Evènements]],Tableau4[[#This Row],[Jours féries]])</f>
        <v/>
      </c>
    </row>
    <row r="110" spans="2:7" hidden="1" x14ac:dyDescent="0.25">
      <c r="B110" s="13">
        <f>DATE(Annee,1,ROW()-ROW(Tableau4[[#Headers],[Date]]))</f>
        <v>45399</v>
      </c>
      <c r="C110">
        <f>YEAR(Tableau4[[#This Row],[Date]])</f>
        <v>2024</v>
      </c>
      <c r="D110" s="3" t="str">
        <f>PROPER(TEXT(Tableau4[[#This Row],[Date]],"mmm"))</f>
        <v>Avr</v>
      </c>
      <c r="F110" t="str">
        <f>_xlfn.XLOOKUP(Tableau4[[#This Row],[Date]],metropole[Date],metropole[Célébration],"")</f>
        <v/>
      </c>
      <c r="G110" t="str">
        <f>IF(ISTEXT(Tableau4[[#This Row],[Evènements]]),Tableau4[[#This Row],[Evènements]],Tableau4[[#This Row],[Jours féries]])</f>
        <v/>
      </c>
    </row>
    <row r="111" spans="2:7" hidden="1" x14ac:dyDescent="0.25">
      <c r="B111" s="13">
        <f>DATE(Annee,1,ROW()-ROW(Tableau4[[#Headers],[Date]]))</f>
        <v>45400</v>
      </c>
      <c r="C111">
        <f>YEAR(Tableau4[[#This Row],[Date]])</f>
        <v>2024</v>
      </c>
      <c r="D111" s="3" t="str">
        <f>PROPER(TEXT(Tableau4[[#This Row],[Date]],"mmm"))</f>
        <v>Avr</v>
      </c>
      <c r="F111" t="str">
        <f>_xlfn.XLOOKUP(Tableau4[[#This Row],[Date]],metropole[Date],metropole[Célébration],"")</f>
        <v/>
      </c>
      <c r="G111" t="str">
        <f>IF(ISTEXT(Tableau4[[#This Row],[Evènements]]),Tableau4[[#This Row],[Evènements]],Tableau4[[#This Row],[Jours féries]])</f>
        <v/>
      </c>
    </row>
    <row r="112" spans="2:7" hidden="1" x14ac:dyDescent="0.25">
      <c r="B112" s="13">
        <f>DATE(Annee,1,ROW()-ROW(Tableau4[[#Headers],[Date]]))</f>
        <v>45401</v>
      </c>
      <c r="C112">
        <f>YEAR(Tableau4[[#This Row],[Date]])</f>
        <v>2024</v>
      </c>
      <c r="D112" s="3" t="str">
        <f>PROPER(TEXT(Tableau4[[#This Row],[Date]],"mmm"))</f>
        <v>Avr</v>
      </c>
      <c r="F112" t="str">
        <f>_xlfn.XLOOKUP(Tableau4[[#This Row],[Date]],metropole[Date],metropole[Célébration],"")</f>
        <v/>
      </c>
      <c r="G112" t="str">
        <f>IF(ISTEXT(Tableau4[[#This Row],[Evènements]]),Tableau4[[#This Row],[Evènements]],Tableau4[[#This Row],[Jours féries]])</f>
        <v/>
      </c>
    </row>
    <row r="113" spans="2:7" hidden="1" x14ac:dyDescent="0.25">
      <c r="B113" s="13">
        <f>DATE(Annee,1,ROW()-ROW(Tableau4[[#Headers],[Date]]))</f>
        <v>45402</v>
      </c>
      <c r="C113">
        <f>YEAR(Tableau4[[#This Row],[Date]])</f>
        <v>2024</v>
      </c>
      <c r="D113" s="3" t="str">
        <f>PROPER(TEXT(Tableau4[[#This Row],[Date]],"mmm"))</f>
        <v>Avr</v>
      </c>
      <c r="F113" t="str">
        <f>_xlfn.XLOOKUP(Tableau4[[#This Row],[Date]],metropole[Date],metropole[Célébration],"")</f>
        <v/>
      </c>
      <c r="G113" t="str">
        <f>IF(ISTEXT(Tableau4[[#This Row],[Evènements]]),Tableau4[[#This Row],[Evènements]],Tableau4[[#This Row],[Jours féries]])</f>
        <v/>
      </c>
    </row>
    <row r="114" spans="2:7" hidden="1" x14ac:dyDescent="0.25">
      <c r="B114" s="13">
        <f>DATE(Annee,1,ROW()-ROW(Tableau4[[#Headers],[Date]]))</f>
        <v>45403</v>
      </c>
      <c r="C114">
        <f>YEAR(Tableau4[[#This Row],[Date]])</f>
        <v>2024</v>
      </c>
      <c r="D114" s="3" t="str">
        <f>PROPER(TEXT(Tableau4[[#This Row],[Date]],"mmm"))</f>
        <v>Avr</v>
      </c>
      <c r="F114" t="str">
        <f>_xlfn.XLOOKUP(Tableau4[[#This Row],[Date]],metropole[Date],metropole[Célébration],"")</f>
        <v/>
      </c>
      <c r="G114" t="str">
        <f>IF(ISTEXT(Tableau4[[#This Row],[Evènements]]),Tableau4[[#This Row],[Evènements]],Tableau4[[#This Row],[Jours féries]])</f>
        <v/>
      </c>
    </row>
    <row r="115" spans="2:7" hidden="1" x14ac:dyDescent="0.25">
      <c r="B115" s="13">
        <f>DATE(Annee,1,ROW()-ROW(Tableau4[[#Headers],[Date]]))</f>
        <v>45404</v>
      </c>
      <c r="C115">
        <f>YEAR(Tableau4[[#This Row],[Date]])</f>
        <v>2024</v>
      </c>
      <c r="D115" s="3" t="str">
        <f>PROPER(TEXT(Tableau4[[#This Row],[Date]],"mmm"))</f>
        <v>Avr</v>
      </c>
      <c r="F115" t="str">
        <f>_xlfn.XLOOKUP(Tableau4[[#This Row],[Date]],metropole[Date],metropole[Célébration],"")</f>
        <v/>
      </c>
      <c r="G115" t="str">
        <f>IF(ISTEXT(Tableau4[[#This Row],[Evènements]]),Tableau4[[#This Row],[Evènements]],Tableau4[[#This Row],[Jours féries]])</f>
        <v/>
      </c>
    </row>
    <row r="116" spans="2:7" hidden="1" x14ac:dyDescent="0.25">
      <c r="B116" s="13">
        <f>DATE(Annee,1,ROW()-ROW(Tableau4[[#Headers],[Date]]))</f>
        <v>45405</v>
      </c>
      <c r="C116">
        <f>YEAR(Tableau4[[#This Row],[Date]])</f>
        <v>2024</v>
      </c>
      <c r="D116" s="3" t="str">
        <f>PROPER(TEXT(Tableau4[[#This Row],[Date]],"mmm"))</f>
        <v>Avr</v>
      </c>
      <c r="F116" t="str">
        <f>_xlfn.XLOOKUP(Tableau4[[#This Row],[Date]],metropole[Date],metropole[Célébration],"")</f>
        <v/>
      </c>
      <c r="G116" t="str">
        <f>IF(ISTEXT(Tableau4[[#This Row],[Evènements]]),Tableau4[[#This Row],[Evènements]],Tableau4[[#This Row],[Jours féries]])</f>
        <v/>
      </c>
    </row>
    <row r="117" spans="2:7" hidden="1" x14ac:dyDescent="0.25">
      <c r="B117" s="13">
        <f>DATE(Annee,1,ROW()-ROW(Tableau4[[#Headers],[Date]]))</f>
        <v>45406</v>
      </c>
      <c r="C117">
        <f>YEAR(Tableau4[[#This Row],[Date]])</f>
        <v>2024</v>
      </c>
      <c r="D117" s="3" t="str">
        <f>PROPER(TEXT(Tableau4[[#This Row],[Date]],"mmm"))</f>
        <v>Avr</v>
      </c>
      <c r="F117" t="str">
        <f>_xlfn.XLOOKUP(Tableau4[[#This Row],[Date]],metropole[Date],metropole[Célébration],"")</f>
        <v/>
      </c>
      <c r="G117" t="str">
        <f>IF(ISTEXT(Tableau4[[#This Row],[Evènements]]),Tableau4[[#This Row],[Evènements]],Tableau4[[#This Row],[Jours féries]])</f>
        <v/>
      </c>
    </row>
    <row r="118" spans="2:7" hidden="1" x14ac:dyDescent="0.25">
      <c r="B118" s="13">
        <f>DATE(Annee,1,ROW()-ROW(Tableau4[[#Headers],[Date]]))</f>
        <v>45407</v>
      </c>
      <c r="C118">
        <f>YEAR(Tableau4[[#This Row],[Date]])</f>
        <v>2024</v>
      </c>
      <c r="D118" s="3" t="str">
        <f>PROPER(TEXT(Tableau4[[#This Row],[Date]],"mmm"))</f>
        <v>Avr</v>
      </c>
      <c r="F118" t="str">
        <f>_xlfn.XLOOKUP(Tableau4[[#This Row],[Date]],metropole[Date],metropole[Célébration],"")</f>
        <v/>
      </c>
      <c r="G118" t="str">
        <f>IF(ISTEXT(Tableau4[[#This Row],[Evènements]]),Tableau4[[#This Row],[Evènements]],Tableau4[[#This Row],[Jours féries]])</f>
        <v/>
      </c>
    </row>
    <row r="119" spans="2:7" hidden="1" x14ac:dyDescent="0.25">
      <c r="B119" s="13">
        <f>DATE(Annee,1,ROW()-ROW(Tableau4[[#Headers],[Date]]))</f>
        <v>45408</v>
      </c>
      <c r="C119">
        <f>YEAR(Tableau4[[#This Row],[Date]])</f>
        <v>2024</v>
      </c>
      <c r="D119" s="3" t="str">
        <f>PROPER(TEXT(Tableau4[[#This Row],[Date]],"mmm"))</f>
        <v>Avr</v>
      </c>
      <c r="F119" t="str">
        <f>_xlfn.XLOOKUP(Tableau4[[#This Row],[Date]],metropole[Date],metropole[Célébration],"")</f>
        <v/>
      </c>
      <c r="G119" t="str">
        <f>IF(ISTEXT(Tableau4[[#This Row],[Evènements]]),Tableau4[[#This Row],[Evènements]],Tableau4[[#This Row],[Jours féries]])</f>
        <v/>
      </c>
    </row>
    <row r="120" spans="2:7" hidden="1" x14ac:dyDescent="0.25">
      <c r="B120" s="13">
        <f>DATE(Annee,1,ROW()-ROW(Tableau4[[#Headers],[Date]]))</f>
        <v>45409</v>
      </c>
      <c r="C120">
        <f>YEAR(Tableau4[[#This Row],[Date]])</f>
        <v>2024</v>
      </c>
      <c r="D120" s="3" t="str">
        <f>PROPER(TEXT(Tableau4[[#This Row],[Date]],"mmm"))</f>
        <v>Avr</v>
      </c>
      <c r="F120" t="str">
        <f>_xlfn.XLOOKUP(Tableau4[[#This Row],[Date]],metropole[Date],metropole[Célébration],"")</f>
        <v/>
      </c>
      <c r="G120" t="str">
        <f>IF(ISTEXT(Tableau4[[#This Row],[Evènements]]),Tableau4[[#This Row],[Evènements]],Tableau4[[#This Row],[Jours féries]])</f>
        <v/>
      </c>
    </row>
    <row r="121" spans="2:7" hidden="1" x14ac:dyDescent="0.25">
      <c r="B121" s="13">
        <f>DATE(Annee,1,ROW()-ROW(Tableau4[[#Headers],[Date]]))</f>
        <v>45410</v>
      </c>
      <c r="C121">
        <f>YEAR(Tableau4[[#This Row],[Date]])</f>
        <v>2024</v>
      </c>
      <c r="D121" s="3" t="str">
        <f>PROPER(TEXT(Tableau4[[#This Row],[Date]],"mmm"))</f>
        <v>Avr</v>
      </c>
      <c r="F121" t="str">
        <f>_xlfn.XLOOKUP(Tableau4[[#This Row],[Date]],metropole[Date],metropole[Célébration],"")</f>
        <v/>
      </c>
      <c r="G121" t="str">
        <f>IF(ISTEXT(Tableau4[[#This Row],[Evènements]]),Tableau4[[#This Row],[Evènements]],Tableau4[[#This Row],[Jours féries]])</f>
        <v/>
      </c>
    </row>
    <row r="122" spans="2:7" hidden="1" x14ac:dyDescent="0.25">
      <c r="B122" s="13">
        <f>DATE(Annee,1,ROW()-ROW(Tableau4[[#Headers],[Date]]))</f>
        <v>45411</v>
      </c>
      <c r="C122">
        <f>YEAR(Tableau4[[#This Row],[Date]])</f>
        <v>2024</v>
      </c>
      <c r="D122" s="3" t="str">
        <f>PROPER(TEXT(Tableau4[[#This Row],[Date]],"mmm"))</f>
        <v>Avr</v>
      </c>
      <c r="F122" t="str">
        <f>_xlfn.XLOOKUP(Tableau4[[#This Row],[Date]],metropole[Date],metropole[Célébration],"")</f>
        <v/>
      </c>
      <c r="G122" t="str">
        <f>IF(ISTEXT(Tableau4[[#This Row],[Evènements]]),Tableau4[[#This Row],[Evènements]],Tableau4[[#This Row],[Jours féries]])</f>
        <v/>
      </c>
    </row>
    <row r="123" spans="2:7" hidden="1" x14ac:dyDescent="0.25">
      <c r="B123" s="13">
        <f>DATE(Annee,1,ROW()-ROW(Tableau4[[#Headers],[Date]]))</f>
        <v>45412</v>
      </c>
      <c r="C123">
        <f>YEAR(Tableau4[[#This Row],[Date]])</f>
        <v>2024</v>
      </c>
      <c r="D123" s="3" t="str">
        <f>PROPER(TEXT(Tableau4[[#This Row],[Date]],"mmm"))</f>
        <v>Avr</v>
      </c>
      <c r="F123" t="str">
        <f>_xlfn.XLOOKUP(Tableau4[[#This Row],[Date]],metropole[Date],metropole[Célébration],"")</f>
        <v/>
      </c>
      <c r="G123" t="str">
        <f>IF(ISTEXT(Tableau4[[#This Row],[Evènements]]),Tableau4[[#This Row],[Evènements]],Tableau4[[#This Row],[Jours féries]])</f>
        <v/>
      </c>
    </row>
    <row r="124" spans="2:7" hidden="1" x14ac:dyDescent="0.25">
      <c r="B124" s="13">
        <f>DATE(Annee,1,ROW()-ROW(Tableau4[[#Headers],[Date]]))</f>
        <v>45413</v>
      </c>
      <c r="C124">
        <f>YEAR(Tableau4[[#This Row],[Date]])</f>
        <v>2024</v>
      </c>
      <c r="D124" s="3" t="str">
        <f>PROPER(TEXT(Tableau4[[#This Row],[Date]],"mmm"))</f>
        <v>Mai</v>
      </c>
      <c r="F124" t="str">
        <f>_xlfn.XLOOKUP(Tableau4[[#This Row],[Date]],metropole[Date],metropole[Célébration],"")</f>
        <v>1er mai</v>
      </c>
      <c r="G124" t="str">
        <f>IF(ISTEXT(Tableau4[[#This Row],[Evènements]]),Tableau4[[#This Row],[Evènements]],Tableau4[[#This Row],[Jours féries]])</f>
        <v>1er mai</v>
      </c>
    </row>
    <row r="125" spans="2:7" hidden="1" x14ac:dyDescent="0.25">
      <c r="B125" s="13">
        <f>DATE(Annee,1,ROW()-ROW(Tableau4[[#Headers],[Date]]))</f>
        <v>45414</v>
      </c>
      <c r="C125">
        <f>YEAR(Tableau4[[#This Row],[Date]])</f>
        <v>2024</v>
      </c>
      <c r="D125" s="3" t="str">
        <f>PROPER(TEXT(Tableau4[[#This Row],[Date]],"mmm"))</f>
        <v>Mai</v>
      </c>
      <c r="F125" t="str">
        <f>_xlfn.XLOOKUP(Tableau4[[#This Row],[Date]],metropole[Date],metropole[Célébration],"")</f>
        <v/>
      </c>
      <c r="G125" t="str">
        <f>IF(ISTEXT(Tableau4[[#This Row],[Evènements]]),Tableau4[[#This Row],[Evènements]],Tableau4[[#This Row],[Jours féries]])</f>
        <v/>
      </c>
    </row>
    <row r="126" spans="2:7" hidden="1" x14ac:dyDescent="0.25">
      <c r="B126" s="13">
        <f>DATE(Annee,1,ROW()-ROW(Tableau4[[#Headers],[Date]]))</f>
        <v>45415</v>
      </c>
      <c r="C126">
        <f>YEAR(Tableau4[[#This Row],[Date]])</f>
        <v>2024</v>
      </c>
      <c r="D126" s="3" t="str">
        <f>PROPER(TEXT(Tableau4[[#This Row],[Date]],"mmm"))</f>
        <v>Mai</v>
      </c>
      <c r="F126" t="str">
        <f>_xlfn.XLOOKUP(Tableau4[[#This Row],[Date]],metropole[Date],metropole[Célébration],"")</f>
        <v/>
      </c>
      <c r="G126" t="str">
        <f>IF(ISTEXT(Tableau4[[#This Row],[Evènements]]),Tableau4[[#This Row],[Evènements]],Tableau4[[#This Row],[Jours féries]])</f>
        <v/>
      </c>
    </row>
    <row r="127" spans="2:7" hidden="1" x14ac:dyDescent="0.25">
      <c r="B127" s="13">
        <f>DATE(Annee,1,ROW()-ROW(Tableau4[[#Headers],[Date]]))</f>
        <v>45416</v>
      </c>
      <c r="C127">
        <f>YEAR(Tableau4[[#This Row],[Date]])</f>
        <v>2024</v>
      </c>
      <c r="D127" s="3" t="str">
        <f>PROPER(TEXT(Tableau4[[#This Row],[Date]],"mmm"))</f>
        <v>Mai</v>
      </c>
      <c r="F127" t="str">
        <f>_xlfn.XLOOKUP(Tableau4[[#This Row],[Date]],metropole[Date],metropole[Célébration],"")</f>
        <v/>
      </c>
      <c r="G127" t="str">
        <f>IF(ISTEXT(Tableau4[[#This Row],[Evènements]]),Tableau4[[#This Row],[Evènements]],Tableau4[[#This Row],[Jours féries]])</f>
        <v/>
      </c>
    </row>
    <row r="128" spans="2:7" hidden="1" x14ac:dyDescent="0.25">
      <c r="B128" s="13">
        <f>DATE(Annee,1,ROW()-ROW(Tableau4[[#Headers],[Date]]))</f>
        <v>45417</v>
      </c>
      <c r="C128">
        <f>YEAR(Tableau4[[#This Row],[Date]])</f>
        <v>2024</v>
      </c>
      <c r="D128" s="3" t="str">
        <f>PROPER(TEXT(Tableau4[[#This Row],[Date]],"mmm"))</f>
        <v>Mai</v>
      </c>
      <c r="F128" t="str">
        <f>_xlfn.XLOOKUP(Tableau4[[#This Row],[Date]],metropole[Date],metropole[Célébration],"")</f>
        <v/>
      </c>
      <c r="G128" t="str">
        <f>IF(ISTEXT(Tableau4[[#This Row],[Evènements]]),Tableau4[[#This Row],[Evènements]],Tableau4[[#This Row],[Jours féries]])</f>
        <v/>
      </c>
    </row>
    <row r="129" spans="2:7" hidden="1" x14ac:dyDescent="0.25">
      <c r="B129" s="13">
        <f>DATE(Annee,1,ROW()-ROW(Tableau4[[#Headers],[Date]]))</f>
        <v>45418</v>
      </c>
      <c r="C129">
        <f>YEAR(Tableau4[[#This Row],[Date]])</f>
        <v>2024</v>
      </c>
      <c r="D129" s="3" t="str">
        <f>PROPER(TEXT(Tableau4[[#This Row],[Date]],"mmm"))</f>
        <v>Mai</v>
      </c>
      <c r="F129" t="str">
        <f>_xlfn.XLOOKUP(Tableau4[[#This Row],[Date]],metropole[Date],metropole[Célébration],"")</f>
        <v/>
      </c>
      <c r="G129" t="str">
        <f>IF(ISTEXT(Tableau4[[#This Row],[Evènements]]),Tableau4[[#This Row],[Evènements]],Tableau4[[#This Row],[Jours féries]])</f>
        <v/>
      </c>
    </row>
    <row r="130" spans="2:7" hidden="1" x14ac:dyDescent="0.25">
      <c r="B130" s="13">
        <f>DATE(Annee,1,ROW()-ROW(Tableau4[[#Headers],[Date]]))</f>
        <v>45419</v>
      </c>
      <c r="C130">
        <f>YEAR(Tableau4[[#This Row],[Date]])</f>
        <v>2024</v>
      </c>
      <c r="D130" s="3" t="str">
        <f>PROPER(TEXT(Tableau4[[#This Row],[Date]],"mmm"))</f>
        <v>Mai</v>
      </c>
      <c r="F130" t="str">
        <f>_xlfn.XLOOKUP(Tableau4[[#This Row],[Date]],metropole[Date],metropole[Célébration],"")</f>
        <v/>
      </c>
      <c r="G130" t="str">
        <f>IF(ISTEXT(Tableau4[[#This Row],[Evènements]]),Tableau4[[#This Row],[Evènements]],Tableau4[[#This Row],[Jours féries]])</f>
        <v/>
      </c>
    </row>
    <row r="131" spans="2:7" hidden="1" x14ac:dyDescent="0.25">
      <c r="B131" s="13">
        <f>DATE(Annee,1,ROW()-ROW(Tableau4[[#Headers],[Date]]))</f>
        <v>45420</v>
      </c>
      <c r="C131">
        <f>YEAR(Tableau4[[#This Row],[Date]])</f>
        <v>2024</v>
      </c>
      <c r="D131" s="3" t="str">
        <f>PROPER(TEXT(Tableau4[[#This Row],[Date]],"mmm"))</f>
        <v>Mai</v>
      </c>
      <c r="F131" t="str">
        <f>_xlfn.XLOOKUP(Tableau4[[#This Row],[Date]],metropole[Date],metropole[Célébration],"")</f>
        <v>8 mai</v>
      </c>
      <c r="G131" t="str">
        <f>IF(ISTEXT(Tableau4[[#This Row],[Evènements]]),Tableau4[[#This Row],[Evènements]],Tableau4[[#This Row],[Jours féries]])</f>
        <v>8 mai</v>
      </c>
    </row>
    <row r="132" spans="2:7" hidden="1" x14ac:dyDescent="0.25">
      <c r="B132" s="13">
        <f>DATE(Annee,1,ROW()-ROW(Tableau4[[#Headers],[Date]]))</f>
        <v>45421</v>
      </c>
      <c r="C132">
        <f>YEAR(Tableau4[[#This Row],[Date]])</f>
        <v>2024</v>
      </c>
      <c r="D132" s="3" t="str">
        <f>PROPER(TEXT(Tableau4[[#This Row],[Date]],"mmm"))</f>
        <v>Mai</v>
      </c>
      <c r="F132" t="str">
        <f>_xlfn.XLOOKUP(Tableau4[[#This Row],[Date]],metropole[Date],metropole[Célébration],"")</f>
        <v>Ascension</v>
      </c>
      <c r="G132" t="str">
        <f>IF(ISTEXT(Tableau4[[#This Row],[Evènements]]),Tableau4[[#This Row],[Evènements]],Tableau4[[#This Row],[Jours féries]])</f>
        <v>Ascension</v>
      </c>
    </row>
    <row r="133" spans="2:7" hidden="1" x14ac:dyDescent="0.25">
      <c r="B133" s="13">
        <f>DATE(Annee,1,ROW()-ROW(Tableau4[[#Headers],[Date]]))</f>
        <v>45422</v>
      </c>
      <c r="C133">
        <f>YEAR(Tableau4[[#This Row],[Date]])</f>
        <v>2024</v>
      </c>
      <c r="D133" s="3" t="str">
        <f>PROPER(TEXT(Tableau4[[#This Row],[Date]],"mmm"))</f>
        <v>Mai</v>
      </c>
      <c r="F133" t="str">
        <f>_xlfn.XLOOKUP(Tableau4[[#This Row],[Date]],metropole[Date],metropole[Célébration],"")</f>
        <v/>
      </c>
      <c r="G133" t="str">
        <f>IF(ISTEXT(Tableau4[[#This Row],[Evènements]]),Tableau4[[#This Row],[Evènements]],Tableau4[[#This Row],[Jours féries]])</f>
        <v/>
      </c>
    </row>
    <row r="134" spans="2:7" hidden="1" x14ac:dyDescent="0.25">
      <c r="B134" s="13">
        <f>DATE(Annee,1,ROW()-ROW(Tableau4[[#Headers],[Date]]))</f>
        <v>45423</v>
      </c>
      <c r="C134">
        <f>YEAR(Tableau4[[#This Row],[Date]])</f>
        <v>2024</v>
      </c>
      <c r="D134" s="3" t="str">
        <f>PROPER(TEXT(Tableau4[[#This Row],[Date]],"mmm"))</f>
        <v>Mai</v>
      </c>
      <c r="F134" t="str">
        <f>_xlfn.XLOOKUP(Tableau4[[#This Row],[Date]],metropole[Date],metropole[Célébration],"")</f>
        <v/>
      </c>
      <c r="G134" t="str">
        <f>IF(ISTEXT(Tableau4[[#This Row],[Evènements]]),Tableau4[[#This Row],[Evènements]],Tableau4[[#This Row],[Jours féries]])</f>
        <v/>
      </c>
    </row>
    <row r="135" spans="2:7" hidden="1" x14ac:dyDescent="0.25">
      <c r="B135" s="13">
        <f>DATE(Annee,1,ROW()-ROW(Tableau4[[#Headers],[Date]]))</f>
        <v>45424</v>
      </c>
      <c r="C135">
        <f>YEAR(Tableau4[[#This Row],[Date]])</f>
        <v>2024</v>
      </c>
      <c r="D135" s="3" t="str">
        <f>PROPER(TEXT(Tableau4[[#This Row],[Date]],"mmm"))</f>
        <v>Mai</v>
      </c>
      <c r="F135" t="str">
        <f>_xlfn.XLOOKUP(Tableau4[[#This Row],[Date]],metropole[Date],metropole[Célébration],"")</f>
        <v/>
      </c>
      <c r="G135" t="str">
        <f>IF(ISTEXT(Tableau4[[#This Row],[Evènements]]),Tableau4[[#This Row],[Evènements]],Tableau4[[#This Row],[Jours féries]])</f>
        <v/>
      </c>
    </row>
    <row r="136" spans="2:7" hidden="1" x14ac:dyDescent="0.25">
      <c r="B136" s="13">
        <f>DATE(Annee,1,ROW()-ROW(Tableau4[[#Headers],[Date]]))</f>
        <v>45425</v>
      </c>
      <c r="C136">
        <f>YEAR(Tableau4[[#This Row],[Date]])</f>
        <v>2024</v>
      </c>
      <c r="D136" s="3" t="str">
        <f>PROPER(TEXT(Tableau4[[#This Row],[Date]],"mmm"))</f>
        <v>Mai</v>
      </c>
      <c r="F136" t="str">
        <f>_xlfn.XLOOKUP(Tableau4[[#This Row],[Date]],metropole[Date],metropole[Célébration],"")</f>
        <v/>
      </c>
      <c r="G136" t="str">
        <f>IF(ISTEXT(Tableau4[[#This Row],[Evènements]]),Tableau4[[#This Row],[Evènements]],Tableau4[[#This Row],[Jours féries]])</f>
        <v/>
      </c>
    </row>
    <row r="137" spans="2:7" hidden="1" x14ac:dyDescent="0.25">
      <c r="B137" s="13">
        <f>DATE(Annee,1,ROW()-ROW(Tableau4[[#Headers],[Date]]))</f>
        <v>45426</v>
      </c>
      <c r="C137">
        <f>YEAR(Tableau4[[#This Row],[Date]])</f>
        <v>2024</v>
      </c>
      <c r="D137" s="3" t="str">
        <f>PROPER(TEXT(Tableau4[[#This Row],[Date]],"mmm"))</f>
        <v>Mai</v>
      </c>
      <c r="F137" t="str">
        <f>_xlfn.XLOOKUP(Tableau4[[#This Row],[Date]],metropole[Date],metropole[Célébration],"")</f>
        <v/>
      </c>
      <c r="G137" t="str">
        <f>IF(ISTEXT(Tableau4[[#This Row],[Evènements]]),Tableau4[[#This Row],[Evènements]],Tableau4[[#This Row],[Jours féries]])</f>
        <v/>
      </c>
    </row>
    <row r="138" spans="2:7" hidden="1" x14ac:dyDescent="0.25">
      <c r="B138" s="13">
        <f>DATE(Annee,1,ROW()-ROW(Tableau4[[#Headers],[Date]]))</f>
        <v>45427</v>
      </c>
      <c r="C138">
        <f>YEAR(Tableau4[[#This Row],[Date]])</f>
        <v>2024</v>
      </c>
      <c r="D138" s="3" t="str">
        <f>PROPER(TEXT(Tableau4[[#This Row],[Date]],"mmm"))</f>
        <v>Mai</v>
      </c>
      <c r="F138" t="str">
        <f>_xlfn.XLOOKUP(Tableau4[[#This Row],[Date]],metropole[Date],metropole[Célébration],"")</f>
        <v/>
      </c>
      <c r="G138" t="str">
        <f>IF(ISTEXT(Tableau4[[#This Row],[Evènements]]),Tableau4[[#This Row],[Evènements]],Tableau4[[#This Row],[Jours féries]])</f>
        <v/>
      </c>
    </row>
    <row r="139" spans="2:7" hidden="1" x14ac:dyDescent="0.25">
      <c r="B139" s="13">
        <f>DATE(Annee,1,ROW()-ROW(Tableau4[[#Headers],[Date]]))</f>
        <v>45428</v>
      </c>
      <c r="C139">
        <f>YEAR(Tableau4[[#This Row],[Date]])</f>
        <v>2024</v>
      </c>
      <c r="D139" s="3" t="str">
        <f>PROPER(TEXT(Tableau4[[#This Row],[Date]],"mmm"))</f>
        <v>Mai</v>
      </c>
      <c r="F139" t="str">
        <f>_xlfn.XLOOKUP(Tableau4[[#This Row],[Date]],metropole[Date],metropole[Célébration],"")</f>
        <v/>
      </c>
      <c r="G139" t="str">
        <f>IF(ISTEXT(Tableau4[[#This Row],[Evènements]]),Tableau4[[#This Row],[Evènements]],Tableau4[[#This Row],[Jours féries]])</f>
        <v/>
      </c>
    </row>
    <row r="140" spans="2:7" hidden="1" x14ac:dyDescent="0.25">
      <c r="B140" s="13">
        <f>DATE(Annee,1,ROW()-ROW(Tableau4[[#Headers],[Date]]))</f>
        <v>45429</v>
      </c>
      <c r="C140">
        <f>YEAR(Tableau4[[#This Row],[Date]])</f>
        <v>2024</v>
      </c>
      <c r="D140" s="3" t="str">
        <f>PROPER(TEXT(Tableau4[[#This Row],[Date]],"mmm"))</f>
        <v>Mai</v>
      </c>
      <c r="F140" t="str">
        <f>_xlfn.XLOOKUP(Tableau4[[#This Row],[Date]],metropole[Date],metropole[Célébration],"")</f>
        <v/>
      </c>
      <c r="G140" t="str">
        <f>IF(ISTEXT(Tableau4[[#This Row],[Evènements]]),Tableau4[[#This Row],[Evènements]],Tableau4[[#This Row],[Jours féries]])</f>
        <v/>
      </c>
    </row>
    <row r="141" spans="2:7" hidden="1" x14ac:dyDescent="0.25">
      <c r="B141" s="13">
        <f>DATE(Annee,1,ROW()-ROW(Tableau4[[#Headers],[Date]]))</f>
        <v>45430</v>
      </c>
      <c r="C141">
        <f>YEAR(Tableau4[[#This Row],[Date]])</f>
        <v>2024</v>
      </c>
      <c r="D141" s="3" t="str">
        <f>PROPER(TEXT(Tableau4[[#This Row],[Date]],"mmm"))</f>
        <v>Mai</v>
      </c>
      <c r="F141" t="str">
        <f>_xlfn.XLOOKUP(Tableau4[[#This Row],[Date]],metropole[Date],metropole[Célébration],"")</f>
        <v/>
      </c>
      <c r="G141" t="str">
        <f>IF(ISTEXT(Tableau4[[#This Row],[Evènements]]),Tableau4[[#This Row],[Evènements]],Tableau4[[#This Row],[Jours féries]])</f>
        <v/>
      </c>
    </row>
    <row r="142" spans="2:7" hidden="1" x14ac:dyDescent="0.25">
      <c r="B142" s="13">
        <f>DATE(Annee,1,ROW()-ROW(Tableau4[[#Headers],[Date]]))</f>
        <v>45431</v>
      </c>
      <c r="C142">
        <f>YEAR(Tableau4[[#This Row],[Date]])</f>
        <v>2024</v>
      </c>
      <c r="D142" s="3" t="str">
        <f>PROPER(TEXT(Tableau4[[#This Row],[Date]],"mmm"))</f>
        <v>Mai</v>
      </c>
      <c r="F142" t="str">
        <f>_xlfn.XLOOKUP(Tableau4[[#This Row],[Date]],metropole[Date],metropole[Célébration],"")</f>
        <v/>
      </c>
      <c r="G142" t="str">
        <f>IF(ISTEXT(Tableau4[[#This Row],[Evènements]]),Tableau4[[#This Row],[Evènements]],Tableau4[[#This Row],[Jours féries]])</f>
        <v/>
      </c>
    </row>
    <row r="143" spans="2:7" hidden="1" x14ac:dyDescent="0.25">
      <c r="B143" s="13">
        <f>DATE(Annee,1,ROW()-ROW(Tableau4[[#Headers],[Date]]))</f>
        <v>45432</v>
      </c>
      <c r="C143">
        <f>YEAR(Tableau4[[#This Row],[Date]])</f>
        <v>2024</v>
      </c>
      <c r="D143" s="3" t="str">
        <f>PROPER(TEXT(Tableau4[[#This Row],[Date]],"mmm"))</f>
        <v>Mai</v>
      </c>
      <c r="F143" t="str">
        <f>_xlfn.XLOOKUP(Tableau4[[#This Row],[Date]],metropole[Date],metropole[Célébration],"")</f>
        <v>Lundi de Pentecôte</v>
      </c>
      <c r="G143" t="str">
        <f>IF(ISTEXT(Tableau4[[#This Row],[Evènements]]),Tableau4[[#This Row],[Evènements]],Tableau4[[#This Row],[Jours féries]])</f>
        <v>Lundi de Pentecôte</v>
      </c>
    </row>
    <row r="144" spans="2:7" hidden="1" x14ac:dyDescent="0.25">
      <c r="B144" s="13">
        <f>DATE(Annee,1,ROW()-ROW(Tableau4[[#Headers],[Date]]))</f>
        <v>45433</v>
      </c>
      <c r="C144">
        <f>YEAR(Tableau4[[#This Row],[Date]])</f>
        <v>2024</v>
      </c>
      <c r="D144" s="3" t="str">
        <f>PROPER(TEXT(Tableau4[[#This Row],[Date]],"mmm"))</f>
        <v>Mai</v>
      </c>
      <c r="F144" t="str">
        <f>_xlfn.XLOOKUP(Tableau4[[#This Row],[Date]],metropole[Date],metropole[Célébration],"")</f>
        <v/>
      </c>
      <c r="G144" t="str">
        <f>IF(ISTEXT(Tableau4[[#This Row],[Evènements]]),Tableau4[[#This Row],[Evènements]],Tableau4[[#This Row],[Jours féries]])</f>
        <v/>
      </c>
    </row>
    <row r="145" spans="2:7" hidden="1" x14ac:dyDescent="0.25">
      <c r="B145" s="13">
        <f>DATE(Annee,1,ROW()-ROW(Tableau4[[#Headers],[Date]]))</f>
        <v>45434</v>
      </c>
      <c r="C145">
        <f>YEAR(Tableau4[[#This Row],[Date]])</f>
        <v>2024</v>
      </c>
      <c r="D145" s="3" t="str">
        <f>PROPER(TEXT(Tableau4[[#This Row],[Date]],"mmm"))</f>
        <v>Mai</v>
      </c>
      <c r="F145" t="str">
        <f>_xlfn.XLOOKUP(Tableau4[[#This Row],[Date]],metropole[Date],metropole[Célébration],"")</f>
        <v/>
      </c>
      <c r="G145" t="str">
        <f>IF(ISTEXT(Tableau4[[#This Row],[Evènements]]),Tableau4[[#This Row],[Evènements]],Tableau4[[#This Row],[Jours féries]])</f>
        <v/>
      </c>
    </row>
    <row r="146" spans="2:7" hidden="1" x14ac:dyDescent="0.25">
      <c r="B146" s="13">
        <f>DATE(Annee,1,ROW()-ROW(Tableau4[[#Headers],[Date]]))</f>
        <v>45435</v>
      </c>
      <c r="C146">
        <f>YEAR(Tableau4[[#This Row],[Date]])</f>
        <v>2024</v>
      </c>
      <c r="D146" s="3" t="str">
        <f>PROPER(TEXT(Tableau4[[#This Row],[Date]],"mmm"))</f>
        <v>Mai</v>
      </c>
      <c r="F146" t="str">
        <f>_xlfn.XLOOKUP(Tableau4[[#This Row],[Date]],metropole[Date],metropole[Célébration],"")</f>
        <v/>
      </c>
      <c r="G146" t="str">
        <f>IF(ISTEXT(Tableau4[[#This Row],[Evènements]]),Tableau4[[#This Row],[Evènements]],Tableau4[[#This Row],[Jours féries]])</f>
        <v/>
      </c>
    </row>
    <row r="147" spans="2:7" hidden="1" x14ac:dyDescent="0.25">
      <c r="B147" s="13">
        <f>DATE(Annee,1,ROW()-ROW(Tableau4[[#Headers],[Date]]))</f>
        <v>45436</v>
      </c>
      <c r="C147">
        <f>YEAR(Tableau4[[#This Row],[Date]])</f>
        <v>2024</v>
      </c>
      <c r="D147" s="3" t="str">
        <f>PROPER(TEXT(Tableau4[[#This Row],[Date]],"mmm"))</f>
        <v>Mai</v>
      </c>
      <c r="F147" t="str">
        <f>_xlfn.XLOOKUP(Tableau4[[#This Row],[Date]],metropole[Date],metropole[Célébration],"")</f>
        <v/>
      </c>
      <c r="G147" t="str">
        <f>IF(ISTEXT(Tableau4[[#This Row],[Evènements]]),Tableau4[[#This Row],[Evènements]],Tableau4[[#This Row],[Jours féries]])</f>
        <v/>
      </c>
    </row>
    <row r="148" spans="2:7" hidden="1" x14ac:dyDescent="0.25">
      <c r="B148" s="13">
        <f>DATE(Annee,1,ROW()-ROW(Tableau4[[#Headers],[Date]]))</f>
        <v>45437</v>
      </c>
      <c r="C148">
        <f>YEAR(Tableau4[[#This Row],[Date]])</f>
        <v>2024</v>
      </c>
      <c r="D148" s="3" t="str">
        <f>PROPER(TEXT(Tableau4[[#This Row],[Date]],"mmm"))</f>
        <v>Mai</v>
      </c>
      <c r="F148" t="str">
        <f>_xlfn.XLOOKUP(Tableau4[[#This Row],[Date]],metropole[Date],metropole[Célébration],"")</f>
        <v/>
      </c>
      <c r="G148" t="str">
        <f>IF(ISTEXT(Tableau4[[#This Row],[Evènements]]),Tableau4[[#This Row],[Evènements]],Tableau4[[#This Row],[Jours féries]])</f>
        <v/>
      </c>
    </row>
    <row r="149" spans="2:7" hidden="1" x14ac:dyDescent="0.25">
      <c r="B149" s="13">
        <f>DATE(Annee,1,ROW()-ROW(Tableau4[[#Headers],[Date]]))</f>
        <v>45438</v>
      </c>
      <c r="C149">
        <f>YEAR(Tableau4[[#This Row],[Date]])</f>
        <v>2024</v>
      </c>
      <c r="D149" s="3" t="str">
        <f>PROPER(TEXT(Tableau4[[#This Row],[Date]],"mmm"))</f>
        <v>Mai</v>
      </c>
      <c r="F149" t="str">
        <f>_xlfn.XLOOKUP(Tableau4[[#This Row],[Date]],metropole[Date],metropole[Célébration],"")</f>
        <v/>
      </c>
      <c r="G149" t="str">
        <f>IF(ISTEXT(Tableau4[[#This Row],[Evènements]]),Tableau4[[#This Row],[Evènements]],Tableau4[[#This Row],[Jours féries]])</f>
        <v/>
      </c>
    </row>
    <row r="150" spans="2:7" hidden="1" x14ac:dyDescent="0.25">
      <c r="B150" s="13">
        <f>DATE(Annee,1,ROW()-ROW(Tableau4[[#Headers],[Date]]))</f>
        <v>45439</v>
      </c>
      <c r="C150">
        <f>YEAR(Tableau4[[#This Row],[Date]])</f>
        <v>2024</v>
      </c>
      <c r="D150" s="3" t="str">
        <f>PROPER(TEXT(Tableau4[[#This Row],[Date]],"mmm"))</f>
        <v>Mai</v>
      </c>
      <c r="F150" t="str">
        <f>_xlfn.XLOOKUP(Tableau4[[#This Row],[Date]],metropole[Date],metropole[Célébration],"")</f>
        <v/>
      </c>
      <c r="G150" t="str">
        <f>IF(ISTEXT(Tableau4[[#This Row],[Evènements]]),Tableau4[[#This Row],[Evènements]],Tableau4[[#This Row],[Jours féries]])</f>
        <v/>
      </c>
    </row>
    <row r="151" spans="2:7" hidden="1" x14ac:dyDescent="0.25">
      <c r="B151" s="13">
        <f>DATE(Annee,1,ROW()-ROW(Tableau4[[#Headers],[Date]]))</f>
        <v>45440</v>
      </c>
      <c r="C151">
        <f>YEAR(Tableau4[[#This Row],[Date]])</f>
        <v>2024</v>
      </c>
      <c r="D151" s="3" t="str">
        <f>PROPER(TEXT(Tableau4[[#This Row],[Date]],"mmm"))</f>
        <v>Mai</v>
      </c>
      <c r="F151" t="str">
        <f>_xlfn.XLOOKUP(Tableau4[[#This Row],[Date]],metropole[Date],metropole[Célébration],"")</f>
        <v/>
      </c>
      <c r="G151" t="str">
        <f>IF(ISTEXT(Tableau4[[#This Row],[Evènements]]),Tableau4[[#This Row],[Evènements]],Tableau4[[#This Row],[Jours féries]])</f>
        <v/>
      </c>
    </row>
    <row r="152" spans="2:7" hidden="1" x14ac:dyDescent="0.25">
      <c r="B152" s="13">
        <f>DATE(Annee,1,ROW()-ROW(Tableau4[[#Headers],[Date]]))</f>
        <v>45441</v>
      </c>
      <c r="C152">
        <f>YEAR(Tableau4[[#This Row],[Date]])</f>
        <v>2024</v>
      </c>
      <c r="D152" s="3" t="str">
        <f>PROPER(TEXT(Tableau4[[#This Row],[Date]],"mmm"))</f>
        <v>Mai</v>
      </c>
      <c r="F152" t="str">
        <f>_xlfn.XLOOKUP(Tableau4[[#This Row],[Date]],metropole[Date],metropole[Célébration],"")</f>
        <v/>
      </c>
      <c r="G152" t="str">
        <f>IF(ISTEXT(Tableau4[[#This Row],[Evènements]]),Tableau4[[#This Row],[Evènements]],Tableau4[[#This Row],[Jours féries]])</f>
        <v/>
      </c>
    </row>
    <row r="153" spans="2:7" hidden="1" x14ac:dyDescent="0.25">
      <c r="B153" s="13">
        <f>DATE(Annee,1,ROW()-ROW(Tableau4[[#Headers],[Date]]))</f>
        <v>45442</v>
      </c>
      <c r="C153">
        <f>YEAR(Tableau4[[#This Row],[Date]])</f>
        <v>2024</v>
      </c>
      <c r="D153" s="3" t="str">
        <f>PROPER(TEXT(Tableau4[[#This Row],[Date]],"mmm"))</f>
        <v>Mai</v>
      </c>
      <c r="F153" t="str">
        <f>_xlfn.XLOOKUP(Tableau4[[#This Row],[Date]],metropole[Date],metropole[Célébration],"")</f>
        <v/>
      </c>
      <c r="G153" t="str">
        <f>IF(ISTEXT(Tableau4[[#This Row],[Evènements]]),Tableau4[[#This Row],[Evènements]],Tableau4[[#This Row],[Jours féries]])</f>
        <v/>
      </c>
    </row>
    <row r="154" spans="2:7" hidden="1" x14ac:dyDescent="0.25">
      <c r="B154" s="13">
        <f>DATE(Annee,1,ROW()-ROW(Tableau4[[#Headers],[Date]]))</f>
        <v>45443</v>
      </c>
      <c r="C154">
        <f>YEAR(Tableau4[[#This Row],[Date]])</f>
        <v>2024</v>
      </c>
      <c r="D154" s="3" t="str">
        <f>PROPER(TEXT(Tableau4[[#This Row],[Date]],"mmm"))</f>
        <v>Mai</v>
      </c>
      <c r="F154" t="str">
        <f>_xlfn.XLOOKUP(Tableau4[[#This Row],[Date]],metropole[Date],metropole[Célébration],"")</f>
        <v/>
      </c>
      <c r="G154" t="str">
        <f>IF(ISTEXT(Tableau4[[#This Row],[Evènements]]),Tableau4[[#This Row],[Evènements]],Tableau4[[#This Row],[Jours féries]])</f>
        <v/>
      </c>
    </row>
    <row r="155" spans="2:7" hidden="1" x14ac:dyDescent="0.25">
      <c r="B155" s="13">
        <f>DATE(Annee,1,ROW()-ROW(Tableau4[[#Headers],[Date]]))</f>
        <v>45444</v>
      </c>
      <c r="C155">
        <f>YEAR(Tableau4[[#This Row],[Date]])</f>
        <v>2024</v>
      </c>
      <c r="D155" s="3" t="str">
        <f>PROPER(TEXT(Tableau4[[#This Row],[Date]],"mmm"))</f>
        <v>Juin</v>
      </c>
      <c r="F155" t="str">
        <f>_xlfn.XLOOKUP(Tableau4[[#This Row],[Date]],metropole[Date],metropole[Célébration],"")</f>
        <v/>
      </c>
      <c r="G155" t="str">
        <f>IF(ISTEXT(Tableau4[[#This Row],[Evènements]]),Tableau4[[#This Row],[Evènements]],Tableau4[[#This Row],[Jours féries]])</f>
        <v/>
      </c>
    </row>
    <row r="156" spans="2:7" hidden="1" x14ac:dyDescent="0.25">
      <c r="B156" s="13">
        <f>DATE(Annee,1,ROW()-ROW(Tableau4[[#Headers],[Date]]))</f>
        <v>45445</v>
      </c>
      <c r="C156">
        <f>YEAR(Tableau4[[#This Row],[Date]])</f>
        <v>2024</v>
      </c>
      <c r="D156" s="3" t="str">
        <f>PROPER(TEXT(Tableau4[[#This Row],[Date]],"mmm"))</f>
        <v>Juin</v>
      </c>
      <c r="F156" t="str">
        <f>_xlfn.XLOOKUP(Tableau4[[#This Row],[Date]],metropole[Date],metropole[Célébration],"")</f>
        <v/>
      </c>
      <c r="G156" t="str">
        <f>IF(ISTEXT(Tableau4[[#This Row],[Evènements]]),Tableau4[[#This Row],[Evènements]],Tableau4[[#This Row],[Jours féries]])</f>
        <v/>
      </c>
    </row>
    <row r="157" spans="2:7" hidden="1" x14ac:dyDescent="0.25">
      <c r="B157" s="13">
        <f>DATE(Annee,1,ROW()-ROW(Tableau4[[#Headers],[Date]]))</f>
        <v>45446</v>
      </c>
      <c r="C157">
        <f>YEAR(Tableau4[[#This Row],[Date]])</f>
        <v>2024</v>
      </c>
      <c r="D157" s="3" t="str">
        <f>PROPER(TEXT(Tableau4[[#This Row],[Date]],"mmm"))</f>
        <v>Juin</v>
      </c>
      <c r="F157" t="str">
        <f>_xlfn.XLOOKUP(Tableau4[[#This Row],[Date]],metropole[Date],metropole[Célébration],"")</f>
        <v/>
      </c>
      <c r="G157" t="str">
        <f>IF(ISTEXT(Tableau4[[#This Row],[Evènements]]),Tableau4[[#This Row],[Evènements]],Tableau4[[#This Row],[Jours féries]])</f>
        <v/>
      </c>
    </row>
    <row r="158" spans="2:7" hidden="1" x14ac:dyDescent="0.25">
      <c r="B158" s="13">
        <f>DATE(Annee,1,ROW()-ROW(Tableau4[[#Headers],[Date]]))</f>
        <v>45447</v>
      </c>
      <c r="C158">
        <f>YEAR(Tableau4[[#This Row],[Date]])</f>
        <v>2024</v>
      </c>
      <c r="D158" s="3" t="str">
        <f>PROPER(TEXT(Tableau4[[#This Row],[Date]],"mmm"))</f>
        <v>Juin</v>
      </c>
      <c r="F158" t="str">
        <f>_xlfn.XLOOKUP(Tableau4[[#This Row],[Date]],metropole[Date],metropole[Célébration],"")</f>
        <v/>
      </c>
      <c r="G158" t="str">
        <f>IF(ISTEXT(Tableau4[[#This Row],[Evènements]]),Tableau4[[#This Row],[Evènements]],Tableau4[[#This Row],[Jours féries]])</f>
        <v/>
      </c>
    </row>
    <row r="159" spans="2:7" hidden="1" x14ac:dyDescent="0.25">
      <c r="B159" s="13">
        <f>DATE(Annee,1,ROW()-ROW(Tableau4[[#Headers],[Date]]))</f>
        <v>45448</v>
      </c>
      <c r="C159">
        <f>YEAR(Tableau4[[#This Row],[Date]])</f>
        <v>2024</v>
      </c>
      <c r="D159" s="3" t="str">
        <f>PROPER(TEXT(Tableau4[[#This Row],[Date]],"mmm"))</f>
        <v>Juin</v>
      </c>
      <c r="F159" t="str">
        <f>_xlfn.XLOOKUP(Tableau4[[#This Row],[Date]],metropole[Date],metropole[Célébration],"")</f>
        <v/>
      </c>
      <c r="G159" t="str">
        <f>IF(ISTEXT(Tableau4[[#This Row],[Evènements]]),Tableau4[[#This Row],[Evènements]],Tableau4[[#This Row],[Jours féries]])</f>
        <v/>
      </c>
    </row>
    <row r="160" spans="2:7" hidden="1" x14ac:dyDescent="0.25">
      <c r="B160" s="13">
        <f>DATE(Annee,1,ROW()-ROW(Tableau4[[#Headers],[Date]]))</f>
        <v>45449</v>
      </c>
      <c r="C160">
        <f>YEAR(Tableau4[[#This Row],[Date]])</f>
        <v>2024</v>
      </c>
      <c r="D160" s="3" t="str">
        <f>PROPER(TEXT(Tableau4[[#This Row],[Date]],"mmm"))</f>
        <v>Juin</v>
      </c>
      <c r="F160" t="str">
        <f>_xlfn.XLOOKUP(Tableau4[[#This Row],[Date]],metropole[Date],metropole[Célébration],"")</f>
        <v/>
      </c>
      <c r="G160" t="str">
        <f>IF(ISTEXT(Tableau4[[#This Row],[Evènements]]),Tableau4[[#This Row],[Evènements]],Tableau4[[#This Row],[Jours féries]])</f>
        <v/>
      </c>
    </row>
    <row r="161" spans="2:7" hidden="1" x14ac:dyDescent="0.25">
      <c r="B161" s="13">
        <f>DATE(Annee,1,ROW()-ROW(Tableau4[[#Headers],[Date]]))</f>
        <v>45450</v>
      </c>
      <c r="C161">
        <f>YEAR(Tableau4[[#This Row],[Date]])</f>
        <v>2024</v>
      </c>
      <c r="D161" s="3" t="str">
        <f>PROPER(TEXT(Tableau4[[#This Row],[Date]],"mmm"))</f>
        <v>Juin</v>
      </c>
      <c r="F161" t="str">
        <f>_xlfn.XLOOKUP(Tableau4[[#This Row],[Date]],metropole[Date],metropole[Célébration],"")</f>
        <v/>
      </c>
      <c r="G161" t="str">
        <f>IF(ISTEXT(Tableau4[[#This Row],[Evènements]]),Tableau4[[#This Row],[Evènements]],Tableau4[[#This Row],[Jours féries]])</f>
        <v/>
      </c>
    </row>
    <row r="162" spans="2:7" hidden="1" x14ac:dyDescent="0.25">
      <c r="B162" s="13">
        <f>DATE(Annee,1,ROW()-ROW(Tableau4[[#Headers],[Date]]))</f>
        <v>45451</v>
      </c>
      <c r="C162">
        <f>YEAR(Tableau4[[#This Row],[Date]])</f>
        <v>2024</v>
      </c>
      <c r="D162" s="3" t="str">
        <f>PROPER(TEXT(Tableau4[[#This Row],[Date]],"mmm"))</f>
        <v>Juin</v>
      </c>
      <c r="F162" t="str">
        <f>_xlfn.XLOOKUP(Tableau4[[#This Row],[Date]],metropole[Date],metropole[Célébration],"")</f>
        <v/>
      </c>
      <c r="G162" t="str">
        <f>IF(ISTEXT(Tableau4[[#This Row],[Evènements]]),Tableau4[[#This Row],[Evènements]],Tableau4[[#This Row],[Jours féries]])</f>
        <v/>
      </c>
    </row>
    <row r="163" spans="2:7" hidden="1" x14ac:dyDescent="0.25">
      <c r="B163" s="13">
        <f>DATE(Annee,1,ROW()-ROW(Tableau4[[#Headers],[Date]]))</f>
        <v>45452</v>
      </c>
      <c r="C163">
        <f>YEAR(Tableau4[[#This Row],[Date]])</f>
        <v>2024</v>
      </c>
      <c r="D163" s="3" t="str">
        <f>PROPER(TEXT(Tableau4[[#This Row],[Date]],"mmm"))</f>
        <v>Juin</v>
      </c>
      <c r="F163" t="str">
        <f>_xlfn.XLOOKUP(Tableau4[[#This Row],[Date]],metropole[Date],metropole[Célébration],"")</f>
        <v/>
      </c>
      <c r="G163" t="str">
        <f>IF(ISTEXT(Tableau4[[#This Row],[Evènements]]),Tableau4[[#This Row],[Evènements]],Tableau4[[#This Row],[Jours féries]])</f>
        <v/>
      </c>
    </row>
    <row r="164" spans="2:7" hidden="1" x14ac:dyDescent="0.25">
      <c r="B164" s="13">
        <f>DATE(Annee,1,ROW()-ROW(Tableau4[[#Headers],[Date]]))</f>
        <v>45453</v>
      </c>
      <c r="C164">
        <f>YEAR(Tableau4[[#This Row],[Date]])</f>
        <v>2024</v>
      </c>
      <c r="D164" s="3" t="str">
        <f>PROPER(TEXT(Tableau4[[#This Row],[Date]],"mmm"))</f>
        <v>Juin</v>
      </c>
      <c r="F164" t="str">
        <f>_xlfn.XLOOKUP(Tableau4[[#This Row],[Date]],metropole[Date],metropole[Célébration],"")</f>
        <v/>
      </c>
      <c r="G164" t="str">
        <f>IF(ISTEXT(Tableau4[[#This Row],[Evènements]]),Tableau4[[#This Row],[Evènements]],Tableau4[[#This Row],[Jours féries]])</f>
        <v/>
      </c>
    </row>
    <row r="165" spans="2:7" hidden="1" x14ac:dyDescent="0.25">
      <c r="B165" s="13">
        <f>DATE(Annee,1,ROW()-ROW(Tableau4[[#Headers],[Date]]))</f>
        <v>45454</v>
      </c>
      <c r="C165">
        <f>YEAR(Tableau4[[#This Row],[Date]])</f>
        <v>2024</v>
      </c>
      <c r="D165" s="3" t="str">
        <f>PROPER(TEXT(Tableau4[[#This Row],[Date]],"mmm"))</f>
        <v>Juin</v>
      </c>
      <c r="F165" t="str">
        <f>_xlfn.XLOOKUP(Tableau4[[#This Row],[Date]],metropole[Date],metropole[Célébration],"")</f>
        <v/>
      </c>
      <c r="G165" t="str">
        <f>IF(ISTEXT(Tableau4[[#This Row],[Evènements]]),Tableau4[[#This Row],[Evènements]],Tableau4[[#This Row],[Jours féries]])</f>
        <v/>
      </c>
    </row>
    <row r="166" spans="2:7" hidden="1" x14ac:dyDescent="0.25">
      <c r="B166" s="13">
        <f>DATE(Annee,1,ROW()-ROW(Tableau4[[#Headers],[Date]]))</f>
        <v>45455</v>
      </c>
      <c r="C166">
        <f>YEAR(Tableau4[[#This Row],[Date]])</f>
        <v>2024</v>
      </c>
      <c r="D166" s="3" t="str">
        <f>PROPER(TEXT(Tableau4[[#This Row],[Date]],"mmm"))</f>
        <v>Juin</v>
      </c>
      <c r="F166" t="str">
        <f>_xlfn.XLOOKUP(Tableau4[[#This Row],[Date]],metropole[Date],metropole[Célébration],"")</f>
        <v/>
      </c>
      <c r="G166" t="str">
        <f>IF(ISTEXT(Tableau4[[#This Row],[Evènements]]),Tableau4[[#This Row],[Evènements]],Tableau4[[#This Row],[Jours féries]])</f>
        <v/>
      </c>
    </row>
    <row r="167" spans="2:7" hidden="1" x14ac:dyDescent="0.25">
      <c r="B167" s="13">
        <f>DATE(Annee,1,ROW()-ROW(Tableau4[[#Headers],[Date]]))</f>
        <v>45456</v>
      </c>
      <c r="C167">
        <f>YEAR(Tableau4[[#This Row],[Date]])</f>
        <v>2024</v>
      </c>
      <c r="D167" s="3" t="str">
        <f>PROPER(TEXT(Tableau4[[#This Row],[Date]],"mmm"))</f>
        <v>Juin</v>
      </c>
      <c r="F167" t="str">
        <f>_xlfn.XLOOKUP(Tableau4[[#This Row],[Date]],metropole[Date],metropole[Célébration],"")</f>
        <v/>
      </c>
      <c r="G167" t="str">
        <f>IF(ISTEXT(Tableau4[[#This Row],[Evènements]]),Tableau4[[#This Row],[Evènements]],Tableau4[[#This Row],[Jours féries]])</f>
        <v/>
      </c>
    </row>
    <row r="168" spans="2:7" hidden="1" x14ac:dyDescent="0.25">
      <c r="B168" s="13">
        <f>DATE(Annee,1,ROW()-ROW(Tableau4[[#Headers],[Date]]))</f>
        <v>45457</v>
      </c>
      <c r="C168">
        <f>YEAR(Tableau4[[#This Row],[Date]])</f>
        <v>2024</v>
      </c>
      <c r="D168" s="3" t="str">
        <f>PROPER(TEXT(Tableau4[[#This Row],[Date]],"mmm"))</f>
        <v>Juin</v>
      </c>
      <c r="F168" t="str">
        <f>_xlfn.XLOOKUP(Tableau4[[#This Row],[Date]],metropole[Date],metropole[Célébration],"")</f>
        <v/>
      </c>
      <c r="G168" t="str">
        <f>IF(ISTEXT(Tableau4[[#This Row],[Evènements]]),Tableau4[[#This Row],[Evènements]],Tableau4[[#This Row],[Jours féries]])</f>
        <v/>
      </c>
    </row>
    <row r="169" spans="2:7" hidden="1" x14ac:dyDescent="0.25">
      <c r="B169" s="13">
        <f>DATE(Annee,1,ROW()-ROW(Tableau4[[#Headers],[Date]]))</f>
        <v>45458</v>
      </c>
      <c r="C169">
        <f>YEAR(Tableau4[[#This Row],[Date]])</f>
        <v>2024</v>
      </c>
      <c r="D169" s="3" t="str">
        <f>PROPER(TEXT(Tableau4[[#This Row],[Date]],"mmm"))</f>
        <v>Juin</v>
      </c>
      <c r="F169" t="str">
        <f>_xlfn.XLOOKUP(Tableau4[[#This Row],[Date]],metropole[Date],metropole[Célébration],"")</f>
        <v/>
      </c>
      <c r="G169" t="str">
        <f>IF(ISTEXT(Tableau4[[#This Row],[Evènements]]),Tableau4[[#This Row],[Evènements]],Tableau4[[#This Row],[Jours féries]])</f>
        <v/>
      </c>
    </row>
    <row r="170" spans="2:7" hidden="1" x14ac:dyDescent="0.25">
      <c r="B170" s="13">
        <f>DATE(Annee,1,ROW()-ROW(Tableau4[[#Headers],[Date]]))</f>
        <v>45459</v>
      </c>
      <c r="C170">
        <f>YEAR(Tableau4[[#This Row],[Date]])</f>
        <v>2024</v>
      </c>
      <c r="D170" s="3" t="str">
        <f>PROPER(TEXT(Tableau4[[#This Row],[Date]],"mmm"))</f>
        <v>Juin</v>
      </c>
      <c r="F170" t="str">
        <f>_xlfn.XLOOKUP(Tableau4[[#This Row],[Date]],metropole[Date],metropole[Célébration],"")</f>
        <v/>
      </c>
      <c r="G170" t="str">
        <f>IF(ISTEXT(Tableau4[[#This Row],[Evènements]]),Tableau4[[#This Row],[Evènements]],Tableau4[[#This Row],[Jours féries]])</f>
        <v/>
      </c>
    </row>
    <row r="171" spans="2:7" hidden="1" x14ac:dyDescent="0.25">
      <c r="B171" s="13">
        <f>DATE(Annee,1,ROW()-ROW(Tableau4[[#Headers],[Date]]))</f>
        <v>45460</v>
      </c>
      <c r="C171">
        <f>YEAR(Tableau4[[#This Row],[Date]])</f>
        <v>2024</v>
      </c>
      <c r="D171" s="3" t="str">
        <f>PROPER(TEXT(Tableau4[[#This Row],[Date]],"mmm"))</f>
        <v>Juin</v>
      </c>
      <c r="F171" t="str">
        <f>_xlfn.XLOOKUP(Tableau4[[#This Row],[Date]],metropole[Date],metropole[Célébration],"")</f>
        <v/>
      </c>
      <c r="G171" t="str">
        <f>IF(ISTEXT(Tableau4[[#This Row],[Evènements]]),Tableau4[[#This Row],[Evènements]],Tableau4[[#This Row],[Jours féries]])</f>
        <v/>
      </c>
    </row>
    <row r="172" spans="2:7" hidden="1" x14ac:dyDescent="0.25">
      <c r="B172" s="13">
        <f>DATE(Annee,1,ROW()-ROW(Tableau4[[#Headers],[Date]]))</f>
        <v>45461</v>
      </c>
      <c r="C172">
        <f>YEAR(Tableau4[[#This Row],[Date]])</f>
        <v>2024</v>
      </c>
      <c r="D172" s="3" t="str">
        <f>PROPER(TEXT(Tableau4[[#This Row],[Date]],"mmm"))</f>
        <v>Juin</v>
      </c>
      <c r="F172" t="str">
        <f>_xlfn.XLOOKUP(Tableau4[[#This Row],[Date]],metropole[Date],metropole[Célébration],"")</f>
        <v/>
      </c>
      <c r="G172" t="str">
        <f>IF(ISTEXT(Tableau4[[#This Row],[Evènements]]),Tableau4[[#This Row],[Evènements]],Tableau4[[#This Row],[Jours féries]])</f>
        <v/>
      </c>
    </row>
    <row r="173" spans="2:7" hidden="1" x14ac:dyDescent="0.25">
      <c r="B173" s="13">
        <f>DATE(Annee,1,ROW()-ROW(Tableau4[[#Headers],[Date]]))</f>
        <v>45462</v>
      </c>
      <c r="C173">
        <f>YEAR(Tableau4[[#This Row],[Date]])</f>
        <v>2024</v>
      </c>
      <c r="D173" s="3" t="str">
        <f>PROPER(TEXT(Tableau4[[#This Row],[Date]],"mmm"))</f>
        <v>Juin</v>
      </c>
      <c r="F173" t="str">
        <f>_xlfn.XLOOKUP(Tableau4[[#This Row],[Date]],metropole[Date],metropole[Célébration],"")</f>
        <v/>
      </c>
      <c r="G173" t="str">
        <f>IF(ISTEXT(Tableau4[[#This Row],[Evènements]]),Tableau4[[#This Row],[Evènements]],Tableau4[[#This Row],[Jours féries]])</f>
        <v/>
      </c>
    </row>
    <row r="174" spans="2:7" hidden="1" x14ac:dyDescent="0.25">
      <c r="B174" s="13">
        <f>DATE(Annee,1,ROW()-ROW(Tableau4[[#Headers],[Date]]))</f>
        <v>45463</v>
      </c>
      <c r="C174">
        <f>YEAR(Tableau4[[#This Row],[Date]])</f>
        <v>2024</v>
      </c>
      <c r="D174" s="3" t="str">
        <f>PROPER(TEXT(Tableau4[[#This Row],[Date]],"mmm"))</f>
        <v>Juin</v>
      </c>
      <c r="F174" t="str">
        <f>_xlfn.XLOOKUP(Tableau4[[#This Row],[Date]],metropole[Date],metropole[Célébration],"")</f>
        <v/>
      </c>
      <c r="G174" t="str">
        <f>IF(ISTEXT(Tableau4[[#This Row],[Evènements]]),Tableau4[[#This Row],[Evènements]],Tableau4[[#This Row],[Jours féries]])</f>
        <v/>
      </c>
    </row>
    <row r="175" spans="2:7" hidden="1" x14ac:dyDescent="0.25">
      <c r="B175" s="13">
        <f>DATE(Annee,1,ROW()-ROW(Tableau4[[#Headers],[Date]]))</f>
        <v>45464</v>
      </c>
      <c r="C175">
        <f>YEAR(Tableau4[[#This Row],[Date]])</f>
        <v>2024</v>
      </c>
      <c r="D175" s="3" t="str">
        <f>PROPER(TEXT(Tableau4[[#This Row],[Date]],"mmm"))</f>
        <v>Juin</v>
      </c>
      <c r="F175" t="str">
        <f>_xlfn.XLOOKUP(Tableau4[[#This Row],[Date]],metropole[Date],metropole[Célébration],"")</f>
        <v/>
      </c>
      <c r="G175" t="str">
        <f>IF(ISTEXT(Tableau4[[#This Row],[Evènements]]),Tableau4[[#This Row],[Evènements]],Tableau4[[#This Row],[Jours féries]])</f>
        <v/>
      </c>
    </row>
    <row r="176" spans="2:7" hidden="1" x14ac:dyDescent="0.25">
      <c r="B176" s="13">
        <f>DATE(Annee,1,ROW()-ROW(Tableau4[[#Headers],[Date]]))</f>
        <v>45465</v>
      </c>
      <c r="C176">
        <f>YEAR(Tableau4[[#This Row],[Date]])</f>
        <v>2024</v>
      </c>
      <c r="D176" s="3" t="str">
        <f>PROPER(TEXT(Tableau4[[#This Row],[Date]],"mmm"))</f>
        <v>Juin</v>
      </c>
      <c r="F176" t="str">
        <f>_xlfn.XLOOKUP(Tableau4[[#This Row],[Date]],metropole[Date],metropole[Célébration],"")</f>
        <v/>
      </c>
      <c r="G176" t="str">
        <f>IF(ISTEXT(Tableau4[[#This Row],[Evènements]]),Tableau4[[#This Row],[Evènements]],Tableau4[[#This Row],[Jours féries]])</f>
        <v/>
      </c>
    </row>
    <row r="177" spans="2:7" hidden="1" x14ac:dyDescent="0.25">
      <c r="B177" s="13">
        <f>DATE(Annee,1,ROW()-ROW(Tableau4[[#Headers],[Date]]))</f>
        <v>45466</v>
      </c>
      <c r="C177">
        <f>YEAR(Tableau4[[#This Row],[Date]])</f>
        <v>2024</v>
      </c>
      <c r="D177" s="3" t="str">
        <f>PROPER(TEXT(Tableau4[[#This Row],[Date]],"mmm"))</f>
        <v>Juin</v>
      </c>
      <c r="F177" t="str">
        <f>_xlfn.XLOOKUP(Tableau4[[#This Row],[Date]],metropole[Date],metropole[Célébration],"")</f>
        <v/>
      </c>
      <c r="G177" t="str">
        <f>IF(ISTEXT(Tableau4[[#This Row],[Evènements]]),Tableau4[[#This Row],[Evènements]],Tableau4[[#This Row],[Jours féries]])</f>
        <v/>
      </c>
    </row>
    <row r="178" spans="2:7" hidden="1" x14ac:dyDescent="0.25">
      <c r="B178" s="13">
        <f>DATE(Annee,1,ROW()-ROW(Tableau4[[#Headers],[Date]]))</f>
        <v>45467</v>
      </c>
      <c r="C178">
        <f>YEAR(Tableau4[[#This Row],[Date]])</f>
        <v>2024</v>
      </c>
      <c r="D178" s="3" t="str">
        <f>PROPER(TEXT(Tableau4[[#This Row],[Date]],"mmm"))</f>
        <v>Juin</v>
      </c>
      <c r="F178" t="str">
        <f>_xlfn.XLOOKUP(Tableau4[[#This Row],[Date]],metropole[Date],metropole[Célébration],"")</f>
        <v/>
      </c>
      <c r="G178" t="str">
        <f>IF(ISTEXT(Tableau4[[#This Row],[Evènements]]),Tableau4[[#This Row],[Evènements]],Tableau4[[#This Row],[Jours féries]])</f>
        <v/>
      </c>
    </row>
    <row r="179" spans="2:7" hidden="1" x14ac:dyDescent="0.25">
      <c r="B179" s="13">
        <f>DATE(Annee,1,ROW()-ROW(Tableau4[[#Headers],[Date]]))</f>
        <v>45468</v>
      </c>
      <c r="C179">
        <f>YEAR(Tableau4[[#This Row],[Date]])</f>
        <v>2024</v>
      </c>
      <c r="D179" s="3" t="str">
        <f>PROPER(TEXT(Tableau4[[#This Row],[Date]],"mmm"))</f>
        <v>Juin</v>
      </c>
      <c r="F179" t="str">
        <f>_xlfn.XLOOKUP(Tableau4[[#This Row],[Date]],metropole[Date],metropole[Célébration],"")</f>
        <v/>
      </c>
      <c r="G179" t="str">
        <f>IF(ISTEXT(Tableau4[[#This Row],[Evènements]]),Tableau4[[#This Row],[Evènements]],Tableau4[[#This Row],[Jours féries]])</f>
        <v/>
      </c>
    </row>
    <row r="180" spans="2:7" hidden="1" x14ac:dyDescent="0.25">
      <c r="B180" s="13">
        <f>DATE(Annee,1,ROW()-ROW(Tableau4[[#Headers],[Date]]))</f>
        <v>45469</v>
      </c>
      <c r="C180">
        <f>YEAR(Tableau4[[#This Row],[Date]])</f>
        <v>2024</v>
      </c>
      <c r="D180" s="3" t="str">
        <f>PROPER(TEXT(Tableau4[[#This Row],[Date]],"mmm"))</f>
        <v>Juin</v>
      </c>
      <c r="F180" t="str">
        <f>_xlfn.XLOOKUP(Tableau4[[#This Row],[Date]],metropole[Date],metropole[Célébration],"")</f>
        <v/>
      </c>
      <c r="G180" t="str">
        <f>IF(ISTEXT(Tableau4[[#This Row],[Evènements]]),Tableau4[[#This Row],[Evènements]],Tableau4[[#This Row],[Jours féries]])</f>
        <v/>
      </c>
    </row>
    <row r="181" spans="2:7" hidden="1" x14ac:dyDescent="0.25">
      <c r="B181" s="13">
        <f>DATE(Annee,1,ROW()-ROW(Tableau4[[#Headers],[Date]]))</f>
        <v>45470</v>
      </c>
      <c r="C181">
        <f>YEAR(Tableau4[[#This Row],[Date]])</f>
        <v>2024</v>
      </c>
      <c r="D181" s="3" t="str">
        <f>PROPER(TEXT(Tableau4[[#This Row],[Date]],"mmm"))</f>
        <v>Juin</v>
      </c>
      <c r="F181" t="str">
        <f>_xlfn.XLOOKUP(Tableau4[[#This Row],[Date]],metropole[Date],metropole[Célébration],"")</f>
        <v/>
      </c>
      <c r="G181" t="str">
        <f>IF(ISTEXT(Tableau4[[#This Row],[Evènements]]),Tableau4[[#This Row],[Evènements]],Tableau4[[#This Row],[Jours féries]])</f>
        <v/>
      </c>
    </row>
    <row r="182" spans="2:7" hidden="1" x14ac:dyDescent="0.25">
      <c r="B182" s="13">
        <f>DATE(Annee,1,ROW()-ROW(Tableau4[[#Headers],[Date]]))</f>
        <v>45471</v>
      </c>
      <c r="C182">
        <f>YEAR(Tableau4[[#This Row],[Date]])</f>
        <v>2024</v>
      </c>
      <c r="D182" s="3" t="str">
        <f>PROPER(TEXT(Tableau4[[#This Row],[Date]],"mmm"))</f>
        <v>Juin</v>
      </c>
      <c r="F182" t="str">
        <f>_xlfn.XLOOKUP(Tableau4[[#This Row],[Date]],metropole[Date],metropole[Célébration],"")</f>
        <v/>
      </c>
      <c r="G182" t="str">
        <f>IF(ISTEXT(Tableau4[[#This Row],[Evènements]]),Tableau4[[#This Row],[Evènements]],Tableau4[[#This Row],[Jours féries]])</f>
        <v/>
      </c>
    </row>
    <row r="183" spans="2:7" hidden="1" x14ac:dyDescent="0.25">
      <c r="B183" s="13">
        <f>DATE(Annee,1,ROW()-ROW(Tableau4[[#Headers],[Date]]))</f>
        <v>45472</v>
      </c>
      <c r="C183">
        <f>YEAR(Tableau4[[#This Row],[Date]])</f>
        <v>2024</v>
      </c>
      <c r="D183" s="3" t="str">
        <f>PROPER(TEXT(Tableau4[[#This Row],[Date]],"mmm"))</f>
        <v>Juin</v>
      </c>
      <c r="F183" t="str">
        <f>_xlfn.XLOOKUP(Tableau4[[#This Row],[Date]],metropole[Date],metropole[Célébration],"")</f>
        <v/>
      </c>
      <c r="G183" t="str">
        <f>IF(ISTEXT(Tableau4[[#This Row],[Evènements]]),Tableau4[[#This Row],[Evènements]],Tableau4[[#This Row],[Jours féries]])</f>
        <v/>
      </c>
    </row>
    <row r="184" spans="2:7" hidden="1" x14ac:dyDescent="0.25">
      <c r="B184" s="13">
        <f>DATE(Annee,1,ROW()-ROW(Tableau4[[#Headers],[Date]]))</f>
        <v>45473</v>
      </c>
      <c r="C184">
        <f>YEAR(Tableau4[[#This Row],[Date]])</f>
        <v>2024</v>
      </c>
      <c r="D184" s="3" t="str">
        <f>PROPER(TEXT(Tableau4[[#This Row],[Date]],"mmm"))</f>
        <v>Juin</v>
      </c>
      <c r="F184" t="str">
        <f>_xlfn.XLOOKUP(Tableau4[[#This Row],[Date]],metropole[Date],metropole[Célébration],"")</f>
        <v/>
      </c>
      <c r="G184" t="str">
        <f>IF(ISTEXT(Tableau4[[#This Row],[Evènements]]),Tableau4[[#This Row],[Evènements]],Tableau4[[#This Row],[Jours féries]])</f>
        <v/>
      </c>
    </row>
    <row r="185" spans="2:7" hidden="1" x14ac:dyDescent="0.25">
      <c r="B185" s="13">
        <f>DATE(Annee,1,ROW()-ROW(Tableau4[[#Headers],[Date]]))</f>
        <v>45474</v>
      </c>
      <c r="C185">
        <f>YEAR(Tableau4[[#This Row],[Date]])</f>
        <v>2024</v>
      </c>
      <c r="D185" s="3" t="str">
        <f>PROPER(TEXT(Tableau4[[#This Row],[Date]],"mmm"))</f>
        <v>Juil</v>
      </c>
      <c r="F185" t="str">
        <f>_xlfn.XLOOKUP(Tableau4[[#This Row],[Date]],metropole[Date],metropole[Célébration],"")</f>
        <v/>
      </c>
      <c r="G185" t="str">
        <f>IF(ISTEXT(Tableau4[[#This Row],[Evènements]]),Tableau4[[#This Row],[Evènements]],Tableau4[[#This Row],[Jours féries]])</f>
        <v/>
      </c>
    </row>
    <row r="186" spans="2:7" hidden="1" x14ac:dyDescent="0.25">
      <c r="B186" s="13">
        <f>DATE(Annee,1,ROW()-ROW(Tableau4[[#Headers],[Date]]))</f>
        <v>45475</v>
      </c>
      <c r="C186">
        <f>YEAR(Tableau4[[#This Row],[Date]])</f>
        <v>2024</v>
      </c>
      <c r="D186" s="3" t="str">
        <f>PROPER(TEXT(Tableau4[[#This Row],[Date]],"mmm"))</f>
        <v>Juil</v>
      </c>
      <c r="F186" t="str">
        <f>_xlfn.XLOOKUP(Tableau4[[#This Row],[Date]],metropole[Date],metropole[Célébration],"")</f>
        <v/>
      </c>
      <c r="G186" t="str">
        <f>IF(ISTEXT(Tableau4[[#This Row],[Evènements]]),Tableau4[[#This Row],[Evènements]],Tableau4[[#This Row],[Jours féries]])</f>
        <v/>
      </c>
    </row>
    <row r="187" spans="2:7" hidden="1" x14ac:dyDescent="0.25">
      <c r="B187" s="13">
        <f>DATE(Annee,1,ROW()-ROW(Tableau4[[#Headers],[Date]]))</f>
        <v>45476</v>
      </c>
      <c r="C187">
        <f>YEAR(Tableau4[[#This Row],[Date]])</f>
        <v>2024</v>
      </c>
      <c r="D187" s="3" t="str">
        <f>PROPER(TEXT(Tableau4[[#This Row],[Date]],"mmm"))</f>
        <v>Juil</v>
      </c>
      <c r="F187" t="str">
        <f>_xlfn.XLOOKUP(Tableau4[[#This Row],[Date]],metropole[Date],metropole[Célébration],"")</f>
        <v/>
      </c>
      <c r="G187" t="str">
        <f>IF(ISTEXT(Tableau4[[#This Row],[Evènements]]),Tableau4[[#This Row],[Evènements]],Tableau4[[#This Row],[Jours féries]])</f>
        <v/>
      </c>
    </row>
    <row r="188" spans="2:7" hidden="1" x14ac:dyDescent="0.25">
      <c r="B188" s="13">
        <f>DATE(Annee,1,ROW()-ROW(Tableau4[[#Headers],[Date]]))</f>
        <v>45477</v>
      </c>
      <c r="C188">
        <f>YEAR(Tableau4[[#This Row],[Date]])</f>
        <v>2024</v>
      </c>
      <c r="D188" s="3" t="str">
        <f>PROPER(TEXT(Tableau4[[#This Row],[Date]],"mmm"))</f>
        <v>Juil</v>
      </c>
      <c r="F188" t="str">
        <f>_xlfn.XLOOKUP(Tableau4[[#This Row],[Date]],metropole[Date],metropole[Célébration],"")</f>
        <v/>
      </c>
      <c r="G188" t="str">
        <f>IF(ISTEXT(Tableau4[[#This Row],[Evènements]]),Tableau4[[#This Row],[Evènements]],Tableau4[[#This Row],[Jours féries]])</f>
        <v/>
      </c>
    </row>
    <row r="189" spans="2:7" hidden="1" x14ac:dyDescent="0.25">
      <c r="B189" s="13">
        <f>DATE(Annee,1,ROW()-ROW(Tableau4[[#Headers],[Date]]))</f>
        <v>45478</v>
      </c>
      <c r="C189">
        <f>YEAR(Tableau4[[#This Row],[Date]])</f>
        <v>2024</v>
      </c>
      <c r="D189" s="3" t="str">
        <f>PROPER(TEXT(Tableau4[[#This Row],[Date]],"mmm"))</f>
        <v>Juil</v>
      </c>
      <c r="F189" t="str">
        <f>_xlfn.XLOOKUP(Tableau4[[#This Row],[Date]],metropole[Date],metropole[Célébration],"")</f>
        <v/>
      </c>
      <c r="G189" t="str">
        <f>IF(ISTEXT(Tableau4[[#This Row],[Evènements]]),Tableau4[[#This Row],[Evènements]],Tableau4[[#This Row],[Jours féries]])</f>
        <v/>
      </c>
    </row>
    <row r="190" spans="2:7" hidden="1" x14ac:dyDescent="0.25">
      <c r="B190" s="13">
        <f>DATE(Annee,1,ROW()-ROW(Tableau4[[#Headers],[Date]]))</f>
        <v>45479</v>
      </c>
      <c r="C190">
        <f>YEAR(Tableau4[[#This Row],[Date]])</f>
        <v>2024</v>
      </c>
      <c r="D190" s="3" t="str">
        <f>PROPER(TEXT(Tableau4[[#This Row],[Date]],"mmm"))</f>
        <v>Juil</v>
      </c>
      <c r="F190" t="str">
        <f>_xlfn.XLOOKUP(Tableau4[[#This Row],[Date]],metropole[Date],metropole[Célébration],"")</f>
        <v/>
      </c>
      <c r="G190" t="str">
        <f>IF(ISTEXT(Tableau4[[#This Row],[Evènements]]),Tableau4[[#This Row],[Evènements]],Tableau4[[#This Row],[Jours féries]])</f>
        <v/>
      </c>
    </row>
    <row r="191" spans="2:7" hidden="1" x14ac:dyDescent="0.25">
      <c r="B191" s="13">
        <f>DATE(Annee,1,ROW()-ROW(Tableau4[[#Headers],[Date]]))</f>
        <v>45480</v>
      </c>
      <c r="C191">
        <f>YEAR(Tableau4[[#This Row],[Date]])</f>
        <v>2024</v>
      </c>
      <c r="D191" s="3" t="str">
        <f>PROPER(TEXT(Tableau4[[#This Row],[Date]],"mmm"))</f>
        <v>Juil</v>
      </c>
      <c r="F191" t="str">
        <f>_xlfn.XLOOKUP(Tableau4[[#This Row],[Date]],metropole[Date],metropole[Célébration],"")</f>
        <v/>
      </c>
      <c r="G191" t="str">
        <f>IF(ISTEXT(Tableau4[[#This Row],[Evènements]]),Tableau4[[#This Row],[Evènements]],Tableau4[[#This Row],[Jours féries]])</f>
        <v/>
      </c>
    </row>
    <row r="192" spans="2:7" hidden="1" x14ac:dyDescent="0.25">
      <c r="B192" s="13">
        <f>DATE(Annee,1,ROW()-ROW(Tableau4[[#Headers],[Date]]))</f>
        <v>45481</v>
      </c>
      <c r="C192">
        <f>YEAR(Tableau4[[#This Row],[Date]])</f>
        <v>2024</v>
      </c>
      <c r="D192" s="3" t="str">
        <f>PROPER(TEXT(Tableau4[[#This Row],[Date]],"mmm"))</f>
        <v>Juil</v>
      </c>
      <c r="F192" t="str">
        <f>_xlfn.XLOOKUP(Tableau4[[#This Row],[Date]],metropole[Date],metropole[Célébration],"")</f>
        <v/>
      </c>
      <c r="G192" t="str">
        <f>IF(ISTEXT(Tableau4[[#This Row],[Evènements]]),Tableau4[[#This Row],[Evènements]],Tableau4[[#This Row],[Jours féries]])</f>
        <v/>
      </c>
    </row>
    <row r="193" spans="2:7" hidden="1" x14ac:dyDescent="0.25">
      <c r="B193" s="13">
        <f>DATE(Annee,1,ROW()-ROW(Tableau4[[#Headers],[Date]]))</f>
        <v>45482</v>
      </c>
      <c r="C193">
        <f>YEAR(Tableau4[[#This Row],[Date]])</f>
        <v>2024</v>
      </c>
      <c r="D193" s="3" t="str">
        <f>PROPER(TEXT(Tableau4[[#This Row],[Date]],"mmm"))</f>
        <v>Juil</v>
      </c>
      <c r="F193" t="str">
        <f>_xlfn.XLOOKUP(Tableau4[[#This Row],[Date]],metropole[Date],metropole[Célébration],"")</f>
        <v/>
      </c>
      <c r="G193" t="str">
        <f>IF(ISTEXT(Tableau4[[#This Row],[Evènements]]),Tableau4[[#This Row],[Evènements]],Tableau4[[#This Row],[Jours féries]])</f>
        <v/>
      </c>
    </row>
    <row r="194" spans="2:7" hidden="1" x14ac:dyDescent="0.25">
      <c r="B194" s="13">
        <f>DATE(Annee,1,ROW()-ROW(Tableau4[[#Headers],[Date]]))</f>
        <v>45483</v>
      </c>
      <c r="C194">
        <f>YEAR(Tableau4[[#This Row],[Date]])</f>
        <v>2024</v>
      </c>
      <c r="D194" s="3" t="str">
        <f>PROPER(TEXT(Tableau4[[#This Row],[Date]],"mmm"))</f>
        <v>Juil</v>
      </c>
      <c r="F194" t="str">
        <f>_xlfn.XLOOKUP(Tableau4[[#This Row],[Date]],metropole[Date],metropole[Célébration],"")</f>
        <v/>
      </c>
      <c r="G194" t="str">
        <f>IF(ISTEXT(Tableau4[[#This Row],[Evènements]]),Tableau4[[#This Row],[Evènements]],Tableau4[[#This Row],[Jours féries]])</f>
        <v/>
      </c>
    </row>
    <row r="195" spans="2:7" hidden="1" x14ac:dyDescent="0.25">
      <c r="B195" s="13">
        <f>DATE(Annee,1,ROW()-ROW(Tableau4[[#Headers],[Date]]))</f>
        <v>45484</v>
      </c>
      <c r="C195">
        <f>YEAR(Tableau4[[#This Row],[Date]])</f>
        <v>2024</v>
      </c>
      <c r="D195" s="3" t="str">
        <f>PROPER(TEXT(Tableau4[[#This Row],[Date]],"mmm"))</f>
        <v>Juil</v>
      </c>
      <c r="F195" t="str">
        <f>_xlfn.XLOOKUP(Tableau4[[#This Row],[Date]],metropole[Date],metropole[Célébration],"")</f>
        <v/>
      </c>
      <c r="G195" t="str">
        <f>IF(ISTEXT(Tableau4[[#This Row],[Evènements]]),Tableau4[[#This Row],[Evènements]],Tableau4[[#This Row],[Jours féries]])</f>
        <v/>
      </c>
    </row>
    <row r="196" spans="2:7" hidden="1" x14ac:dyDescent="0.25">
      <c r="B196" s="13">
        <f>DATE(Annee,1,ROW()-ROW(Tableau4[[#Headers],[Date]]))</f>
        <v>45485</v>
      </c>
      <c r="C196">
        <f>YEAR(Tableau4[[#This Row],[Date]])</f>
        <v>2024</v>
      </c>
      <c r="D196" s="3" t="str">
        <f>PROPER(TEXT(Tableau4[[#This Row],[Date]],"mmm"))</f>
        <v>Juil</v>
      </c>
      <c r="F196" t="str">
        <f>_xlfn.XLOOKUP(Tableau4[[#This Row],[Date]],metropole[Date],metropole[Célébration],"")</f>
        <v/>
      </c>
      <c r="G196" t="str">
        <f>IF(ISTEXT(Tableau4[[#This Row],[Evènements]]),Tableau4[[#This Row],[Evènements]],Tableau4[[#This Row],[Jours féries]])</f>
        <v/>
      </c>
    </row>
    <row r="197" spans="2:7" hidden="1" x14ac:dyDescent="0.25">
      <c r="B197" s="13">
        <f>DATE(Annee,1,ROW()-ROW(Tableau4[[#Headers],[Date]]))</f>
        <v>45486</v>
      </c>
      <c r="C197">
        <f>YEAR(Tableau4[[#This Row],[Date]])</f>
        <v>2024</v>
      </c>
      <c r="D197" s="3" t="str">
        <f>PROPER(TEXT(Tableau4[[#This Row],[Date]],"mmm"))</f>
        <v>Juil</v>
      </c>
      <c r="F197" t="str">
        <f>_xlfn.XLOOKUP(Tableau4[[#This Row],[Date]],metropole[Date],metropole[Célébration],"")</f>
        <v/>
      </c>
      <c r="G197" t="str">
        <f>IF(ISTEXT(Tableau4[[#This Row],[Evènements]]),Tableau4[[#This Row],[Evènements]],Tableau4[[#This Row],[Jours féries]])</f>
        <v/>
      </c>
    </row>
    <row r="198" spans="2:7" hidden="1" x14ac:dyDescent="0.25">
      <c r="B198" s="13">
        <f>DATE(Annee,1,ROW()-ROW(Tableau4[[#Headers],[Date]]))</f>
        <v>45487</v>
      </c>
      <c r="C198">
        <f>YEAR(Tableau4[[#This Row],[Date]])</f>
        <v>2024</v>
      </c>
      <c r="D198" s="3" t="str">
        <f>PROPER(TEXT(Tableau4[[#This Row],[Date]],"mmm"))</f>
        <v>Juil</v>
      </c>
      <c r="F198" t="str">
        <f>_xlfn.XLOOKUP(Tableau4[[#This Row],[Date]],metropole[Date],metropole[Célébration],"")</f>
        <v>14 juillet</v>
      </c>
      <c r="G198" t="str">
        <f>IF(ISTEXT(Tableau4[[#This Row],[Evènements]]),Tableau4[[#This Row],[Evènements]],Tableau4[[#This Row],[Jours féries]])</f>
        <v>14 juillet</v>
      </c>
    </row>
    <row r="199" spans="2:7" hidden="1" x14ac:dyDescent="0.25">
      <c r="B199" s="13">
        <f>DATE(Annee,1,ROW()-ROW(Tableau4[[#Headers],[Date]]))</f>
        <v>45488</v>
      </c>
      <c r="C199">
        <f>YEAR(Tableau4[[#This Row],[Date]])</f>
        <v>2024</v>
      </c>
      <c r="D199" s="3" t="str">
        <f>PROPER(TEXT(Tableau4[[#This Row],[Date]],"mmm"))</f>
        <v>Juil</v>
      </c>
      <c r="F199" t="str">
        <f>_xlfn.XLOOKUP(Tableau4[[#This Row],[Date]],metropole[Date],metropole[Célébration],"")</f>
        <v/>
      </c>
      <c r="G199" t="str">
        <f>IF(ISTEXT(Tableau4[[#This Row],[Evènements]]),Tableau4[[#This Row],[Evènements]],Tableau4[[#This Row],[Jours féries]])</f>
        <v/>
      </c>
    </row>
    <row r="200" spans="2:7" hidden="1" x14ac:dyDescent="0.25">
      <c r="B200" s="13">
        <f>DATE(Annee,1,ROW()-ROW(Tableau4[[#Headers],[Date]]))</f>
        <v>45489</v>
      </c>
      <c r="C200">
        <f>YEAR(Tableau4[[#This Row],[Date]])</f>
        <v>2024</v>
      </c>
      <c r="D200" s="3" t="str">
        <f>PROPER(TEXT(Tableau4[[#This Row],[Date]],"mmm"))</f>
        <v>Juil</v>
      </c>
      <c r="F200" t="str">
        <f>_xlfn.XLOOKUP(Tableau4[[#This Row],[Date]],metropole[Date],metropole[Célébration],"")</f>
        <v/>
      </c>
      <c r="G200" t="str">
        <f>IF(ISTEXT(Tableau4[[#This Row],[Evènements]]),Tableau4[[#This Row],[Evènements]],Tableau4[[#This Row],[Jours féries]])</f>
        <v/>
      </c>
    </row>
    <row r="201" spans="2:7" hidden="1" x14ac:dyDescent="0.25">
      <c r="B201" s="13">
        <f>DATE(Annee,1,ROW()-ROW(Tableau4[[#Headers],[Date]]))</f>
        <v>45490</v>
      </c>
      <c r="C201">
        <f>YEAR(Tableau4[[#This Row],[Date]])</f>
        <v>2024</v>
      </c>
      <c r="D201" s="3" t="str">
        <f>PROPER(TEXT(Tableau4[[#This Row],[Date]],"mmm"))</f>
        <v>Juil</v>
      </c>
      <c r="F201" t="str">
        <f>_xlfn.XLOOKUP(Tableau4[[#This Row],[Date]],metropole[Date],metropole[Célébration],"")</f>
        <v/>
      </c>
      <c r="G201" t="str">
        <f>IF(ISTEXT(Tableau4[[#This Row],[Evènements]]),Tableau4[[#This Row],[Evènements]],Tableau4[[#This Row],[Jours féries]])</f>
        <v/>
      </c>
    </row>
    <row r="202" spans="2:7" hidden="1" x14ac:dyDescent="0.25">
      <c r="B202" s="13">
        <f>DATE(Annee,1,ROW()-ROW(Tableau4[[#Headers],[Date]]))</f>
        <v>45491</v>
      </c>
      <c r="C202">
        <f>YEAR(Tableau4[[#This Row],[Date]])</f>
        <v>2024</v>
      </c>
      <c r="D202" s="3" t="str">
        <f>PROPER(TEXT(Tableau4[[#This Row],[Date]],"mmm"))</f>
        <v>Juil</v>
      </c>
      <c r="F202" t="str">
        <f>_xlfn.XLOOKUP(Tableau4[[#This Row],[Date]],metropole[Date],metropole[Célébration],"")</f>
        <v/>
      </c>
      <c r="G202" t="str">
        <f>IF(ISTEXT(Tableau4[[#This Row],[Evènements]]),Tableau4[[#This Row],[Evènements]],Tableau4[[#This Row],[Jours féries]])</f>
        <v/>
      </c>
    </row>
    <row r="203" spans="2:7" hidden="1" x14ac:dyDescent="0.25">
      <c r="B203" s="13">
        <f>DATE(Annee,1,ROW()-ROW(Tableau4[[#Headers],[Date]]))</f>
        <v>45492</v>
      </c>
      <c r="C203">
        <f>YEAR(Tableau4[[#This Row],[Date]])</f>
        <v>2024</v>
      </c>
      <c r="D203" s="3" t="str">
        <f>PROPER(TEXT(Tableau4[[#This Row],[Date]],"mmm"))</f>
        <v>Juil</v>
      </c>
      <c r="F203" t="str">
        <f>_xlfn.XLOOKUP(Tableau4[[#This Row],[Date]],metropole[Date],metropole[Célébration],"")</f>
        <v/>
      </c>
      <c r="G203" t="str">
        <f>IF(ISTEXT(Tableau4[[#This Row],[Evènements]]),Tableau4[[#This Row],[Evènements]],Tableau4[[#This Row],[Jours féries]])</f>
        <v/>
      </c>
    </row>
    <row r="204" spans="2:7" hidden="1" x14ac:dyDescent="0.25">
      <c r="B204" s="13">
        <f>DATE(Annee,1,ROW()-ROW(Tableau4[[#Headers],[Date]]))</f>
        <v>45493</v>
      </c>
      <c r="C204">
        <f>YEAR(Tableau4[[#This Row],[Date]])</f>
        <v>2024</v>
      </c>
      <c r="D204" s="3" t="str">
        <f>PROPER(TEXT(Tableau4[[#This Row],[Date]],"mmm"))</f>
        <v>Juil</v>
      </c>
      <c r="F204" t="str">
        <f>_xlfn.XLOOKUP(Tableau4[[#This Row],[Date]],metropole[Date],metropole[Célébration],"")</f>
        <v/>
      </c>
      <c r="G204" t="str">
        <f>IF(ISTEXT(Tableau4[[#This Row],[Evènements]]),Tableau4[[#This Row],[Evènements]],Tableau4[[#This Row],[Jours féries]])</f>
        <v/>
      </c>
    </row>
    <row r="205" spans="2:7" hidden="1" x14ac:dyDescent="0.25">
      <c r="B205" s="13">
        <f>DATE(Annee,1,ROW()-ROW(Tableau4[[#Headers],[Date]]))</f>
        <v>45494</v>
      </c>
      <c r="C205">
        <f>YEAR(Tableau4[[#This Row],[Date]])</f>
        <v>2024</v>
      </c>
      <c r="D205" s="3" t="str">
        <f>PROPER(TEXT(Tableau4[[#This Row],[Date]],"mmm"))</f>
        <v>Juil</v>
      </c>
      <c r="F205" t="str">
        <f>_xlfn.XLOOKUP(Tableau4[[#This Row],[Date]],metropole[Date],metropole[Célébration],"")</f>
        <v/>
      </c>
      <c r="G205" t="str">
        <f>IF(ISTEXT(Tableau4[[#This Row],[Evènements]]),Tableau4[[#This Row],[Evènements]],Tableau4[[#This Row],[Jours féries]])</f>
        <v/>
      </c>
    </row>
    <row r="206" spans="2:7" hidden="1" x14ac:dyDescent="0.25">
      <c r="B206" s="13">
        <f>DATE(Annee,1,ROW()-ROW(Tableau4[[#Headers],[Date]]))</f>
        <v>45495</v>
      </c>
      <c r="C206">
        <f>YEAR(Tableau4[[#This Row],[Date]])</f>
        <v>2024</v>
      </c>
      <c r="D206" s="3" t="str">
        <f>PROPER(TEXT(Tableau4[[#This Row],[Date]],"mmm"))</f>
        <v>Juil</v>
      </c>
      <c r="F206" t="str">
        <f>_xlfn.XLOOKUP(Tableau4[[#This Row],[Date]],metropole[Date],metropole[Célébration],"")</f>
        <v/>
      </c>
      <c r="G206" t="str">
        <f>IF(ISTEXT(Tableau4[[#This Row],[Evènements]]),Tableau4[[#This Row],[Evènements]],Tableau4[[#This Row],[Jours féries]])</f>
        <v/>
      </c>
    </row>
    <row r="207" spans="2:7" hidden="1" x14ac:dyDescent="0.25">
      <c r="B207" s="13">
        <f>DATE(Annee,1,ROW()-ROW(Tableau4[[#Headers],[Date]]))</f>
        <v>45496</v>
      </c>
      <c r="C207">
        <f>YEAR(Tableau4[[#This Row],[Date]])</f>
        <v>2024</v>
      </c>
      <c r="D207" s="3" t="str">
        <f>PROPER(TEXT(Tableau4[[#This Row],[Date]],"mmm"))</f>
        <v>Juil</v>
      </c>
      <c r="F207" t="str">
        <f>_xlfn.XLOOKUP(Tableau4[[#This Row],[Date]],metropole[Date],metropole[Célébration],"")</f>
        <v/>
      </c>
      <c r="G207" t="str">
        <f>IF(ISTEXT(Tableau4[[#This Row],[Evènements]]),Tableau4[[#This Row],[Evènements]],Tableau4[[#This Row],[Jours féries]])</f>
        <v/>
      </c>
    </row>
    <row r="208" spans="2:7" hidden="1" x14ac:dyDescent="0.25">
      <c r="B208" s="13">
        <f>DATE(Annee,1,ROW()-ROW(Tableau4[[#Headers],[Date]]))</f>
        <v>45497</v>
      </c>
      <c r="C208">
        <f>YEAR(Tableau4[[#This Row],[Date]])</f>
        <v>2024</v>
      </c>
      <c r="D208" s="3" t="str">
        <f>PROPER(TEXT(Tableau4[[#This Row],[Date]],"mmm"))</f>
        <v>Juil</v>
      </c>
      <c r="F208" t="str">
        <f>_xlfn.XLOOKUP(Tableau4[[#This Row],[Date]],metropole[Date],metropole[Célébration],"")</f>
        <v/>
      </c>
      <c r="G208" t="str">
        <f>IF(ISTEXT(Tableau4[[#This Row],[Evènements]]),Tableau4[[#This Row],[Evènements]],Tableau4[[#This Row],[Jours féries]])</f>
        <v/>
      </c>
    </row>
    <row r="209" spans="2:7" hidden="1" x14ac:dyDescent="0.25">
      <c r="B209" s="13">
        <f>DATE(Annee,1,ROW()-ROW(Tableau4[[#Headers],[Date]]))</f>
        <v>45498</v>
      </c>
      <c r="C209">
        <f>YEAR(Tableau4[[#This Row],[Date]])</f>
        <v>2024</v>
      </c>
      <c r="D209" s="3" t="str">
        <f>PROPER(TEXT(Tableau4[[#This Row],[Date]],"mmm"))</f>
        <v>Juil</v>
      </c>
      <c r="F209" t="str">
        <f>_xlfn.XLOOKUP(Tableau4[[#This Row],[Date]],metropole[Date],metropole[Célébration],"")</f>
        <v/>
      </c>
      <c r="G209" t="str">
        <f>IF(ISTEXT(Tableau4[[#This Row],[Evènements]]),Tableau4[[#This Row],[Evènements]],Tableau4[[#This Row],[Jours féries]])</f>
        <v/>
      </c>
    </row>
    <row r="210" spans="2:7" hidden="1" x14ac:dyDescent="0.25">
      <c r="B210" s="13">
        <f>DATE(Annee,1,ROW()-ROW(Tableau4[[#Headers],[Date]]))</f>
        <v>45499</v>
      </c>
      <c r="C210">
        <f>YEAR(Tableau4[[#This Row],[Date]])</f>
        <v>2024</v>
      </c>
      <c r="D210" s="3" t="str">
        <f>PROPER(TEXT(Tableau4[[#This Row],[Date]],"mmm"))</f>
        <v>Juil</v>
      </c>
      <c r="F210" t="str">
        <f>_xlfn.XLOOKUP(Tableau4[[#This Row],[Date]],metropole[Date],metropole[Célébration],"")</f>
        <v/>
      </c>
      <c r="G210" t="str">
        <f>IF(ISTEXT(Tableau4[[#This Row],[Evènements]]),Tableau4[[#This Row],[Evènements]],Tableau4[[#This Row],[Jours féries]])</f>
        <v/>
      </c>
    </row>
    <row r="211" spans="2:7" hidden="1" x14ac:dyDescent="0.25">
      <c r="B211" s="13">
        <f>DATE(Annee,1,ROW()-ROW(Tableau4[[#Headers],[Date]]))</f>
        <v>45500</v>
      </c>
      <c r="C211">
        <f>YEAR(Tableau4[[#This Row],[Date]])</f>
        <v>2024</v>
      </c>
      <c r="D211" s="3" t="str">
        <f>PROPER(TEXT(Tableau4[[#This Row],[Date]],"mmm"))</f>
        <v>Juil</v>
      </c>
      <c r="F211" t="str">
        <f>_xlfn.XLOOKUP(Tableau4[[#This Row],[Date]],metropole[Date],metropole[Célébration],"")</f>
        <v/>
      </c>
      <c r="G211" t="str">
        <f>IF(ISTEXT(Tableau4[[#This Row],[Evènements]]),Tableau4[[#This Row],[Evènements]],Tableau4[[#This Row],[Jours féries]])</f>
        <v/>
      </c>
    </row>
    <row r="212" spans="2:7" hidden="1" x14ac:dyDescent="0.25">
      <c r="B212" s="13">
        <f>DATE(Annee,1,ROW()-ROW(Tableau4[[#Headers],[Date]]))</f>
        <v>45501</v>
      </c>
      <c r="C212">
        <f>YEAR(Tableau4[[#This Row],[Date]])</f>
        <v>2024</v>
      </c>
      <c r="D212" s="3" t="str">
        <f>PROPER(TEXT(Tableau4[[#This Row],[Date]],"mmm"))</f>
        <v>Juil</v>
      </c>
      <c r="F212" t="str">
        <f>_xlfn.XLOOKUP(Tableau4[[#This Row],[Date]],metropole[Date],metropole[Célébration],"")</f>
        <v/>
      </c>
      <c r="G212" t="str">
        <f>IF(ISTEXT(Tableau4[[#This Row],[Evènements]]),Tableau4[[#This Row],[Evènements]],Tableau4[[#This Row],[Jours féries]])</f>
        <v/>
      </c>
    </row>
    <row r="213" spans="2:7" hidden="1" x14ac:dyDescent="0.25">
      <c r="B213" s="13">
        <f>DATE(Annee,1,ROW()-ROW(Tableau4[[#Headers],[Date]]))</f>
        <v>45502</v>
      </c>
      <c r="C213">
        <f>YEAR(Tableau4[[#This Row],[Date]])</f>
        <v>2024</v>
      </c>
      <c r="D213" s="3" t="str">
        <f>PROPER(TEXT(Tableau4[[#This Row],[Date]],"mmm"))</f>
        <v>Juil</v>
      </c>
      <c r="F213" t="str">
        <f>_xlfn.XLOOKUP(Tableau4[[#This Row],[Date]],metropole[Date],metropole[Célébration],"")</f>
        <v/>
      </c>
      <c r="G213" t="str">
        <f>IF(ISTEXT(Tableau4[[#This Row],[Evènements]]),Tableau4[[#This Row],[Evènements]],Tableau4[[#This Row],[Jours féries]])</f>
        <v/>
      </c>
    </row>
    <row r="214" spans="2:7" hidden="1" x14ac:dyDescent="0.25">
      <c r="B214" s="13">
        <f>DATE(Annee,1,ROW()-ROW(Tableau4[[#Headers],[Date]]))</f>
        <v>45503</v>
      </c>
      <c r="C214">
        <f>YEAR(Tableau4[[#This Row],[Date]])</f>
        <v>2024</v>
      </c>
      <c r="D214" s="3" t="str">
        <f>PROPER(TEXT(Tableau4[[#This Row],[Date]],"mmm"))</f>
        <v>Juil</v>
      </c>
      <c r="F214" t="str">
        <f>_xlfn.XLOOKUP(Tableau4[[#This Row],[Date]],metropole[Date],metropole[Célébration],"")</f>
        <v/>
      </c>
      <c r="G214" t="str">
        <f>IF(ISTEXT(Tableau4[[#This Row],[Evènements]]),Tableau4[[#This Row],[Evènements]],Tableau4[[#This Row],[Jours féries]])</f>
        <v/>
      </c>
    </row>
    <row r="215" spans="2:7" hidden="1" x14ac:dyDescent="0.25">
      <c r="B215" s="13">
        <f>DATE(Annee,1,ROW()-ROW(Tableau4[[#Headers],[Date]]))</f>
        <v>45504</v>
      </c>
      <c r="C215">
        <f>YEAR(Tableau4[[#This Row],[Date]])</f>
        <v>2024</v>
      </c>
      <c r="D215" s="3" t="str">
        <f>PROPER(TEXT(Tableau4[[#This Row],[Date]],"mmm"))</f>
        <v>Juil</v>
      </c>
      <c r="F215" t="str">
        <f>_xlfn.XLOOKUP(Tableau4[[#This Row],[Date]],metropole[Date],metropole[Célébration],"")</f>
        <v/>
      </c>
      <c r="G215" t="str">
        <f>IF(ISTEXT(Tableau4[[#This Row],[Evènements]]),Tableau4[[#This Row],[Evènements]],Tableau4[[#This Row],[Jours féries]])</f>
        <v/>
      </c>
    </row>
    <row r="216" spans="2:7" hidden="1" x14ac:dyDescent="0.25">
      <c r="B216" s="13">
        <f>DATE(Annee,1,ROW()-ROW(Tableau4[[#Headers],[Date]]))</f>
        <v>45505</v>
      </c>
      <c r="C216">
        <f>YEAR(Tableau4[[#This Row],[Date]])</f>
        <v>2024</v>
      </c>
      <c r="D216" s="3" t="str">
        <f>PROPER(TEXT(Tableau4[[#This Row],[Date]],"mmm"))</f>
        <v>Août</v>
      </c>
      <c r="F216" t="str">
        <f>_xlfn.XLOOKUP(Tableau4[[#This Row],[Date]],metropole[Date],metropole[Célébration],"")</f>
        <v/>
      </c>
      <c r="G216" t="str">
        <f>IF(ISTEXT(Tableau4[[#This Row],[Evènements]]),Tableau4[[#This Row],[Evènements]],Tableau4[[#This Row],[Jours féries]])</f>
        <v/>
      </c>
    </row>
    <row r="217" spans="2:7" hidden="1" x14ac:dyDescent="0.25">
      <c r="B217" s="13">
        <f>DATE(Annee,1,ROW()-ROW(Tableau4[[#Headers],[Date]]))</f>
        <v>45506</v>
      </c>
      <c r="C217">
        <f>YEAR(Tableau4[[#This Row],[Date]])</f>
        <v>2024</v>
      </c>
      <c r="D217" s="3" t="str">
        <f>PROPER(TEXT(Tableau4[[#This Row],[Date]],"mmm"))</f>
        <v>Août</v>
      </c>
      <c r="F217" t="str">
        <f>_xlfn.XLOOKUP(Tableau4[[#This Row],[Date]],metropole[Date],metropole[Célébration],"")</f>
        <v/>
      </c>
      <c r="G217" t="str">
        <f>IF(ISTEXT(Tableau4[[#This Row],[Evènements]]),Tableau4[[#This Row],[Evènements]],Tableau4[[#This Row],[Jours féries]])</f>
        <v/>
      </c>
    </row>
    <row r="218" spans="2:7" hidden="1" x14ac:dyDescent="0.25">
      <c r="B218" s="13">
        <f>DATE(Annee,1,ROW()-ROW(Tableau4[[#Headers],[Date]]))</f>
        <v>45507</v>
      </c>
      <c r="C218">
        <f>YEAR(Tableau4[[#This Row],[Date]])</f>
        <v>2024</v>
      </c>
      <c r="D218" s="3" t="str">
        <f>PROPER(TEXT(Tableau4[[#This Row],[Date]],"mmm"))</f>
        <v>Août</v>
      </c>
      <c r="F218" t="str">
        <f>_xlfn.XLOOKUP(Tableau4[[#This Row],[Date]],metropole[Date],metropole[Célébration],"")</f>
        <v/>
      </c>
      <c r="G218" t="str">
        <f>IF(ISTEXT(Tableau4[[#This Row],[Evènements]]),Tableau4[[#This Row],[Evènements]],Tableau4[[#This Row],[Jours féries]])</f>
        <v/>
      </c>
    </row>
    <row r="219" spans="2:7" hidden="1" x14ac:dyDescent="0.25">
      <c r="B219" s="13">
        <f>DATE(Annee,1,ROW()-ROW(Tableau4[[#Headers],[Date]]))</f>
        <v>45508</v>
      </c>
      <c r="C219">
        <f>YEAR(Tableau4[[#This Row],[Date]])</f>
        <v>2024</v>
      </c>
      <c r="D219" s="3" t="str">
        <f>PROPER(TEXT(Tableau4[[#This Row],[Date]],"mmm"))</f>
        <v>Août</v>
      </c>
      <c r="F219" t="str">
        <f>_xlfn.XLOOKUP(Tableau4[[#This Row],[Date]],metropole[Date],metropole[Célébration],"")</f>
        <v/>
      </c>
      <c r="G219" t="str">
        <f>IF(ISTEXT(Tableau4[[#This Row],[Evènements]]),Tableau4[[#This Row],[Evènements]],Tableau4[[#This Row],[Jours féries]])</f>
        <v/>
      </c>
    </row>
    <row r="220" spans="2:7" hidden="1" x14ac:dyDescent="0.25">
      <c r="B220" s="13">
        <f>DATE(Annee,1,ROW()-ROW(Tableau4[[#Headers],[Date]]))</f>
        <v>45509</v>
      </c>
      <c r="C220">
        <f>YEAR(Tableau4[[#This Row],[Date]])</f>
        <v>2024</v>
      </c>
      <c r="D220" s="3" t="str">
        <f>PROPER(TEXT(Tableau4[[#This Row],[Date]],"mmm"))</f>
        <v>Août</v>
      </c>
      <c r="F220" t="str">
        <f>_xlfn.XLOOKUP(Tableau4[[#This Row],[Date]],metropole[Date],metropole[Célébration],"")</f>
        <v/>
      </c>
      <c r="G220" t="str">
        <f>IF(ISTEXT(Tableau4[[#This Row],[Evènements]]),Tableau4[[#This Row],[Evènements]],Tableau4[[#This Row],[Jours féries]])</f>
        <v/>
      </c>
    </row>
    <row r="221" spans="2:7" hidden="1" x14ac:dyDescent="0.25">
      <c r="B221" s="13">
        <f>DATE(Annee,1,ROW()-ROW(Tableau4[[#Headers],[Date]]))</f>
        <v>45510</v>
      </c>
      <c r="C221">
        <f>YEAR(Tableau4[[#This Row],[Date]])</f>
        <v>2024</v>
      </c>
      <c r="D221" s="3" t="str">
        <f>PROPER(TEXT(Tableau4[[#This Row],[Date]],"mmm"))</f>
        <v>Août</v>
      </c>
      <c r="F221" t="str">
        <f>_xlfn.XLOOKUP(Tableau4[[#This Row],[Date]],metropole[Date],metropole[Célébration],"")</f>
        <v/>
      </c>
      <c r="G221" t="str">
        <f>IF(ISTEXT(Tableau4[[#This Row],[Evènements]]),Tableau4[[#This Row],[Evènements]],Tableau4[[#This Row],[Jours féries]])</f>
        <v/>
      </c>
    </row>
    <row r="222" spans="2:7" hidden="1" x14ac:dyDescent="0.25">
      <c r="B222" s="13">
        <f>DATE(Annee,1,ROW()-ROW(Tableau4[[#Headers],[Date]]))</f>
        <v>45511</v>
      </c>
      <c r="C222">
        <f>YEAR(Tableau4[[#This Row],[Date]])</f>
        <v>2024</v>
      </c>
      <c r="D222" s="3" t="str">
        <f>PROPER(TEXT(Tableau4[[#This Row],[Date]],"mmm"))</f>
        <v>Août</v>
      </c>
      <c r="F222" t="str">
        <f>_xlfn.XLOOKUP(Tableau4[[#This Row],[Date]],metropole[Date],metropole[Célébration],"")</f>
        <v/>
      </c>
      <c r="G222" t="str">
        <f>IF(ISTEXT(Tableau4[[#This Row],[Evènements]]),Tableau4[[#This Row],[Evènements]],Tableau4[[#This Row],[Jours féries]])</f>
        <v/>
      </c>
    </row>
    <row r="223" spans="2:7" hidden="1" x14ac:dyDescent="0.25">
      <c r="B223" s="13">
        <f>DATE(Annee,1,ROW()-ROW(Tableau4[[#Headers],[Date]]))</f>
        <v>45512</v>
      </c>
      <c r="C223">
        <f>YEAR(Tableau4[[#This Row],[Date]])</f>
        <v>2024</v>
      </c>
      <c r="D223" s="3" t="str">
        <f>PROPER(TEXT(Tableau4[[#This Row],[Date]],"mmm"))</f>
        <v>Août</v>
      </c>
      <c r="F223" t="str">
        <f>_xlfn.XLOOKUP(Tableau4[[#This Row],[Date]],metropole[Date],metropole[Célébration],"")</f>
        <v/>
      </c>
      <c r="G223" t="str">
        <f>IF(ISTEXT(Tableau4[[#This Row],[Evènements]]),Tableau4[[#This Row],[Evènements]],Tableau4[[#This Row],[Jours féries]])</f>
        <v/>
      </c>
    </row>
    <row r="224" spans="2:7" hidden="1" x14ac:dyDescent="0.25">
      <c r="B224" s="13">
        <f>DATE(Annee,1,ROW()-ROW(Tableau4[[#Headers],[Date]]))</f>
        <v>45513</v>
      </c>
      <c r="C224">
        <f>YEAR(Tableau4[[#This Row],[Date]])</f>
        <v>2024</v>
      </c>
      <c r="D224" s="3" t="str">
        <f>PROPER(TEXT(Tableau4[[#This Row],[Date]],"mmm"))</f>
        <v>Août</v>
      </c>
      <c r="F224" t="str">
        <f>_xlfn.XLOOKUP(Tableau4[[#This Row],[Date]],metropole[Date],metropole[Célébration],"")</f>
        <v/>
      </c>
      <c r="G224" t="str">
        <f>IF(ISTEXT(Tableau4[[#This Row],[Evènements]]),Tableau4[[#This Row],[Evènements]],Tableau4[[#This Row],[Jours féries]])</f>
        <v/>
      </c>
    </row>
    <row r="225" spans="2:7" hidden="1" x14ac:dyDescent="0.25">
      <c r="B225" s="13">
        <f>DATE(Annee,1,ROW()-ROW(Tableau4[[#Headers],[Date]]))</f>
        <v>45514</v>
      </c>
      <c r="C225">
        <f>YEAR(Tableau4[[#This Row],[Date]])</f>
        <v>2024</v>
      </c>
      <c r="D225" s="3" t="str">
        <f>PROPER(TEXT(Tableau4[[#This Row],[Date]],"mmm"))</f>
        <v>Août</v>
      </c>
      <c r="F225" t="str">
        <f>_xlfn.XLOOKUP(Tableau4[[#This Row],[Date]],metropole[Date],metropole[Célébration],"")</f>
        <v/>
      </c>
      <c r="G225" t="str">
        <f>IF(ISTEXT(Tableau4[[#This Row],[Evènements]]),Tableau4[[#This Row],[Evènements]],Tableau4[[#This Row],[Jours féries]])</f>
        <v/>
      </c>
    </row>
    <row r="226" spans="2:7" hidden="1" x14ac:dyDescent="0.25">
      <c r="B226" s="13">
        <f>DATE(Annee,1,ROW()-ROW(Tableau4[[#Headers],[Date]]))</f>
        <v>45515</v>
      </c>
      <c r="C226">
        <f>YEAR(Tableau4[[#This Row],[Date]])</f>
        <v>2024</v>
      </c>
      <c r="D226" s="3" t="str">
        <f>PROPER(TEXT(Tableau4[[#This Row],[Date]],"mmm"))</f>
        <v>Août</v>
      </c>
      <c r="F226" t="str">
        <f>_xlfn.XLOOKUP(Tableau4[[#This Row],[Date]],metropole[Date],metropole[Célébration],"")</f>
        <v/>
      </c>
      <c r="G226" t="str">
        <f>IF(ISTEXT(Tableau4[[#This Row],[Evènements]]),Tableau4[[#This Row],[Evènements]],Tableau4[[#This Row],[Jours féries]])</f>
        <v/>
      </c>
    </row>
    <row r="227" spans="2:7" hidden="1" x14ac:dyDescent="0.25">
      <c r="B227" s="13">
        <f>DATE(Annee,1,ROW()-ROW(Tableau4[[#Headers],[Date]]))</f>
        <v>45516</v>
      </c>
      <c r="C227">
        <f>YEAR(Tableau4[[#This Row],[Date]])</f>
        <v>2024</v>
      </c>
      <c r="D227" s="3" t="str">
        <f>PROPER(TEXT(Tableau4[[#This Row],[Date]],"mmm"))</f>
        <v>Août</v>
      </c>
      <c r="F227" t="str">
        <f>_xlfn.XLOOKUP(Tableau4[[#This Row],[Date]],metropole[Date],metropole[Célébration],"")</f>
        <v/>
      </c>
      <c r="G227" t="str">
        <f>IF(ISTEXT(Tableau4[[#This Row],[Evènements]]),Tableau4[[#This Row],[Evènements]],Tableau4[[#This Row],[Jours féries]])</f>
        <v/>
      </c>
    </row>
    <row r="228" spans="2:7" hidden="1" x14ac:dyDescent="0.25">
      <c r="B228" s="13">
        <f>DATE(Annee,1,ROW()-ROW(Tableau4[[#Headers],[Date]]))</f>
        <v>45517</v>
      </c>
      <c r="C228">
        <f>YEAR(Tableau4[[#This Row],[Date]])</f>
        <v>2024</v>
      </c>
      <c r="D228" s="3" t="str">
        <f>PROPER(TEXT(Tableau4[[#This Row],[Date]],"mmm"))</f>
        <v>Août</v>
      </c>
      <c r="F228" t="str">
        <f>_xlfn.XLOOKUP(Tableau4[[#This Row],[Date]],metropole[Date],metropole[Célébration],"")</f>
        <v/>
      </c>
      <c r="G228" t="str">
        <f>IF(ISTEXT(Tableau4[[#This Row],[Evènements]]),Tableau4[[#This Row],[Evènements]],Tableau4[[#This Row],[Jours féries]])</f>
        <v/>
      </c>
    </row>
    <row r="229" spans="2:7" hidden="1" x14ac:dyDescent="0.25">
      <c r="B229" s="13">
        <f>DATE(Annee,1,ROW()-ROW(Tableau4[[#Headers],[Date]]))</f>
        <v>45518</v>
      </c>
      <c r="C229">
        <f>YEAR(Tableau4[[#This Row],[Date]])</f>
        <v>2024</v>
      </c>
      <c r="D229" s="3" t="str">
        <f>PROPER(TEXT(Tableau4[[#This Row],[Date]],"mmm"))</f>
        <v>Août</v>
      </c>
      <c r="F229" t="str">
        <f>_xlfn.XLOOKUP(Tableau4[[#This Row],[Date]],metropole[Date],metropole[Célébration],"")</f>
        <v/>
      </c>
      <c r="G229" t="str">
        <f>IF(ISTEXT(Tableau4[[#This Row],[Evènements]]),Tableau4[[#This Row],[Evènements]],Tableau4[[#This Row],[Jours féries]])</f>
        <v/>
      </c>
    </row>
    <row r="230" spans="2:7" hidden="1" x14ac:dyDescent="0.25">
      <c r="B230" s="13">
        <f>DATE(Annee,1,ROW()-ROW(Tableau4[[#Headers],[Date]]))</f>
        <v>45519</v>
      </c>
      <c r="C230">
        <f>YEAR(Tableau4[[#This Row],[Date]])</f>
        <v>2024</v>
      </c>
      <c r="D230" s="3" t="str">
        <f>PROPER(TEXT(Tableau4[[#This Row],[Date]],"mmm"))</f>
        <v>Août</v>
      </c>
      <c r="F230" t="str">
        <f>_xlfn.XLOOKUP(Tableau4[[#This Row],[Date]],metropole[Date],metropole[Célébration],"")</f>
        <v>Assomption</v>
      </c>
      <c r="G230" t="str">
        <f>IF(ISTEXT(Tableau4[[#This Row],[Evènements]]),Tableau4[[#This Row],[Evènements]],Tableau4[[#This Row],[Jours féries]])</f>
        <v>Assomption</v>
      </c>
    </row>
    <row r="231" spans="2:7" hidden="1" x14ac:dyDescent="0.25">
      <c r="B231" s="13">
        <f>DATE(Annee,1,ROW()-ROW(Tableau4[[#Headers],[Date]]))</f>
        <v>45520</v>
      </c>
      <c r="C231">
        <f>YEAR(Tableau4[[#This Row],[Date]])</f>
        <v>2024</v>
      </c>
      <c r="D231" s="3" t="str">
        <f>PROPER(TEXT(Tableau4[[#This Row],[Date]],"mmm"))</f>
        <v>Août</v>
      </c>
      <c r="F231" t="str">
        <f>_xlfn.XLOOKUP(Tableau4[[#This Row],[Date]],metropole[Date],metropole[Célébration],"")</f>
        <v/>
      </c>
      <c r="G231" t="str">
        <f>IF(ISTEXT(Tableau4[[#This Row],[Evènements]]),Tableau4[[#This Row],[Evènements]],Tableau4[[#This Row],[Jours féries]])</f>
        <v/>
      </c>
    </row>
    <row r="232" spans="2:7" hidden="1" x14ac:dyDescent="0.25">
      <c r="B232" s="13">
        <f>DATE(Annee,1,ROW()-ROW(Tableau4[[#Headers],[Date]]))</f>
        <v>45521</v>
      </c>
      <c r="C232">
        <f>YEAR(Tableau4[[#This Row],[Date]])</f>
        <v>2024</v>
      </c>
      <c r="D232" s="3" t="str">
        <f>PROPER(TEXT(Tableau4[[#This Row],[Date]],"mmm"))</f>
        <v>Août</v>
      </c>
      <c r="F232" t="str">
        <f>_xlfn.XLOOKUP(Tableau4[[#This Row],[Date]],metropole[Date],metropole[Célébration],"")</f>
        <v/>
      </c>
      <c r="G232" t="str">
        <f>IF(ISTEXT(Tableau4[[#This Row],[Evènements]]),Tableau4[[#This Row],[Evènements]],Tableau4[[#This Row],[Jours féries]])</f>
        <v/>
      </c>
    </row>
    <row r="233" spans="2:7" hidden="1" x14ac:dyDescent="0.25">
      <c r="B233" s="13">
        <f>DATE(Annee,1,ROW()-ROW(Tableau4[[#Headers],[Date]]))</f>
        <v>45522</v>
      </c>
      <c r="C233">
        <f>YEAR(Tableau4[[#This Row],[Date]])</f>
        <v>2024</v>
      </c>
      <c r="D233" s="3" t="str">
        <f>PROPER(TEXT(Tableau4[[#This Row],[Date]],"mmm"))</f>
        <v>Août</v>
      </c>
      <c r="F233" t="str">
        <f>_xlfn.XLOOKUP(Tableau4[[#This Row],[Date]],metropole[Date],metropole[Célébration],"")</f>
        <v/>
      </c>
      <c r="G233" t="str">
        <f>IF(ISTEXT(Tableau4[[#This Row],[Evènements]]),Tableau4[[#This Row],[Evènements]],Tableau4[[#This Row],[Jours féries]])</f>
        <v/>
      </c>
    </row>
    <row r="234" spans="2:7" hidden="1" x14ac:dyDescent="0.25">
      <c r="B234" s="13">
        <f>DATE(Annee,1,ROW()-ROW(Tableau4[[#Headers],[Date]]))</f>
        <v>45523</v>
      </c>
      <c r="C234">
        <f>YEAR(Tableau4[[#This Row],[Date]])</f>
        <v>2024</v>
      </c>
      <c r="D234" s="3" t="str">
        <f>PROPER(TEXT(Tableau4[[#This Row],[Date]],"mmm"))</f>
        <v>Août</v>
      </c>
      <c r="F234" t="str">
        <f>_xlfn.XLOOKUP(Tableau4[[#This Row],[Date]],metropole[Date],metropole[Célébration],"")</f>
        <v/>
      </c>
      <c r="G234" t="str">
        <f>IF(ISTEXT(Tableau4[[#This Row],[Evènements]]),Tableau4[[#This Row],[Evènements]],Tableau4[[#This Row],[Jours féries]])</f>
        <v/>
      </c>
    </row>
    <row r="235" spans="2:7" hidden="1" x14ac:dyDescent="0.25">
      <c r="B235" s="13">
        <f>DATE(Annee,1,ROW()-ROW(Tableau4[[#Headers],[Date]]))</f>
        <v>45524</v>
      </c>
      <c r="C235">
        <f>YEAR(Tableau4[[#This Row],[Date]])</f>
        <v>2024</v>
      </c>
      <c r="D235" s="3" t="str">
        <f>PROPER(TEXT(Tableau4[[#This Row],[Date]],"mmm"))</f>
        <v>Août</v>
      </c>
      <c r="F235" t="str">
        <f>_xlfn.XLOOKUP(Tableau4[[#This Row],[Date]],metropole[Date],metropole[Célébration],"")</f>
        <v/>
      </c>
      <c r="G235" t="str">
        <f>IF(ISTEXT(Tableau4[[#This Row],[Evènements]]),Tableau4[[#This Row],[Evènements]],Tableau4[[#This Row],[Jours féries]])</f>
        <v/>
      </c>
    </row>
    <row r="236" spans="2:7" hidden="1" x14ac:dyDescent="0.25">
      <c r="B236" s="13">
        <f>DATE(Annee,1,ROW()-ROW(Tableau4[[#Headers],[Date]]))</f>
        <v>45525</v>
      </c>
      <c r="C236">
        <f>YEAR(Tableau4[[#This Row],[Date]])</f>
        <v>2024</v>
      </c>
      <c r="D236" s="3" t="str">
        <f>PROPER(TEXT(Tableau4[[#This Row],[Date]],"mmm"))</f>
        <v>Août</v>
      </c>
      <c r="F236" t="str">
        <f>_xlfn.XLOOKUP(Tableau4[[#This Row],[Date]],metropole[Date],metropole[Célébration],"")</f>
        <v/>
      </c>
      <c r="G236" t="str">
        <f>IF(ISTEXT(Tableau4[[#This Row],[Evènements]]),Tableau4[[#This Row],[Evènements]],Tableau4[[#This Row],[Jours féries]])</f>
        <v/>
      </c>
    </row>
    <row r="237" spans="2:7" hidden="1" x14ac:dyDescent="0.25">
      <c r="B237" s="13">
        <f>DATE(Annee,1,ROW()-ROW(Tableau4[[#Headers],[Date]]))</f>
        <v>45526</v>
      </c>
      <c r="C237">
        <f>YEAR(Tableau4[[#This Row],[Date]])</f>
        <v>2024</v>
      </c>
      <c r="D237" s="3" t="str">
        <f>PROPER(TEXT(Tableau4[[#This Row],[Date]],"mmm"))</f>
        <v>Août</v>
      </c>
      <c r="F237" t="str">
        <f>_xlfn.XLOOKUP(Tableau4[[#This Row],[Date]],metropole[Date],metropole[Célébration],"")</f>
        <v/>
      </c>
      <c r="G237" t="str">
        <f>IF(ISTEXT(Tableau4[[#This Row],[Evènements]]),Tableau4[[#This Row],[Evènements]],Tableau4[[#This Row],[Jours féries]])</f>
        <v/>
      </c>
    </row>
    <row r="238" spans="2:7" hidden="1" x14ac:dyDescent="0.25">
      <c r="B238" s="13">
        <f>DATE(Annee,1,ROW()-ROW(Tableau4[[#Headers],[Date]]))</f>
        <v>45527</v>
      </c>
      <c r="C238">
        <f>YEAR(Tableau4[[#This Row],[Date]])</f>
        <v>2024</v>
      </c>
      <c r="D238" s="3" t="str">
        <f>PROPER(TEXT(Tableau4[[#This Row],[Date]],"mmm"))</f>
        <v>Août</v>
      </c>
      <c r="F238" t="str">
        <f>_xlfn.XLOOKUP(Tableau4[[#This Row],[Date]],metropole[Date],metropole[Célébration],"")</f>
        <v/>
      </c>
      <c r="G238" t="str">
        <f>IF(ISTEXT(Tableau4[[#This Row],[Evènements]]),Tableau4[[#This Row],[Evènements]],Tableau4[[#This Row],[Jours féries]])</f>
        <v/>
      </c>
    </row>
    <row r="239" spans="2:7" hidden="1" x14ac:dyDescent="0.25">
      <c r="B239" s="13">
        <f>DATE(Annee,1,ROW()-ROW(Tableau4[[#Headers],[Date]]))</f>
        <v>45528</v>
      </c>
      <c r="C239">
        <f>YEAR(Tableau4[[#This Row],[Date]])</f>
        <v>2024</v>
      </c>
      <c r="D239" s="3" t="str">
        <f>PROPER(TEXT(Tableau4[[#This Row],[Date]],"mmm"))</f>
        <v>Août</v>
      </c>
      <c r="F239" t="str">
        <f>_xlfn.XLOOKUP(Tableau4[[#This Row],[Date]],metropole[Date],metropole[Célébration],"")</f>
        <v/>
      </c>
      <c r="G239" t="str">
        <f>IF(ISTEXT(Tableau4[[#This Row],[Evènements]]),Tableau4[[#This Row],[Evènements]],Tableau4[[#This Row],[Jours féries]])</f>
        <v/>
      </c>
    </row>
    <row r="240" spans="2:7" hidden="1" x14ac:dyDescent="0.25">
      <c r="B240" s="13">
        <f>DATE(Annee,1,ROW()-ROW(Tableau4[[#Headers],[Date]]))</f>
        <v>45529</v>
      </c>
      <c r="C240">
        <f>YEAR(Tableau4[[#This Row],[Date]])</f>
        <v>2024</v>
      </c>
      <c r="D240" s="3" t="str">
        <f>PROPER(TEXT(Tableau4[[#This Row],[Date]],"mmm"))</f>
        <v>Août</v>
      </c>
      <c r="F240" t="str">
        <f>_xlfn.XLOOKUP(Tableau4[[#This Row],[Date]],metropole[Date],metropole[Célébration],"")</f>
        <v/>
      </c>
      <c r="G240" t="str">
        <f>IF(ISTEXT(Tableau4[[#This Row],[Evènements]]),Tableau4[[#This Row],[Evènements]],Tableau4[[#This Row],[Jours féries]])</f>
        <v/>
      </c>
    </row>
    <row r="241" spans="2:7" hidden="1" x14ac:dyDescent="0.25">
      <c r="B241" s="13">
        <f>DATE(Annee,1,ROW()-ROW(Tableau4[[#Headers],[Date]]))</f>
        <v>45530</v>
      </c>
      <c r="C241">
        <f>YEAR(Tableau4[[#This Row],[Date]])</f>
        <v>2024</v>
      </c>
      <c r="D241" s="3" t="str">
        <f>PROPER(TEXT(Tableau4[[#This Row],[Date]],"mmm"))</f>
        <v>Août</v>
      </c>
      <c r="F241" t="str">
        <f>_xlfn.XLOOKUP(Tableau4[[#This Row],[Date]],metropole[Date],metropole[Célébration],"")</f>
        <v/>
      </c>
      <c r="G241" t="str">
        <f>IF(ISTEXT(Tableau4[[#This Row],[Evènements]]),Tableau4[[#This Row],[Evènements]],Tableau4[[#This Row],[Jours féries]])</f>
        <v/>
      </c>
    </row>
    <row r="242" spans="2:7" hidden="1" x14ac:dyDescent="0.25">
      <c r="B242" s="13">
        <f>DATE(Annee,1,ROW()-ROW(Tableau4[[#Headers],[Date]]))</f>
        <v>45531</v>
      </c>
      <c r="C242">
        <f>YEAR(Tableau4[[#This Row],[Date]])</f>
        <v>2024</v>
      </c>
      <c r="D242" s="3" t="str">
        <f>PROPER(TEXT(Tableau4[[#This Row],[Date]],"mmm"))</f>
        <v>Août</v>
      </c>
      <c r="F242" t="str">
        <f>_xlfn.XLOOKUP(Tableau4[[#This Row],[Date]],metropole[Date],metropole[Célébration],"")</f>
        <v/>
      </c>
      <c r="G242" t="str">
        <f>IF(ISTEXT(Tableau4[[#This Row],[Evènements]]),Tableau4[[#This Row],[Evènements]],Tableau4[[#This Row],[Jours féries]])</f>
        <v/>
      </c>
    </row>
    <row r="243" spans="2:7" hidden="1" x14ac:dyDescent="0.25">
      <c r="B243" s="13">
        <f>DATE(Annee,1,ROW()-ROW(Tableau4[[#Headers],[Date]]))</f>
        <v>45532</v>
      </c>
      <c r="C243">
        <f>YEAR(Tableau4[[#This Row],[Date]])</f>
        <v>2024</v>
      </c>
      <c r="D243" s="3" t="str">
        <f>PROPER(TEXT(Tableau4[[#This Row],[Date]],"mmm"))</f>
        <v>Août</v>
      </c>
      <c r="F243" t="str">
        <f>_xlfn.XLOOKUP(Tableau4[[#This Row],[Date]],metropole[Date],metropole[Célébration],"")</f>
        <v/>
      </c>
      <c r="G243" t="str">
        <f>IF(ISTEXT(Tableau4[[#This Row],[Evènements]]),Tableau4[[#This Row],[Evènements]],Tableau4[[#This Row],[Jours féries]])</f>
        <v/>
      </c>
    </row>
    <row r="244" spans="2:7" hidden="1" x14ac:dyDescent="0.25">
      <c r="B244" s="13">
        <f>DATE(Annee,1,ROW()-ROW(Tableau4[[#Headers],[Date]]))</f>
        <v>45533</v>
      </c>
      <c r="C244">
        <f>YEAR(Tableau4[[#This Row],[Date]])</f>
        <v>2024</v>
      </c>
      <c r="D244" s="3" t="str">
        <f>PROPER(TEXT(Tableau4[[#This Row],[Date]],"mmm"))</f>
        <v>Août</v>
      </c>
      <c r="F244" t="str">
        <f>_xlfn.XLOOKUP(Tableau4[[#This Row],[Date]],metropole[Date],metropole[Célébration],"")</f>
        <v/>
      </c>
      <c r="G244" t="str">
        <f>IF(ISTEXT(Tableau4[[#This Row],[Evènements]]),Tableau4[[#This Row],[Evènements]],Tableau4[[#This Row],[Jours féries]])</f>
        <v/>
      </c>
    </row>
    <row r="245" spans="2:7" hidden="1" x14ac:dyDescent="0.25">
      <c r="B245" s="13">
        <f>DATE(Annee,1,ROW()-ROW(Tableau4[[#Headers],[Date]]))</f>
        <v>45534</v>
      </c>
      <c r="C245">
        <f>YEAR(Tableau4[[#This Row],[Date]])</f>
        <v>2024</v>
      </c>
      <c r="D245" s="3" t="str">
        <f>PROPER(TEXT(Tableau4[[#This Row],[Date]],"mmm"))</f>
        <v>Août</v>
      </c>
      <c r="F245" t="str">
        <f>_xlfn.XLOOKUP(Tableau4[[#This Row],[Date]],metropole[Date],metropole[Célébration],"")</f>
        <v/>
      </c>
      <c r="G245" t="str">
        <f>IF(ISTEXT(Tableau4[[#This Row],[Evènements]]),Tableau4[[#This Row],[Evènements]],Tableau4[[#This Row],[Jours féries]])</f>
        <v/>
      </c>
    </row>
    <row r="246" spans="2:7" hidden="1" x14ac:dyDescent="0.25">
      <c r="B246" s="13">
        <f>DATE(Annee,1,ROW()-ROW(Tableau4[[#Headers],[Date]]))</f>
        <v>45535</v>
      </c>
      <c r="C246">
        <f>YEAR(Tableau4[[#This Row],[Date]])</f>
        <v>2024</v>
      </c>
      <c r="D246" s="3" t="str">
        <f>PROPER(TEXT(Tableau4[[#This Row],[Date]],"mmm"))</f>
        <v>Août</v>
      </c>
      <c r="F246" t="str">
        <f>_xlfn.XLOOKUP(Tableau4[[#This Row],[Date]],metropole[Date],metropole[Célébration],"")</f>
        <v/>
      </c>
      <c r="G246" t="str">
        <f>IF(ISTEXT(Tableau4[[#This Row],[Evènements]]),Tableau4[[#This Row],[Evènements]],Tableau4[[#This Row],[Jours féries]])</f>
        <v/>
      </c>
    </row>
    <row r="247" spans="2:7" hidden="1" x14ac:dyDescent="0.25">
      <c r="B247" s="13">
        <f>DATE(Annee,1,ROW()-ROW(Tableau4[[#Headers],[Date]]))</f>
        <v>45536</v>
      </c>
      <c r="C247">
        <f>YEAR(Tableau4[[#This Row],[Date]])</f>
        <v>2024</v>
      </c>
      <c r="D247" s="3" t="str">
        <f>PROPER(TEXT(Tableau4[[#This Row],[Date]],"mmm"))</f>
        <v>Sept</v>
      </c>
      <c r="F247" t="str">
        <f>_xlfn.XLOOKUP(Tableau4[[#This Row],[Date]],metropole[Date],metropole[Célébration],"")</f>
        <v/>
      </c>
      <c r="G247" t="str">
        <f>IF(ISTEXT(Tableau4[[#This Row],[Evènements]]),Tableau4[[#This Row],[Evènements]],Tableau4[[#This Row],[Jours féries]])</f>
        <v/>
      </c>
    </row>
    <row r="248" spans="2:7" hidden="1" x14ac:dyDescent="0.25">
      <c r="B248" s="13">
        <f>DATE(Annee,1,ROW()-ROW(Tableau4[[#Headers],[Date]]))</f>
        <v>45537</v>
      </c>
      <c r="C248">
        <f>YEAR(Tableau4[[#This Row],[Date]])</f>
        <v>2024</v>
      </c>
      <c r="D248" s="3" t="str">
        <f>PROPER(TEXT(Tableau4[[#This Row],[Date]],"mmm"))</f>
        <v>Sept</v>
      </c>
      <c r="F248" t="str">
        <f>_xlfn.XLOOKUP(Tableau4[[#This Row],[Date]],metropole[Date],metropole[Célébration],"")</f>
        <v/>
      </c>
      <c r="G248" t="str">
        <f>IF(ISTEXT(Tableau4[[#This Row],[Evènements]]),Tableau4[[#This Row],[Evènements]],Tableau4[[#This Row],[Jours féries]])</f>
        <v/>
      </c>
    </row>
    <row r="249" spans="2:7" hidden="1" x14ac:dyDescent="0.25">
      <c r="B249" s="13">
        <f>DATE(Annee,1,ROW()-ROW(Tableau4[[#Headers],[Date]]))</f>
        <v>45538</v>
      </c>
      <c r="C249">
        <f>YEAR(Tableau4[[#This Row],[Date]])</f>
        <v>2024</v>
      </c>
      <c r="D249" s="3" t="str">
        <f>PROPER(TEXT(Tableau4[[#This Row],[Date]],"mmm"))</f>
        <v>Sept</v>
      </c>
      <c r="F249" t="str">
        <f>_xlfn.XLOOKUP(Tableau4[[#This Row],[Date]],metropole[Date],metropole[Célébration],"")</f>
        <v/>
      </c>
      <c r="G249" t="str">
        <f>IF(ISTEXT(Tableau4[[#This Row],[Evènements]]),Tableau4[[#This Row],[Evènements]],Tableau4[[#This Row],[Jours féries]])</f>
        <v/>
      </c>
    </row>
    <row r="250" spans="2:7" hidden="1" x14ac:dyDescent="0.25">
      <c r="B250" s="13">
        <f>DATE(Annee,1,ROW()-ROW(Tableau4[[#Headers],[Date]]))</f>
        <v>45539</v>
      </c>
      <c r="C250">
        <f>YEAR(Tableau4[[#This Row],[Date]])</f>
        <v>2024</v>
      </c>
      <c r="D250" s="3" t="str">
        <f>PROPER(TEXT(Tableau4[[#This Row],[Date]],"mmm"))</f>
        <v>Sept</v>
      </c>
      <c r="F250" t="str">
        <f>_xlfn.XLOOKUP(Tableau4[[#This Row],[Date]],metropole[Date],metropole[Célébration],"")</f>
        <v/>
      </c>
      <c r="G250" t="str">
        <f>IF(ISTEXT(Tableau4[[#This Row],[Evènements]]),Tableau4[[#This Row],[Evènements]],Tableau4[[#This Row],[Jours féries]])</f>
        <v/>
      </c>
    </row>
    <row r="251" spans="2:7" hidden="1" x14ac:dyDescent="0.25">
      <c r="B251" s="13">
        <f>DATE(Annee,1,ROW()-ROW(Tableau4[[#Headers],[Date]]))</f>
        <v>45540</v>
      </c>
      <c r="C251">
        <f>YEAR(Tableau4[[#This Row],[Date]])</f>
        <v>2024</v>
      </c>
      <c r="D251" s="3" t="str">
        <f>PROPER(TEXT(Tableau4[[#This Row],[Date]],"mmm"))</f>
        <v>Sept</v>
      </c>
      <c r="F251" t="str">
        <f>_xlfn.XLOOKUP(Tableau4[[#This Row],[Date]],metropole[Date],metropole[Célébration],"")</f>
        <v/>
      </c>
      <c r="G251" t="str">
        <f>IF(ISTEXT(Tableau4[[#This Row],[Evènements]]),Tableau4[[#This Row],[Evènements]],Tableau4[[#This Row],[Jours féries]])</f>
        <v/>
      </c>
    </row>
    <row r="252" spans="2:7" hidden="1" x14ac:dyDescent="0.25">
      <c r="B252" s="13">
        <f>DATE(Annee,1,ROW()-ROW(Tableau4[[#Headers],[Date]]))</f>
        <v>45541</v>
      </c>
      <c r="C252">
        <f>YEAR(Tableau4[[#This Row],[Date]])</f>
        <v>2024</v>
      </c>
      <c r="D252" s="3" t="str">
        <f>PROPER(TEXT(Tableau4[[#This Row],[Date]],"mmm"))</f>
        <v>Sept</v>
      </c>
      <c r="F252" t="str">
        <f>_xlfn.XLOOKUP(Tableau4[[#This Row],[Date]],metropole[Date],metropole[Célébration],"")</f>
        <v/>
      </c>
      <c r="G252" t="str">
        <f>IF(ISTEXT(Tableau4[[#This Row],[Evènements]]),Tableau4[[#This Row],[Evènements]],Tableau4[[#This Row],[Jours féries]])</f>
        <v/>
      </c>
    </row>
    <row r="253" spans="2:7" hidden="1" x14ac:dyDescent="0.25">
      <c r="B253" s="13">
        <f>DATE(Annee,1,ROW()-ROW(Tableau4[[#Headers],[Date]]))</f>
        <v>45542</v>
      </c>
      <c r="C253">
        <f>YEAR(Tableau4[[#This Row],[Date]])</f>
        <v>2024</v>
      </c>
      <c r="D253" s="3" t="str">
        <f>PROPER(TEXT(Tableau4[[#This Row],[Date]],"mmm"))</f>
        <v>Sept</v>
      </c>
      <c r="F253" t="str">
        <f>_xlfn.XLOOKUP(Tableau4[[#This Row],[Date]],metropole[Date],metropole[Célébration],"")</f>
        <v/>
      </c>
      <c r="G253" t="str">
        <f>IF(ISTEXT(Tableau4[[#This Row],[Evènements]]),Tableau4[[#This Row],[Evènements]],Tableau4[[#This Row],[Jours féries]])</f>
        <v/>
      </c>
    </row>
    <row r="254" spans="2:7" hidden="1" x14ac:dyDescent="0.25">
      <c r="B254" s="13">
        <f>DATE(Annee,1,ROW()-ROW(Tableau4[[#Headers],[Date]]))</f>
        <v>45543</v>
      </c>
      <c r="C254">
        <f>YEAR(Tableau4[[#This Row],[Date]])</f>
        <v>2024</v>
      </c>
      <c r="D254" s="3" t="str">
        <f>PROPER(TEXT(Tableau4[[#This Row],[Date]],"mmm"))</f>
        <v>Sept</v>
      </c>
      <c r="F254" t="str">
        <f>_xlfn.XLOOKUP(Tableau4[[#This Row],[Date]],metropole[Date],metropole[Célébration],"")</f>
        <v/>
      </c>
      <c r="G254" t="str">
        <f>IF(ISTEXT(Tableau4[[#This Row],[Evènements]]),Tableau4[[#This Row],[Evènements]],Tableau4[[#This Row],[Jours féries]])</f>
        <v/>
      </c>
    </row>
    <row r="255" spans="2:7" hidden="1" x14ac:dyDescent="0.25">
      <c r="B255" s="13">
        <f>DATE(Annee,1,ROW()-ROW(Tableau4[[#Headers],[Date]]))</f>
        <v>45544</v>
      </c>
      <c r="C255">
        <f>YEAR(Tableau4[[#This Row],[Date]])</f>
        <v>2024</v>
      </c>
      <c r="D255" s="3" t="str">
        <f>PROPER(TEXT(Tableau4[[#This Row],[Date]],"mmm"))</f>
        <v>Sept</v>
      </c>
      <c r="F255" t="str">
        <f>_xlfn.XLOOKUP(Tableau4[[#This Row],[Date]],metropole[Date],metropole[Célébration],"")</f>
        <v/>
      </c>
      <c r="G255" t="str">
        <f>IF(ISTEXT(Tableau4[[#This Row],[Evènements]]),Tableau4[[#This Row],[Evènements]],Tableau4[[#This Row],[Jours féries]])</f>
        <v/>
      </c>
    </row>
    <row r="256" spans="2:7" hidden="1" x14ac:dyDescent="0.25">
      <c r="B256" s="13">
        <f>DATE(Annee,1,ROW()-ROW(Tableau4[[#Headers],[Date]]))</f>
        <v>45545</v>
      </c>
      <c r="C256">
        <f>YEAR(Tableau4[[#This Row],[Date]])</f>
        <v>2024</v>
      </c>
      <c r="D256" s="3" t="str">
        <f>PROPER(TEXT(Tableau4[[#This Row],[Date]],"mmm"))</f>
        <v>Sept</v>
      </c>
      <c r="F256" t="str">
        <f>_xlfn.XLOOKUP(Tableau4[[#This Row],[Date]],metropole[Date],metropole[Célébration],"")</f>
        <v/>
      </c>
      <c r="G256" t="str">
        <f>IF(ISTEXT(Tableau4[[#This Row],[Evènements]]),Tableau4[[#This Row],[Evènements]],Tableau4[[#This Row],[Jours féries]])</f>
        <v/>
      </c>
    </row>
    <row r="257" spans="2:7" hidden="1" x14ac:dyDescent="0.25">
      <c r="B257" s="13">
        <f>DATE(Annee,1,ROW()-ROW(Tableau4[[#Headers],[Date]]))</f>
        <v>45546</v>
      </c>
      <c r="C257">
        <f>YEAR(Tableau4[[#This Row],[Date]])</f>
        <v>2024</v>
      </c>
      <c r="D257" s="3" t="str">
        <f>PROPER(TEXT(Tableau4[[#This Row],[Date]],"mmm"))</f>
        <v>Sept</v>
      </c>
      <c r="F257" t="str">
        <f>_xlfn.XLOOKUP(Tableau4[[#This Row],[Date]],metropole[Date],metropole[Célébration],"")</f>
        <v/>
      </c>
      <c r="G257" t="str">
        <f>IF(ISTEXT(Tableau4[[#This Row],[Evènements]]),Tableau4[[#This Row],[Evènements]],Tableau4[[#This Row],[Jours féries]])</f>
        <v/>
      </c>
    </row>
    <row r="258" spans="2:7" hidden="1" x14ac:dyDescent="0.25">
      <c r="B258" s="13">
        <f>DATE(Annee,1,ROW()-ROW(Tableau4[[#Headers],[Date]]))</f>
        <v>45547</v>
      </c>
      <c r="C258">
        <f>YEAR(Tableau4[[#This Row],[Date]])</f>
        <v>2024</v>
      </c>
      <c r="D258" s="3" t="str">
        <f>PROPER(TEXT(Tableau4[[#This Row],[Date]],"mmm"))</f>
        <v>Sept</v>
      </c>
      <c r="F258" t="str">
        <f>_xlfn.XLOOKUP(Tableau4[[#This Row],[Date]],metropole[Date],metropole[Célébration],"")</f>
        <v/>
      </c>
      <c r="G258" t="str">
        <f>IF(ISTEXT(Tableau4[[#This Row],[Evènements]]),Tableau4[[#This Row],[Evènements]],Tableau4[[#This Row],[Jours féries]])</f>
        <v/>
      </c>
    </row>
    <row r="259" spans="2:7" hidden="1" x14ac:dyDescent="0.25">
      <c r="B259" s="13">
        <f>DATE(Annee,1,ROW()-ROW(Tableau4[[#Headers],[Date]]))</f>
        <v>45548</v>
      </c>
      <c r="C259">
        <f>YEAR(Tableau4[[#This Row],[Date]])</f>
        <v>2024</v>
      </c>
      <c r="D259" s="3" t="str">
        <f>PROPER(TEXT(Tableau4[[#This Row],[Date]],"mmm"))</f>
        <v>Sept</v>
      </c>
      <c r="F259" t="str">
        <f>_xlfn.XLOOKUP(Tableau4[[#This Row],[Date]],metropole[Date],metropole[Célébration],"")</f>
        <v/>
      </c>
      <c r="G259" t="str">
        <f>IF(ISTEXT(Tableau4[[#This Row],[Evènements]]),Tableau4[[#This Row],[Evènements]],Tableau4[[#This Row],[Jours féries]])</f>
        <v/>
      </c>
    </row>
    <row r="260" spans="2:7" hidden="1" x14ac:dyDescent="0.25">
      <c r="B260" s="13">
        <f>DATE(Annee,1,ROW()-ROW(Tableau4[[#Headers],[Date]]))</f>
        <v>45549</v>
      </c>
      <c r="C260">
        <f>YEAR(Tableau4[[#This Row],[Date]])</f>
        <v>2024</v>
      </c>
      <c r="D260" s="3" t="str">
        <f>PROPER(TEXT(Tableau4[[#This Row],[Date]],"mmm"))</f>
        <v>Sept</v>
      </c>
      <c r="F260" t="str">
        <f>_xlfn.XLOOKUP(Tableau4[[#This Row],[Date]],metropole[Date],metropole[Célébration],"")</f>
        <v/>
      </c>
      <c r="G260" t="str">
        <f>IF(ISTEXT(Tableau4[[#This Row],[Evènements]]),Tableau4[[#This Row],[Evènements]],Tableau4[[#This Row],[Jours féries]])</f>
        <v/>
      </c>
    </row>
    <row r="261" spans="2:7" hidden="1" x14ac:dyDescent="0.25">
      <c r="B261" s="13">
        <f>DATE(Annee,1,ROW()-ROW(Tableau4[[#Headers],[Date]]))</f>
        <v>45550</v>
      </c>
      <c r="C261">
        <f>YEAR(Tableau4[[#This Row],[Date]])</f>
        <v>2024</v>
      </c>
      <c r="D261" s="3" t="str">
        <f>PROPER(TEXT(Tableau4[[#This Row],[Date]],"mmm"))</f>
        <v>Sept</v>
      </c>
      <c r="F261" t="str">
        <f>_xlfn.XLOOKUP(Tableau4[[#This Row],[Date]],metropole[Date],metropole[Célébration],"")</f>
        <v/>
      </c>
      <c r="G261" t="str">
        <f>IF(ISTEXT(Tableau4[[#This Row],[Evènements]]),Tableau4[[#This Row],[Evènements]],Tableau4[[#This Row],[Jours féries]])</f>
        <v/>
      </c>
    </row>
    <row r="262" spans="2:7" hidden="1" x14ac:dyDescent="0.25">
      <c r="B262" s="13">
        <f>DATE(Annee,1,ROW()-ROW(Tableau4[[#Headers],[Date]]))</f>
        <v>45551</v>
      </c>
      <c r="C262">
        <f>YEAR(Tableau4[[#This Row],[Date]])</f>
        <v>2024</v>
      </c>
      <c r="D262" s="3" t="str">
        <f>PROPER(TEXT(Tableau4[[#This Row],[Date]],"mmm"))</f>
        <v>Sept</v>
      </c>
      <c r="F262" t="str">
        <f>_xlfn.XLOOKUP(Tableau4[[#This Row],[Date]],metropole[Date],metropole[Célébration],"")</f>
        <v/>
      </c>
      <c r="G262" t="str">
        <f>IF(ISTEXT(Tableau4[[#This Row],[Evènements]]),Tableau4[[#This Row],[Evènements]],Tableau4[[#This Row],[Jours féries]])</f>
        <v/>
      </c>
    </row>
    <row r="263" spans="2:7" hidden="1" x14ac:dyDescent="0.25">
      <c r="B263" s="13">
        <f>DATE(Annee,1,ROW()-ROW(Tableau4[[#Headers],[Date]]))</f>
        <v>45552</v>
      </c>
      <c r="C263">
        <f>YEAR(Tableau4[[#This Row],[Date]])</f>
        <v>2024</v>
      </c>
      <c r="D263" s="3" t="str">
        <f>PROPER(TEXT(Tableau4[[#This Row],[Date]],"mmm"))</f>
        <v>Sept</v>
      </c>
      <c r="F263" t="str">
        <f>_xlfn.XLOOKUP(Tableau4[[#This Row],[Date]],metropole[Date],metropole[Célébration],"")</f>
        <v/>
      </c>
      <c r="G263" t="str">
        <f>IF(ISTEXT(Tableau4[[#This Row],[Evènements]]),Tableau4[[#This Row],[Evènements]],Tableau4[[#This Row],[Jours féries]])</f>
        <v/>
      </c>
    </row>
    <row r="264" spans="2:7" hidden="1" x14ac:dyDescent="0.25">
      <c r="B264" s="13">
        <f>DATE(Annee,1,ROW()-ROW(Tableau4[[#Headers],[Date]]))</f>
        <v>45553</v>
      </c>
      <c r="C264">
        <f>YEAR(Tableau4[[#This Row],[Date]])</f>
        <v>2024</v>
      </c>
      <c r="D264" s="3" t="str">
        <f>PROPER(TEXT(Tableau4[[#This Row],[Date]],"mmm"))</f>
        <v>Sept</v>
      </c>
      <c r="F264" t="str">
        <f>_xlfn.XLOOKUP(Tableau4[[#This Row],[Date]],metropole[Date],metropole[Célébration],"")</f>
        <v/>
      </c>
      <c r="G264" t="str">
        <f>IF(ISTEXT(Tableau4[[#This Row],[Evènements]]),Tableau4[[#This Row],[Evènements]],Tableau4[[#This Row],[Jours féries]])</f>
        <v/>
      </c>
    </row>
    <row r="265" spans="2:7" hidden="1" x14ac:dyDescent="0.25">
      <c r="B265" s="13">
        <f>DATE(Annee,1,ROW()-ROW(Tableau4[[#Headers],[Date]]))</f>
        <v>45554</v>
      </c>
      <c r="C265">
        <f>YEAR(Tableau4[[#This Row],[Date]])</f>
        <v>2024</v>
      </c>
      <c r="D265" s="3" t="str">
        <f>PROPER(TEXT(Tableau4[[#This Row],[Date]],"mmm"))</f>
        <v>Sept</v>
      </c>
      <c r="F265" t="str">
        <f>_xlfn.XLOOKUP(Tableau4[[#This Row],[Date]],metropole[Date],metropole[Célébration],"")</f>
        <v/>
      </c>
      <c r="G265" t="str">
        <f>IF(ISTEXT(Tableau4[[#This Row],[Evènements]]),Tableau4[[#This Row],[Evènements]],Tableau4[[#This Row],[Jours féries]])</f>
        <v/>
      </c>
    </row>
    <row r="266" spans="2:7" hidden="1" x14ac:dyDescent="0.25">
      <c r="B266" s="13">
        <f>DATE(Annee,1,ROW()-ROW(Tableau4[[#Headers],[Date]]))</f>
        <v>45555</v>
      </c>
      <c r="C266">
        <f>YEAR(Tableau4[[#This Row],[Date]])</f>
        <v>2024</v>
      </c>
      <c r="D266" s="3" t="str">
        <f>PROPER(TEXT(Tableau4[[#This Row],[Date]],"mmm"))</f>
        <v>Sept</v>
      </c>
      <c r="F266" t="str">
        <f>_xlfn.XLOOKUP(Tableau4[[#This Row],[Date]],metropole[Date],metropole[Célébration],"")</f>
        <v/>
      </c>
      <c r="G266" t="str">
        <f>IF(ISTEXT(Tableau4[[#This Row],[Evènements]]),Tableau4[[#This Row],[Evènements]],Tableau4[[#This Row],[Jours féries]])</f>
        <v/>
      </c>
    </row>
    <row r="267" spans="2:7" hidden="1" x14ac:dyDescent="0.25">
      <c r="B267" s="13">
        <f>DATE(Annee,1,ROW()-ROW(Tableau4[[#Headers],[Date]]))</f>
        <v>45556</v>
      </c>
      <c r="C267">
        <f>YEAR(Tableau4[[#This Row],[Date]])</f>
        <v>2024</v>
      </c>
      <c r="D267" s="3" t="str">
        <f>PROPER(TEXT(Tableau4[[#This Row],[Date]],"mmm"))</f>
        <v>Sept</v>
      </c>
      <c r="F267" t="str">
        <f>_xlfn.XLOOKUP(Tableau4[[#This Row],[Date]],metropole[Date],metropole[Célébration],"")</f>
        <v/>
      </c>
      <c r="G267" t="str">
        <f>IF(ISTEXT(Tableau4[[#This Row],[Evènements]]),Tableau4[[#This Row],[Evènements]],Tableau4[[#This Row],[Jours féries]])</f>
        <v/>
      </c>
    </row>
    <row r="268" spans="2:7" hidden="1" x14ac:dyDescent="0.25">
      <c r="B268" s="13">
        <f>DATE(Annee,1,ROW()-ROW(Tableau4[[#Headers],[Date]]))</f>
        <v>45557</v>
      </c>
      <c r="C268">
        <f>YEAR(Tableau4[[#This Row],[Date]])</f>
        <v>2024</v>
      </c>
      <c r="D268" s="3" t="str">
        <f>PROPER(TEXT(Tableau4[[#This Row],[Date]],"mmm"))</f>
        <v>Sept</v>
      </c>
      <c r="F268" t="str">
        <f>_xlfn.XLOOKUP(Tableau4[[#This Row],[Date]],metropole[Date],metropole[Célébration],"")</f>
        <v/>
      </c>
      <c r="G268" t="str">
        <f>IF(ISTEXT(Tableau4[[#This Row],[Evènements]]),Tableau4[[#This Row],[Evènements]],Tableau4[[#This Row],[Jours féries]])</f>
        <v/>
      </c>
    </row>
    <row r="269" spans="2:7" hidden="1" x14ac:dyDescent="0.25">
      <c r="B269" s="13">
        <f>DATE(Annee,1,ROW()-ROW(Tableau4[[#Headers],[Date]]))</f>
        <v>45558</v>
      </c>
      <c r="C269">
        <f>YEAR(Tableau4[[#This Row],[Date]])</f>
        <v>2024</v>
      </c>
      <c r="D269" s="3" t="str">
        <f>PROPER(TEXT(Tableau4[[#This Row],[Date]],"mmm"))</f>
        <v>Sept</v>
      </c>
      <c r="F269" t="str">
        <f>_xlfn.XLOOKUP(Tableau4[[#This Row],[Date]],metropole[Date],metropole[Célébration],"")</f>
        <v/>
      </c>
      <c r="G269" t="str">
        <f>IF(ISTEXT(Tableau4[[#This Row],[Evènements]]),Tableau4[[#This Row],[Evènements]],Tableau4[[#This Row],[Jours féries]])</f>
        <v/>
      </c>
    </row>
    <row r="270" spans="2:7" hidden="1" x14ac:dyDescent="0.25">
      <c r="B270" s="13">
        <f>DATE(Annee,1,ROW()-ROW(Tableau4[[#Headers],[Date]]))</f>
        <v>45559</v>
      </c>
      <c r="C270">
        <f>YEAR(Tableau4[[#This Row],[Date]])</f>
        <v>2024</v>
      </c>
      <c r="D270" s="3" t="str">
        <f>PROPER(TEXT(Tableau4[[#This Row],[Date]],"mmm"))</f>
        <v>Sept</v>
      </c>
      <c r="F270" t="str">
        <f>_xlfn.XLOOKUP(Tableau4[[#This Row],[Date]],metropole[Date],metropole[Célébration],"")</f>
        <v/>
      </c>
      <c r="G270" t="str">
        <f>IF(ISTEXT(Tableau4[[#This Row],[Evènements]]),Tableau4[[#This Row],[Evènements]],Tableau4[[#This Row],[Jours féries]])</f>
        <v/>
      </c>
    </row>
    <row r="271" spans="2:7" hidden="1" x14ac:dyDescent="0.25">
      <c r="B271" s="13">
        <f>DATE(Annee,1,ROW()-ROW(Tableau4[[#Headers],[Date]]))</f>
        <v>45560</v>
      </c>
      <c r="C271">
        <f>YEAR(Tableau4[[#This Row],[Date]])</f>
        <v>2024</v>
      </c>
      <c r="D271" s="3" t="str">
        <f>PROPER(TEXT(Tableau4[[#This Row],[Date]],"mmm"))</f>
        <v>Sept</v>
      </c>
      <c r="F271" t="str">
        <f>_xlfn.XLOOKUP(Tableau4[[#This Row],[Date]],metropole[Date],metropole[Célébration],"")</f>
        <v/>
      </c>
      <c r="G271" t="str">
        <f>IF(ISTEXT(Tableau4[[#This Row],[Evènements]]),Tableau4[[#This Row],[Evènements]],Tableau4[[#This Row],[Jours féries]])</f>
        <v/>
      </c>
    </row>
    <row r="272" spans="2:7" hidden="1" x14ac:dyDescent="0.25">
      <c r="B272" s="13">
        <f>DATE(Annee,1,ROW()-ROW(Tableau4[[#Headers],[Date]]))</f>
        <v>45561</v>
      </c>
      <c r="C272">
        <f>YEAR(Tableau4[[#This Row],[Date]])</f>
        <v>2024</v>
      </c>
      <c r="D272" s="3" t="str">
        <f>PROPER(TEXT(Tableau4[[#This Row],[Date]],"mmm"))</f>
        <v>Sept</v>
      </c>
      <c r="F272" t="str">
        <f>_xlfn.XLOOKUP(Tableau4[[#This Row],[Date]],metropole[Date],metropole[Célébration],"")</f>
        <v/>
      </c>
      <c r="G272" t="str">
        <f>IF(ISTEXT(Tableau4[[#This Row],[Evènements]]),Tableau4[[#This Row],[Evènements]],Tableau4[[#This Row],[Jours féries]])</f>
        <v/>
      </c>
    </row>
    <row r="273" spans="2:7" hidden="1" x14ac:dyDescent="0.25">
      <c r="B273" s="13">
        <f>DATE(Annee,1,ROW()-ROW(Tableau4[[#Headers],[Date]]))</f>
        <v>45562</v>
      </c>
      <c r="C273">
        <f>YEAR(Tableau4[[#This Row],[Date]])</f>
        <v>2024</v>
      </c>
      <c r="D273" s="3" t="str">
        <f>PROPER(TEXT(Tableau4[[#This Row],[Date]],"mmm"))</f>
        <v>Sept</v>
      </c>
      <c r="F273" t="str">
        <f>_xlfn.XLOOKUP(Tableau4[[#This Row],[Date]],metropole[Date],metropole[Célébration],"")</f>
        <v/>
      </c>
      <c r="G273" t="str">
        <f>IF(ISTEXT(Tableau4[[#This Row],[Evènements]]),Tableau4[[#This Row],[Evènements]],Tableau4[[#This Row],[Jours féries]])</f>
        <v/>
      </c>
    </row>
    <row r="274" spans="2:7" hidden="1" x14ac:dyDescent="0.25">
      <c r="B274" s="13">
        <f>DATE(Annee,1,ROW()-ROW(Tableau4[[#Headers],[Date]]))</f>
        <v>45563</v>
      </c>
      <c r="C274">
        <f>YEAR(Tableau4[[#This Row],[Date]])</f>
        <v>2024</v>
      </c>
      <c r="D274" s="3" t="str">
        <f>PROPER(TEXT(Tableau4[[#This Row],[Date]],"mmm"))</f>
        <v>Sept</v>
      </c>
      <c r="F274" t="str">
        <f>_xlfn.XLOOKUP(Tableau4[[#This Row],[Date]],metropole[Date],metropole[Célébration],"")</f>
        <v/>
      </c>
      <c r="G274" t="str">
        <f>IF(ISTEXT(Tableau4[[#This Row],[Evènements]]),Tableau4[[#This Row],[Evènements]],Tableau4[[#This Row],[Jours féries]])</f>
        <v/>
      </c>
    </row>
    <row r="275" spans="2:7" hidden="1" x14ac:dyDescent="0.25">
      <c r="B275" s="13">
        <f>DATE(Annee,1,ROW()-ROW(Tableau4[[#Headers],[Date]]))</f>
        <v>45564</v>
      </c>
      <c r="C275">
        <f>YEAR(Tableau4[[#This Row],[Date]])</f>
        <v>2024</v>
      </c>
      <c r="D275" s="3" t="str">
        <f>PROPER(TEXT(Tableau4[[#This Row],[Date]],"mmm"))</f>
        <v>Sept</v>
      </c>
      <c r="F275" t="str">
        <f>_xlfn.XLOOKUP(Tableau4[[#This Row],[Date]],metropole[Date],metropole[Célébration],"")</f>
        <v/>
      </c>
      <c r="G275" t="str">
        <f>IF(ISTEXT(Tableau4[[#This Row],[Evènements]]),Tableau4[[#This Row],[Evènements]],Tableau4[[#This Row],[Jours féries]])</f>
        <v/>
      </c>
    </row>
    <row r="276" spans="2:7" hidden="1" x14ac:dyDescent="0.25">
      <c r="B276" s="13">
        <f>DATE(Annee,1,ROW()-ROW(Tableau4[[#Headers],[Date]]))</f>
        <v>45565</v>
      </c>
      <c r="C276">
        <f>YEAR(Tableau4[[#This Row],[Date]])</f>
        <v>2024</v>
      </c>
      <c r="D276" s="3" t="str">
        <f>PROPER(TEXT(Tableau4[[#This Row],[Date]],"mmm"))</f>
        <v>Sept</v>
      </c>
      <c r="F276" t="str">
        <f>_xlfn.XLOOKUP(Tableau4[[#This Row],[Date]],metropole[Date],metropole[Célébration],"")</f>
        <v/>
      </c>
      <c r="G276" t="str">
        <f>IF(ISTEXT(Tableau4[[#This Row],[Evènements]]),Tableau4[[#This Row],[Evènements]],Tableau4[[#This Row],[Jours féries]])</f>
        <v/>
      </c>
    </row>
    <row r="277" spans="2:7" hidden="1" x14ac:dyDescent="0.25">
      <c r="B277" s="13">
        <f>DATE(Annee,1,ROW()-ROW(Tableau4[[#Headers],[Date]]))</f>
        <v>45566</v>
      </c>
      <c r="C277">
        <f>YEAR(Tableau4[[#This Row],[Date]])</f>
        <v>2024</v>
      </c>
      <c r="D277" s="3" t="str">
        <f>PROPER(TEXT(Tableau4[[#This Row],[Date]],"mmm"))</f>
        <v>Oct</v>
      </c>
      <c r="F277" t="str">
        <f>_xlfn.XLOOKUP(Tableau4[[#This Row],[Date]],metropole[Date],metropole[Célébration],"")</f>
        <v/>
      </c>
      <c r="G277" t="str">
        <f>IF(ISTEXT(Tableau4[[#This Row],[Evènements]]),Tableau4[[#This Row],[Evènements]],Tableau4[[#This Row],[Jours féries]])</f>
        <v/>
      </c>
    </row>
    <row r="278" spans="2:7" hidden="1" x14ac:dyDescent="0.25">
      <c r="B278" s="13">
        <f>DATE(Annee,1,ROW()-ROW(Tableau4[[#Headers],[Date]]))</f>
        <v>45567</v>
      </c>
      <c r="C278">
        <f>YEAR(Tableau4[[#This Row],[Date]])</f>
        <v>2024</v>
      </c>
      <c r="D278" s="3" t="str">
        <f>PROPER(TEXT(Tableau4[[#This Row],[Date]],"mmm"))</f>
        <v>Oct</v>
      </c>
      <c r="F278" t="str">
        <f>_xlfn.XLOOKUP(Tableau4[[#This Row],[Date]],metropole[Date],metropole[Célébration],"")</f>
        <v/>
      </c>
      <c r="G278" t="str">
        <f>IF(ISTEXT(Tableau4[[#This Row],[Evènements]]),Tableau4[[#This Row],[Evènements]],Tableau4[[#This Row],[Jours féries]])</f>
        <v/>
      </c>
    </row>
    <row r="279" spans="2:7" hidden="1" x14ac:dyDescent="0.25">
      <c r="B279" s="13">
        <f>DATE(Annee,1,ROW()-ROW(Tableau4[[#Headers],[Date]]))</f>
        <v>45568</v>
      </c>
      <c r="C279">
        <f>YEAR(Tableau4[[#This Row],[Date]])</f>
        <v>2024</v>
      </c>
      <c r="D279" s="3" t="str">
        <f>PROPER(TEXT(Tableau4[[#This Row],[Date]],"mmm"))</f>
        <v>Oct</v>
      </c>
      <c r="F279" t="str">
        <f>_xlfn.XLOOKUP(Tableau4[[#This Row],[Date]],metropole[Date],metropole[Célébration],"")</f>
        <v/>
      </c>
      <c r="G279" t="str">
        <f>IF(ISTEXT(Tableau4[[#This Row],[Evènements]]),Tableau4[[#This Row],[Evènements]],Tableau4[[#This Row],[Jours féries]])</f>
        <v/>
      </c>
    </row>
    <row r="280" spans="2:7" hidden="1" x14ac:dyDescent="0.25">
      <c r="B280" s="13">
        <f>DATE(Annee,1,ROW()-ROW(Tableau4[[#Headers],[Date]]))</f>
        <v>45569</v>
      </c>
      <c r="C280">
        <f>YEAR(Tableau4[[#This Row],[Date]])</f>
        <v>2024</v>
      </c>
      <c r="D280" s="3" t="str">
        <f>PROPER(TEXT(Tableau4[[#This Row],[Date]],"mmm"))</f>
        <v>Oct</v>
      </c>
      <c r="F280" t="str">
        <f>_xlfn.XLOOKUP(Tableau4[[#This Row],[Date]],metropole[Date],metropole[Célébration],"")</f>
        <v/>
      </c>
      <c r="G280" t="str">
        <f>IF(ISTEXT(Tableau4[[#This Row],[Evènements]]),Tableau4[[#This Row],[Evènements]],Tableau4[[#This Row],[Jours féries]])</f>
        <v/>
      </c>
    </row>
    <row r="281" spans="2:7" hidden="1" x14ac:dyDescent="0.25">
      <c r="B281" s="13">
        <f>DATE(Annee,1,ROW()-ROW(Tableau4[[#Headers],[Date]]))</f>
        <v>45570</v>
      </c>
      <c r="C281">
        <f>YEAR(Tableau4[[#This Row],[Date]])</f>
        <v>2024</v>
      </c>
      <c r="D281" s="3" t="str">
        <f>PROPER(TEXT(Tableau4[[#This Row],[Date]],"mmm"))</f>
        <v>Oct</v>
      </c>
      <c r="F281" t="str">
        <f>_xlfn.XLOOKUP(Tableau4[[#This Row],[Date]],metropole[Date],metropole[Célébration],"")</f>
        <v/>
      </c>
      <c r="G281" t="str">
        <f>IF(ISTEXT(Tableau4[[#This Row],[Evènements]]),Tableau4[[#This Row],[Evènements]],Tableau4[[#This Row],[Jours féries]])</f>
        <v/>
      </c>
    </row>
    <row r="282" spans="2:7" hidden="1" x14ac:dyDescent="0.25">
      <c r="B282" s="13">
        <f>DATE(Annee,1,ROW()-ROW(Tableau4[[#Headers],[Date]]))</f>
        <v>45571</v>
      </c>
      <c r="C282">
        <f>YEAR(Tableau4[[#This Row],[Date]])</f>
        <v>2024</v>
      </c>
      <c r="D282" s="3" t="str">
        <f>PROPER(TEXT(Tableau4[[#This Row],[Date]],"mmm"))</f>
        <v>Oct</v>
      </c>
      <c r="F282" t="str">
        <f>_xlfn.XLOOKUP(Tableau4[[#This Row],[Date]],metropole[Date],metropole[Célébration],"")</f>
        <v/>
      </c>
      <c r="G282" t="str">
        <f>IF(ISTEXT(Tableau4[[#This Row],[Evènements]]),Tableau4[[#This Row],[Evènements]],Tableau4[[#This Row],[Jours féries]])</f>
        <v/>
      </c>
    </row>
    <row r="283" spans="2:7" hidden="1" x14ac:dyDescent="0.25">
      <c r="B283" s="13">
        <f>DATE(Annee,1,ROW()-ROW(Tableau4[[#Headers],[Date]]))</f>
        <v>45572</v>
      </c>
      <c r="C283">
        <f>YEAR(Tableau4[[#This Row],[Date]])</f>
        <v>2024</v>
      </c>
      <c r="D283" s="3" t="str">
        <f>PROPER(TEXT(Tableau4[[#This Row],[Date]],"mmm"))</f>
        <v>Oct</v>
      </c>
      <c r="F283" t="str">
        <f>_xlfn.XLOOKUP(Tableau4[[#This Row],[Date]],metropole[Date],metropole[Célébration],"")</f>
        <v/>
      </c>
      <c r="G283" t="str">
        <f>IF(ISTEXT(Tableau4[[#This Row],[Evènements]]),Tableau4[[#This Row],[Evènements]],Tableau4[[#This Row],[Jours féries]])</f>
        <v/>
      </c>
    </row>
    <row r="284" spans="2:7" hidden="1" x14ac:dyDescent="0.25">
      <c r="B284" s="13">
        <f>DATE(Annee,1,ROW()-ROW(Tableau4[[#Headers],[Date]]))</f>
        <v>45573</v>
      </c>
      <c r="C284">
        <f>YEAR(Tableau4[[#This Row],[Date]])</f>
        <v>2024</v>
      </c>
      <c r="D284" s="3" t="str">
        <f>PROPER(TEXT(Tableau4[[#This Row],[Date]],"mmm"))</f>
        <v>Oct</v>
      </c>
      <c r="F284" t="str">
        <f>_xlfn.XLOOKUP(Tableau4[[#This Row],[Date]],metropole[Date],metropole[Célébration],"")</f>
        <v/>
      </c>
      <c r="G284" t="str">
        <f>IF(ISTEXT(Tableau4[[#This Row],[Evènements]]),Tableau4[[#This Row],[Evènements]],Tableau4[[#This Row],[Jours féries]])</f>
        <v/>
      </c>
    </row>
    <row r="285" spans="2:7" hidden="1" x14ac:dyDescent="0.25">
      <c r="B285" s="13">
        <f>DATE(Annee,1,ROW()-ROW(Tableau4[[#Headers],[Date]]))</f>
        <v>45574</v>
      </c>
      <c r="C285">
        <f>YEAR(Tableau4[[#This Row],[Date]])</f>
        <v>2024</v>
      </c>
      <c r="D285" s="3" t="str">
        <f>PROPER(TEXT(Tableau4[[#This Row],[Date]],"mmm"))</f>
        <v>Oct</v>
      </c>
      <c r="F285" t="str">
        <f>_xlfn.XLOOKUP(Tableau4[[#This Row],[Date]],metropole[Date],metropole[Célébration],"")</f>
        <v/>
      </c>
      <c r="G285" t="str">
        <f>IF(ISTEXT(Tableau4[[#This Row],[Evènements]]),Tableau4[[#This Row],[Evènements]],Tableau4[[#This Row],[Jours féries]])</f>
        <v/>
      </c>
    </row>
    <row r="286" spans="2:7" hidden="1" x14ac:dyDescent="0.25">
      <c r="B286" s="13">
        <f>DATE(Annee,1,ROW()-ROW(Tableau4[[#Headers],[Date]]))</f>
        <v>45575</v>
      </c>
      <c r="C286">
        <f>YEAR(Tableau4[[#This Row],[Date]])</f>
        <v>2024</v>
      </c>
      <c r="D286" s="3" t="str">
        <f>PROPER(TEXT(Tableau4[[#This Row],[Date]],"mmm"))</f>
        <v>Oct</v>
      </c>
      <c r="F286" t="str">
        <f>_xlfn.XLOOKUP(Tableau4[[#This Row],[Date]],metropole[Date],metropole[Célébration],"")</f>
        <v/>
      </c>
      <c r="G286" t="str">
        <f>IF(ISTEXT(Tableau4[[#This Row],[Evènements]]),Tableau4[[#This Row],[Evènements]],Tableau4[[#This Row],[Jours féries]])</f>
        <v/>
      </c>
    </row>
    <row r="287" spans="2:7" hidden="1" x14ac:dyDescent="0.25">
      <c r="B287" s="13">
        <f>DATE(Annee,1,ROW()-ROW(Tableau4[[#Headers],[Date]]))</f>
        <v>45576</v>
      </c>
      <c r="C287">
        <f>YEAR(Tableau4[[#This Row],[Date]])</f>
        <v>2024</v>
      </c>
      <c r="D287" s="3" t="str">
        <f>PROPER(TEXT(Tableau4[[#This Row],[Date]],"mmm"))</f>
        <v>Oct</v>
      </c>
      <c r="F287" t="str">
        <f>_xlfn.XLOOKUP(Tableau4[[#This Row],[Date]],metropole[Date],metropole[Célébration],"")</f>
        <v/>
      </c>
      <c r="G287" t="str">
        <f>IF(ISTEXT(Tableau4[[#This Row],[Evènements]]),Tableau4[[#This Row],[Evènements]],Tableau4[[#This Row],[Jours féries]])</f>
        <v/>
      </c>
    </row>
    <row r="288" spans="2:7" hidden="1" x14ac:dyDescent="0.25">
      <c r="B288" s="13">
        <f>DATE(Annee,1,ROW()-ROW(Tableau4[[#Headers],[Date]]))</f>
        <v>45577</v>
      </c>
      <c r="C288">
        <f>YEAR(Tableau4[[#This Row],[Date]])</f>
        <v>2024</v>
      </c>
      <c r="D288" s="3" t="str">
        <f>PROPER(TEXT(Tableau4[[#This Row],[Date]],"mmm"))</f>
        <v>Oct</v>
      </c>
      <c r="F288" t="str">
        <f>_xlfn.XLOOKUP(Tableau4[[#This Row],[Date]],metropole[Date],metropole[Célébration],"")</f>
        <v/>
      </c>
      <c r="G288" t="str">
        <f>IF(ISTEXT(Tableau4[[#This Row],[Evènements]]),Tableau4[[#This Row],[Evènements]],Tableau4[[#This Row],[Jours féries]])</f>
        <v/>
      </c>
    </row>
    <row r="289" spans="2:7" hidden="1" x14ac:dyDescent="0.25">
      <c r="B289" s="13">
        <f>DATE(Annee,1,ROW()-ROW(Tableau4[[#Headers],[Date]]))</f>
        <v>45578</v>
      </c>
      <c r="C289">
        <f>YEAR(Tableau4[[#This Row],[Date]])</f>
        <v>2024</v>
      </c>
      <c r="D289" s="3" t="str">
        <f>PROPER(TEXT(Tableau4[[#This Row],[Date]],"mmm"))</f>
        <v>Oct</v>
      </c>
      <c r="F289" t="str">
        <f>_xlfn.XLOOKUP(Tableau4[[#This Row],[Date]],metropole[Date],metropole[Célébration],"")</f>
        <v/>
      </c>
      <c r="G289" t="str">
        <f>IF(ISTEXT(Tableau4[[#This Row],[Evènements]]),Tableau4[[#This Row],[Evènements]],Tableau4[[#This Row],[Jours féries]])</f>
        <v/>
      </c>
    </row>
    <row r="290" spans="2:7" hidden="1" x14ac:dyDescent="0.25">
      <c r="B290" s="13">
        <f>DATE(Annee,1,ROW()-ROW(Tableau4[[#Headers],[Date]]))</f>
        <v>45579</v>
      </c>
      <c r="C290">
        <f>YEAR(Tableau4[[#This Row],[Date]])</f>
        <v>2024</v>
      </c>
      <c r="D290" s="3" t="str">
        <f>PROPER(TEXT(Tableau4[[#This Row],[Date]],"mmm"))</f>
        <v>Oct</v>
      </c>
      <c r="F290" t="str">
        <f>_xlfn.XLOOKUP(Tableau4[[#This Row],[Date]],metropole[Date],metropole[Célébration],"")</f>
        <v/>
      </c>
      <c r="G290" t="str">
        <f>IF(ISTEXT(Tableau4[[#This Row],[Evènements]]),Tableau4[[#This Row],[Evènements]],Tableau4[[#This Row],[Jours féries]])</f>
        <v/>
      </c>
    </row>
    <row r="291" spans="2:7" hidden="1" x14ac:dyDescent="0.25">
      <c r="B291" s="13">
        <f>DATE(Annee,1,ROW()-ROW(Tableau4[[#Headers],[Date]]))</f>
        <v>45580</v>
      </c>
      <c r="C291">
        <f>YEAR(Tableau4[[#This Row],[Date]])</f>
        <v>2024</v>
      </c>
      <c r="D291" s="3" t="str">
        <f>PROPER(TEXT(Tableau4[[#This Row],[Date]],"mmm"))</f>
        <v>Oct</v>
      </c>
      <c r="F291" t="str">
        <f>_xlfn.XLOOKUP(Tableau4[[#This Row],[Date]],metropole[Date],metropole[Célébration],"")</f>
        <v/>
      </c>
      <c r="G291" t="str">
        <f>IF(ISTEXT(Tableau4[[#This Row],[Evènements]]),Tableau4[[#This Row],[Evènements]],Tableau4[[#This Row],[Jours féries]])</f>
        <v/>
      </c>
    </row>
    <row r="292" spans="2:7" hidden="1" x14ac:dyDescent="0.25">
      <c r="B292" s="13">
        <f>DATE(Annee,1,ROW()-ROW(Tableau4[[#Headers],[Date]]))</f>
        <v>45581</v>
      </c>
      <c r="C292">
        <f>YEAR(Tableau4[[#This Row],[Date]])</f>
        <v>2024</v>
      </c>
      <c r="D292" s="3" t="str">
        <f>PROPER(TEXT(Tableau4[[#This Row],[Date]],"mmm"))</f>
        <v>Oct</v>
      </c>
      <c r="F292" t="str">
        <f>_xlfn.XLOOKUP(Tableau4[[#This Row],[Date]],metropole[Date],metropole[Célébration],"")</f>
        <v/>
      </c>
      <c r="G292" t="str">
        <f>IF(ISTEXT(Tableau4[[#This Row],[Evènements]]),Tableau4[[#This Row],[Evènements]],Tableau4[[#This Row],[Jours féries]])</f>
        <v/>
      </c>
    </row>
    <row r="293" spans="2:7" hidden="1" x14ac:dyDescent="0.25">
      <c r="B293" s="13">
        <f>DATE(Annee,1,ROW()-ROW(Tableau4[[#Headers],[Date]]))</f>
        <v>45582</v>
      </c>
      <c r="C293">
        <f>YEAR(Tableau4[[#This Row],[Date]])</f>
        <v>2024</v>
      </c>
      <c r="D293" s="3" t="str">
        <f>PROPER(TEXT(Tableau4[[#This Row],[Date]],"mmm"))</f>
        <v>Oct</v>
      </c>
      <c r="F293" t="str">
        <f>_xlfn.XLOOKUP(Tableau4[[#This Row],[Date]],metropole[Date],metropole[Célébration],"")</f>
        <v/>
      </c>
      <c r="G293" t="str">
        <f>IF(ISTEXT(Tableau4[[#This Row],[Evènements]]),Tableau4[[#This Row],[Evènements]],Tableau4[[#This Row],[Jours féries]])</f>
        <v/>
      </c>
    </row>
    <row r="294" spans="2:7" hidden="1" x14ac:dyDescent="0.25">
      <c r="B294" s="13">
        <f>DATE(Annee,1,ROW()-ROW(Tableau4[[#Headers],[Date]]))</f>
        <v>45583</v>
      </c>
      <c r="C294">
        <f>YEAR(Tableau4[[#This Row],[Date]])</f>
        <v>2024</v>
      </c>
      <c r="D294" s="3" t="str">
        <f>PROPER(TEXT(Tableau4[[#This Row],[Date]],"mmm"))</f>
        <v>Oct</v>
      </c>
      <c r="F294" t="str">
        <f>_xlfn.XLOOKUP(Tableau4[[#This Row],[Date]],metropole[Date],metropole[Célébration],"")</f>
        <v/>
      </c>
      <c r="G294" t="str">
        <f>IF(ISTEXT(Tableau4[[#This Row],[Evènements]]),Tableau4[[#This Row],[Evènements]],Tableau4[[#This Row],[Jours féries]])</f>
        <v/>
      </c>
    </row>
    <row r="295" spans="2:7" hidden="1" x14ac:dyDescent="0.25">
      <c r="B295" s="13">
        <f>DATE(Annee,1,ROW()-ROW(Tableau4[[#Headers],[Date]]))</f>
        <v>45584</v>
      </c>
      <c r="C295">
        <f>YEAR(Tableau4[[#This Row],[Date]])</f>
        <v>2024</v>
      </c>
      <c r="D295" s="3" t="str">
        <f>PROPER(TEXT(Tableau4[[#This Row],[Date]],"mmm"))</f>
        <v>Oct</v>
      </c>
      <c r="F295" t="str">
        <f>_xlfn.XLOOKUP(Tableau4[[#This Row],[Date]],metropole[Date],metropole[Célébration],"")</f>
        <v/>
      </c>
      <c r="G295" t="str">
        <f>IF(ISTEXT(Tableau4[[#This Row],[Evènements]]),Tableau4[[#This Row],[Evènements]],Tableau4[[#This Row],[Jours féries]])</f>
        <v/>
      </c>
    </row>
    <row r="296" spans="2:7" hidden="1" x14ac:dyDescent="0.25">
      <c r="B296" s="13">
        <f>DATE(Annee,1,ROW()-ROW(Tableau4[[#Headers],[Date]]))</f>
        <v>45585</v>
      </c>
      <c r="C296">
        <f>YEAR(Tableau4[[#This Row],[Date]])</f>
        <v>2024</v>
      </c>
      <c r="D296" s="3" t="str">
        <f>PROPER(TEXT(Tableau4[[#This Row],[Date]],"mmm"))</f>
        <v>Oct</v>
      </c>
      <c r="F296" t="str">
        <f>_xlfn.XLOOKUP(Tableau4[[#This Row],[Date]],metropole[Date],metropole[Célébration],"")</f>
        <v/>
      </c>
      <c r="G296" t="str">
        <f>IF(ISTEXT(Tableau4[[#This Row],[Evènements]]),Tableau4[[#This Row],[Evènements]],Tableau4[[#This Row],[Jours féries]])</f>
        <v/>
      </c>
    </row>
    <row r="297" spans="2:7" hidden="1" x14ac:dyDescent="0.25">
      <c r="B297" s="13">
        <f>DATE(Annee,1,ROW()-ROW(Tableau4[[#Headers],[Date]]))</f>
        <v>45586</v>
      </c>
      <c r="C297">
        <f>YEAR(Tableau4[[#This Row],[Date]])</f>
        <v>2024</v>
      </c>
      <c r="D297" s="3" t="str">
        <f>PROPER(TEXT(Tableau4[[#This Row],[Date]],"mmm"))</f>
        <v>Oct</v>
      </c>
      <c r="F297" t="str">
        <f>_xlfn.XLOOKUP(Tableau4[[#This Row],[Date]],metropole[Date],metropole[Célébration],"")</f>
        <v/>
      </c>
      <c r="G297" t="str">
        <f>IF(ISTEXT(Tableau4[[#This Row],[Evènements]]),Tableau4[[#This Row],[Evènements]],Tableau4[[#This Row],[Jours féries]])</f>
        <v/>
      </c>
    </row>
    <row r="298" spans="2:7" hidden="1" x14ac:dyDescent="0.25">
      <c r="B298" s="13">
        <f>DATE(Annee,1,ROW()-ROW(Tableau4[[#Headers],[Date]]))</f>
        <v>45587</v>
      </c>
      <c r="C298">
        <f>YEAR(Tableau4[[#This Row],[Date]])</f>
        <v>2024</v>
      </c>
      <c r="D298" s="3" t="str">
        <f>PROPER(TEXT(Tableau4[[#This Row],[Date]],"mmm"))</f>
        <v>Oct</v>
      </c>
      <c r="F298" t="str">
        <f>_xlfn.XLOOKUP(Tableau4[[#This Row],[Date]],metropole[Date],metropole[Célébration],"")</f>
        <v/>
      </c>
      <c r="G298" t="str">
        <f>IF(ISTEXT(Tableau4[[#This Row],[Evènements]]),Tableau4[[#This Row],[Evènements]],Tableau4[[#This Row],[Jours féries]])</f>
        <v/>
      </c>
    </row>
    <row r="299" spans="2:7" hidden="1" x14ac:dyDescent="0.25">
      <c r="B299" s="13">
        <f>DATE(Annee,1,ROW()-ROW(Tableau4[[#Headers],[Date]]))</f>
        <v>45588</v>
      </c>
      <c r="C299">
        <f>YEAR(Tableau4[[#This Row],[Date]])</f>
        <v>2024</v>
      </c>
      <c r="D299" s="3" t="str">
        <f>PROPER(TEXT(Tableau4[[#This Row],[Date]],"mmm"))</f>
        <v>Oct</v>
      </c>
      <c r="F299" t="str">
        <f>_xlfn.XLOOKUP(Tableau4[[#This Row],[Date]],metropole[Date],metropole[Célébration],"")</f>
        <v/>
      </c>
      <c r="G299" t="str">
        <f>IF(ISTEXT(Tableau4[[#This Row],[Evènements]]),Tableau4[[#This Row],[Evènements]],Tableau4[[#This Row],[Jours féries]])</f>
        <v/>
      </c>
    </row>
    <row r="300" spans="2:7" hidden="1" x14ac:dyDescent="0.25">
      <c r="B300" s="13">
        <f>DATE(Annee,1,ROW()-ROW(Tableau4[[#Headers],[Date]]))</f>
        <v>45589</v>
      </c>
      <c r="C300">
        <f>YEAR(Tableau4[[#This Row],[Date]])</f>
        <v>2024</v>
      </c>
      <c r="D300" s="3" t="str">
        <f>PROPER(TEXT(Tableau4[[#This Row],[Date]],"mmm"))</f>
        <v>Oct</v>
      </c>
      <c r="F300" t="str">
        <f>_xlfn.XLOOKUP(Tableau4[[#This Row],[Date]],metropole[Date],metropole[Célébration],"")</f>
        <v/>
      </c>
      <c r="G300" t="str">
        <f>IF(ISTEXT(Tableau4[[#This Row],[Evènements]]),Tableau4[[#This Row],[Evènements]],Tableau4[[#This Row],[Jours féries]])</f>
        <v/>
      </c>
    </row>
    <row r="301" spans="2:7" hidden="1" x14ac:dyDescent="0.25">
      <c r="B301" s="13">
        <f>DATE(Annee,1,ROW()-ROW(Tableau4[[#Headers],[Date]]))</f>
        <v>45590</v>
      </c>
      <c r="C301">
        <f>YEAR(Tableau4[[#This Row],[Date]])</f>
        <v>2024</v>
      </c>
      <c r="D301" s="3" t="str">
        <f>PROPER(TEXT(Tableau4[[#This Row],[Date]],"mmm"))</f>
        <v>Oct</v>
      </c>
      <c r="F301" t="str">
        <f>_xlfn.XLOOKUP(Tableau4[[#This Row],[Date]],metropole[Date],metropole[Célébration],"")</f>
        <v/>
      </c>
      <c r="G301" t="str">
        <f>IF(ISTEXT(Tableau4[[#This Row],[Evènements]]),Tableau4[[#This Row],[Evènements]],Tableau4[[#This Row],[Jours féries]])</f>
        <v/>
      </c>
    </row>
    <row r="302" spans="2:7" hidden="1" x14ac:dyDescent="0.25">
      <c r="B302" s="13">
        <f>DATE(Annee,1,ROW()-ROW(Tableau4[[#Headers],[Date]]))</f>
        <v>45591</v>
      </c>
      <c r="C302">
        <f>YEAR(Tableau4[[#This Row],[Date]])</f>
        <v>2024</v>
      </c>
      <c r="D302" s="3" t="str">
        <f>PROPER(TEXT(Tableau4[[#This Row],[Date]],"mmm"))</f>
        <v>Oct</v>
      </c>
      <c r="F302" t="str">
        <f>_xlfn.XLOOKUP(Tableau4[[#This Row],[Date]],metropole[Date],metropole[Célébration],"")</f>
        <v/>
      </c>
      <c r="G302" t="str">
        <f>IF(ISTEXT(Tableau4[[#This Row],[Evènements]]),Tableau4[[#This Row],[Evènements]],Tableau4[[#This Row],[Jours féries]])</f>
        <v/>
      </c>
    </row>
    <row r="303" spans="2:7" hidden="1" x14ac:dyDescent="0.25">
      <c r="B303" s="13">
        <f>DATE(Annee,1,ROW()-ROW(Tableau4[[#Headers],[Date]]))</f>
        <v>45592</v>
      </c>
      <c r="C303">
        <f>YEAR(Tableau4[[#This Row],[Date]])</f>
        <v>2024</v>
      </c>
      <c r="D303" s="3" t="str">
        <f>PROPER(TEXT(Tableau4[[#This Row],[Date]],"mmm"))</f>
        <v>Oct</v>
      </c>
      <c r="F303" t="str">
        <f>_xlfn.XLOOKUP(Tableau4[[#This Row],[Date]],metropole[Date],metropole[Célébration],"")</f>
        <v/>
      </c>
      <c r="G303" t="str">
        <f>IF(ISTEXT(Tableau4[[#This Row],[Evènements]]),Tableau4[[#This Row],[Evènements]],Tableau4[[#This Row],[Jours féries]])</f>
        <v/>
      </c>
    </row>
    <row r="304" spans="2:7" hidden="1" x14ac:dyDescent="0.25">
      <c r="B304" s="13">
        <f>DATE(Annee,1,ROW()-ROW(Tableau4[[#Headers],[Date]]))</f>
        <v>45593</v>
      </c>
      <c r="C304">
        <f>YEAR(Tableau4[[#This Row],[Date]])</f>
        <v>2024</v>
      </c>
      <c r="D304" s="3" t="str">
        <f>PROPER(TEXT(Tableau4[[#This Row],[Date]],"mmm"))</f>
        <v>Oct</v>
      </c>
      <c r="F304" t="str">
        <f>_xlfn.XLOOKUP(Tableau4[[#This Row],[Date]],metropole[Date],metropole[Célébration],"")</f>
        <v/>
      </c>
      <c r="G304" t="str">
        <f>IF(ISTEXT(Tableau4[[#This Row],[Evènements]]),Tableau4[[#This Row],[Evènements]],Tableau4[[#This Row],[Jours féries]])</f>
        <v/>
      </c>
    </row>
    <row r="305" spans="2:7" hidden="1" x14ac:dyDescent="0.25">
      <c r="B305" s="13">
        <f>DATE(Annee,1,ROW()-ROW(Tableau4[[#Headers],[Date]]))</f>
        <v>45594</v>
      </c>
      <c r="C305">
        <f>YEAR(Tableau4[[#This Row],[Date]])</f>
        <v>2024</v>
      </c>
      <c r="D305" s="3" t="str">
        <f>PROPER(TEXT(Tableau4[[#This Row],[Date]],"mmm"))</f>
        <v>Oct</v>
      </c>
      <c r="F305" t="str">
        <f>_xlfn.XLOOKUP(Tableau4[[#This Row],[Date]],metropole[Date],metropole[Célébration],"")</f>
        <v/>
      </c>
      <c r="G305" t="str">
        <f>IF(ISTEXT(Tableau4[[#This Row],[Evènements]]),Tableau4[[#This Row],[Evènements]],Tableau4[[#This Row],[Jours féries]])</f>
        <v/>
      </c>
    </row>
    <row r="306" spans="2:7" hidden="1" x14ac:dyDescent="0.25">
      <c r="B306" s="13">
        <f>DATE(Annee,1,ROW()-ROW(Tableau4[[#Headers],[Date]]))</f>
        <v>45595</v>
      </c>
      <c r="C306">
        <f>YEAR(Tableau4[[#This Row],[Date]])</f>
        <v>2024</v>
      </c>
      <c r="D306" s="3" t="str">
        <f>PROPER(TEXT(Tableau4[[#This Row],[Date]],"mmm"))</f>
        <v>Oct</v>
      </c>
      <c r="F306" t="str">
        <f>_xlfn.XLOOKUP(Tableau4[[#This Row],[Date]],metropole[Date],metropole[Célébration],"")</f>
        <v/>
      </c>
      <c r="G306" t="str">
        <f>IF(ISTEXT(Tableau4[[#This Row],[Evènements]]),Tableau4[[#This Row],[Evènements]],Tableau4[[#This Row],[Jours féries]])</f>
        <v/>
      </c>
    </row>
    <row r="307" spans="2:7" hidden="1" x14ac:dyDescent="0.25">
      <c r="B307" s="13">
        <f>DATE(Annee,1,ROW()-ROW(Tableau4[[#Headers],[Date]]))</f>
        <v>45596</v>
      </c>
      <c r="C307">
        <f>YEAR(Tableau4[[#This Row],[Date]])</f>
        <v>2024</v>
      </c>
      <c r="D307" s="3" t="str">
        <f>PROPER(TEXT(Tableau4[[#This Row],[Date]],"mmm"))</f>
        <v>Oct</v>
      </c>
      <c r="F307" t="str">
        <f>_xlfn.XLOOKUP(Tableau4[[#This Row],[Date]],metropole[Date],metropole[Célébration],"")</f>
        <v/>
      </c>
      <c r="G307" t="str">
        <f>IF(ISTEXT(Tableau4[[#This Row],[Evènements]]),Tableau4[[#This Row],[Evènements]],Tableau4[[#This Row],[Jours féries]])</f>
        <v/>
      </c>
    </row>
    <row r="308" spans="2:7" hidden="1" x14ac:dyDescent="0.25">
      <c r="B308" s="13">
        <f>DATE(Annee,1,ROW()-ROW(Tableau4[[#Headers],[Date]]))</f>
        <v>45597</v>
      </c>
      <c r="C308">
        <f>YEAR(Tableau4[[#This Row],[Date]])</f>
        <v>2024</v>
      </c>
      <c r="D308" s="3" t="str">
        <f>PROPER(TEXT(Tableau4[[#This Row],[Date]],"mmm"))</f>
        <v>Nov</v>
      </c>
      <c r="F308" t="str">
        <f>_xlfn.XLOOKUP(Tableau4[[#This Row],[Date]],metropole[Date],metropole[Célébration],"")</f>
        <v>Toussaint</v>
      </c>
      <c r="G308" t="str">
        <f>IF(ISTEXT(Tableau4[[#This Row],[Evènements]]),Tableau4[[#This Row],[Evènements]],Tableau4[[#This Row],[Jours féries]])</f>
        <v>Toussaint</v>
      </c>
    </row>
    <row r="309" spans="2:7" hidden="1" x14ac:dyDescent="0.25">
      <c r="B309" s="13">
        <f>DATE(Annee,1,ROW()-ROW(Tableau4[[#Headers],[Date]]))</f>
        <v>45598</v>
      </c>
      <c r="C309">
        <f>YEAR(Tableau4[[#This Row],[Date]])</f>
        <v>2024</v>
      </c>
      <c r="D309" s="3" t="str">
        <f>PROPER(TEXT(Tableau4[[#This Row],[Date]],"mmm"))</f>
        <v>Nov</v>
      </c>
      <c r="F309" t="str">
        <f>_xlfn.XLOOKUP(Tableau4[[#This Row],[Date]],metropole[Date],metropole[Célébration],"")</f>
        <v/>
      </c>
      <c r="G309" t="str">
        <f>IF(ISTEXT(Tableau4[[#This Row],[Evènements]]),Tableau4[[#This Row],[Evènements]],Tableau4[[#This Row],[Jours féries]])</f>
        <v/>
      </c>
    </row>
    <row r="310" spans="2:7" hidden="1" x14ac:dyDescent="0.25">
      <c r="B310" s="13">
        <f>DATE(Annee,1,ROW()-ROW(Tableau4[[#Headers],[Date]]))</f>
        <v>45599</v>
      </c>
      <c r="C310">
        <f>YEAR(Tableau4[[#This Row],[Date]])</f>
        <v>2024</v>
      </c>
      <c r="D310" s="3" t="str">
        <f>PROPER(TEXT(Tableau4[[#This Row],[Date]],"mmm"))</f>
        <v>Nov</v>
      </c>
      <c r="F310" t="str">
        <f>_xlfn.XLOOKUP(Tableau4[[#This Row],[Date]],metropole[Date],metropole[Célébration],"")</f>
        <v/>
      </c>
      <c r="G310" t="str">
        <f>IF(ISTEXT(Tableau4[[#This Row],[Evènements]]),Tableau4[[#This Row],[Evènements]],Tableau4[[#This Row],[Jours féries]])</f>
        <v/>
      </c>
    </row>
    <row r="311" spans="2:7" hidden="1" x14ac:dyDescent="0.25">
      <c r="B311" s="13">
        <f>DATE(Annee,1,ROW()-ROW(Tableau4[[#Headers],[Date]]))</f>
        <v>45600</v>
      </c>
      <c r="C311">
        <f>YEAR(Tableau4[[#This Row],[Date]])</f>
        <v>2024</v>
      </c>
      <c r="D311" s="3" t="str">
        <f>PROPER(TEXT(Tableau4[[#This Row],[Date]],"mmm"))</f>
        <v>Nov</v>
      </c>
      <c r="F311" t="str">
        <f>_xlfn.XLOOKUP(Tableau4[[#This Row],[Date]],metropole[Date],metropole[Célébration],"")</f>
        <v/>
      </c>
      <c r="G311" t="str">
        <f>IF(ISTEXT(Tableau4[[#This Row],[Evènements]]),Tableau4[[#This Row],[Evènements]],Tableau4[[#This Row],[Jours féries]])</f>
        <v/>
      </c>
    </row>
    <row r="312" spans="2:7" hidden="1" x14ac:dyDescent="0.25">
      <c r="B312" s="13">
        <f>DATE(Annee,1,ROW()-ROW(Tableau4[[#Headers],[Date]]))</f>
        <v>45601</v>
      </c>
      <c r="C312">
        <f>YEAR(Tableau4[[#This Row],[Date]])</f>
        <v>2024</v>
      </c>
      <c r="D312" s="3" t="str">
        <f>PROPER(TEXT(Tableau4[[#This Row],[Date]],"mmm"))</f>
        <v>Nov</v>
      </c>
      <c r="F312" t="str">
        <f>_xlfn.XLOOKUP(Tableau4[[#This Row],[Date]],metropole[Date],metropole[Célébration],"")</f>
        <v/>
      </c>
      <c r="G312" t="str">
        <f>IF(ISTEXT(Tableau4[[#This Row],[Evènements]]),Tableau4[[#This Row],[Evènements]],Tableau4[[#This Row],[Jours féries]])</f>
        <v/>
      </c>
    </row>
    <row r="313" spans="2:7" hidden="1" x14ac:dyDescent="0.25">
      <c r="B313" s="13">
        <f>DATE(Annee,1,ROW()-ROW(Tableau4[[#Headers],[Date]]))</f>
        <v>45602</v>
      </c>
      <c r="C313">
        <f>YEAR(Tableau4[[#This Row],[Date]])</f>
        <v>2024</v>
      </c>
      <c r="D313" s="3" t="str">
        <f>PROPER(TEXT(Tableau4[[#This Row],[Date]],"mmm"))</f>
        <v>Nov</v>
      </c>
      <c r="F313" t="str">
        <f>_xlfn.XLOOKUP(Tableau4[[#This Row],[Date]],metropole[Date],metropole[Célébration],"")</f>
        <v/>
      </c>
      <c r="G313" t="str">
        <f>IF(ISTEXT(Tableau4[[#This Row],[Evènements]]),Tableau4[[#This Row],[Evènements]],Tableau4[[#This Row],[Jours féries]])</f>
        <v/>
      </c>
    </row>
    <row r="314" spans="2:7" hidden="1" x14ac:dyDescent="0.25">
      <c r="B314" s="13">
        <f>DATE(Annee,1,ROW()-ROW(Tableau4[[#Headers],[Date]]))</f>
        <v>45603</v>
      </c>
      <c r="C314">
        <f>YEAR(Tableau4[[#This Row],[Date]])</f>
        <v>2024</v>
      </c>
      <c r="D314" s="3" t="str">
        <f>PROPER(TEXT(Tableau4[[#This Row],[Date]],"mmm"))</f>
        <v>Nov</v>
      </c>
      <c r="F314" t="str">
        <f>_xlfn.XLOOKUP(Tableau4[[#This Row],[Date]],metropole[Date],metropole[Célébration],"")</f>
        <v/>
      </c>
      <c r="G314" t="str">
        <f>IF(ISTEXT(Tableau4[[#This Row],[Evènements]]),Tableau4[[#This Row],[Evènements]],Tableau4[[#This Row],[Jours féries]])</f>
        <v/>
      </c>
    </row>
    <row r="315" spans="2:7" hidden="1" x14ac:dyDescent="0.25">
      <c r="B315" s="13">
        <f>DATE(Annee,1,ROW()-ROW(Tableau4[[#Headers],[Date]]))</f>
        <v>45604</v>
      </c>
      <c r="C315">
        <f>YEAR(Tableau4[[#This Row],[Date]])</f>
        <v>2024</v>
      </c>
      <c r="D315" s="3" t="str">
        <f>PROPER(TEXT(Tableau4[[#This Row],[Date]],"mmm"))</f>
        <v>Nov</v>
      </c>
      <c r="F315" t="str">
        <f>_xlfn.XLOOKUP(Tableau4[[#This Row],[Date]],metropole[Date],metropole[Célébration],"")</f>
        <v/>
      </c>
      <c r="G315" t="str">
        <f>IF(ISTEXT(Tableau4[[#This Row],[Evènements]]),Tableau4[[#This Row],[Evènements]],Tableau4[[#This Row],[Jours féries]])</f>
        <v/>
      </c>
    </row>
    <row r="316" spans="2:7" hidden="1" x14ac:dyDescent="0.25">
      <c r="B316" s="13">
        <f>DATE(Annee,1,ROW()-ROW(Tableau4[[#Headers],[Date]]))</f>
        <v>45605</v>
      </c>
      <c r="C316">
        <f>YEAR(Tableau4[[#This Row],[Date]])</f>
        <v>2024</v>
      </c>
      <c r="D316" s="3" t="str">
        <f>PROPER(TEXT(Tableau4[[#This Row],[Date]],"mmm"))</f>
        <v>Nov</v>
      </c>
      <c r="F316" t="str">
        <f>_xlfn.XLOOKUP(Tableau4[[#This Row],[Date]],metropole[Date],metropole[Célébration],"")</f>
        <v/>
      </c>
      <c r="G316" t="str">
        <f>IF(ISTEXT(Tableau4[[#This Row],[Evènements]]),Tableau4[[#This Row],[Evènements]],Tableau4[[#This Row],[Jours féries]])</f>
        <v/>
      </c>
    </row>
    <row r="317" spans="2:7" hidden="1" x14ac:dyDescent="0.25">
      <c r="B317" s="13">
        <f>DATE(Annee,1,ROW()-ROW(Tableau4[[#Headers],[Date]]))</f>
        <v>45606</v>
      </c>
      <c r="C317">
        <f>YEAR(Tableau4[[#This Row],[Date]])</f>
        <v>2024</v>
      </c>
      <c r="D317" s="3" t="str">
        <f>PROPER(TEXT(Tableau4[[#This Row],[Date]],"mmm"))</f>
        <v>Nov</v>
      </c>
      <c r="F317" t="str">
        <f>_xlfn.XLOOKUP(Tableau4[[#This Row],[Date]],metropole[Date],metropole[Célébration],"")</f>
        <v/>
      </c>
      <c r="G317" t="str">
        <f>IF(ISTEXT(Tableau4[[#This Row],[Evènements]]),Tableau4[[#This Row],[Evènements]],Tableau4[[#This Row],[Jours féries]])</f>
        <v/>
      </c>
    </row>
    <row r="318" spans="2:7" hidden="1" x14ac:dyDescent="0.25">
      <c r="B318" s="13">
        <f>DATE(Annee,1,ROW()-ROW(Tableau4[[#Headers],[Date]]))</f>
        <v>45607</v>
      </c>
      <c r="C318">
        <f>YEAR(Tableau4[[#This Row],[Date]])</f>
        <v>2024</v>
      </c>
      <c r="D318" s="3" t="str">
        <f>PROPER(TEXT(Tableau4[[#This Row],[Date]],"mmm"))</f>
        <v>Nov</v>
      </c>
      <c r="F318" t="str">
        <f>_xlfn.XLOOKUP(Tableau4[[#This Row],[Date]],metropole[Date],metropole[Célébration],"")</f>
        <v>11 novembre</v>
      </c>
      <c r="G318" t="str">
        <f>IF(ISTEXT(Tableau4[[#This Row],[Evènements]]),Tableau4[[#This Row],[Evènements]],Tableau4[[#This Row],[Jours féries]])</f>
        <v>11 novembre</v>
      </c>
    </row>
    <row r="319" spans="2:7" hidden="1" x14ac:dyDescent="0.25">
      <c r="B319" s="13">
        <f>DATE(Annee,1,ROW()-ROW(Tableau4[[#Headers],[Date]]))</f>
        <v>45608</v>
      </c>
      <c r="C319">
        <f>YEAR(Tableau4[[#This Row],[Date]])</f>
        <v>2024</v>
      </c>
      <c r="D319" s="3" t="str">
        <f>PROPER(TEXT(Tableau4[[#This Row],[Date]],"mmm"))</f>
        <v>Nov</v>
      </c>
      <c r="F319" t="str">
        <f>_xlfn.XLOOKUP(Tableau4[[#This Row],[Date]],metropole[Date],metropole[Célébration],"")</f>
        <v/>
      </c>
      <c r="G319" t="str">
        <f>IF(ISTEXT(Tableau4[[#This Row],[Evènements]]),Tableau4[[#This Row],[Evènements]],Tableau4[[#This Row],[Jours féries]])</f>
        <v/>
      </c>
    </row>
    <row r="320" spans="2:7" hidden="1" x14ac:dyDescent="0.25">
      <c r="B320" s="13">
        <f>DATE(Annee,1,ROW()-ROW(Tableau4[[#Headers],[Date]]))</f>
        <v>45609</v>
      </c>
      <c r="C320">
        <f>YEAR(Tableau4[[#This Row],[Date]])</f>
        <v>2024</v>
      </c>
      <c r="D320" s="3" t="str">
        <f>PROPER(TEXT(Tableau4[[#This Row],[Date]],"mmm"))</f>
        <v>Nov</v>
      </c>
      <c r="F320" t="str">
        <f>_xlfn.XLOOKUP(Tableau4[[#This Row],[Date]],metropole[Date],metropole[Célébration],"")</f>
        <v/>
      </c>
      <c r="G320" t="str">
        <f>IF(ISTEXT(Tableau4[[#This Row],[Evènements]]),Tableau4[[#This Row],[Evènements]],Tableau4[[#This Row],[Jours féries]])</f>
        <v/>
      </c>
    </row>
    <row r="321" spans="2:7" hidden="1" x14ac:dyDescent="0.25">
      <c r="B321" s="13">
        <f>DATE(Annee,1,ROW()-ROW(Tableau4[[#Headers],[Date]]))</f>
        <v>45610</v>
      </c>
      <c r="C321">
        <f>YEAR(Tableau4[[#This Row],[Date]])</f>
        <v>2024</v>
      </c>
      <c r="D321" s="3" t="str">
        <f>PROPER(TEXT(Tableau4[[#This Row],[Date]],"mmm"))</f>
        <v>Nov</v>
      </c>
      <c r="F321" t="str">
        <f>_xlfn.XLOOKUP(Tableau4[[#This Row],[Date]],metropole[Date],metropole[Célébration],"")</f>
        <v/>
      </c>
      <c r="G321" t="str">
        <f>IF(ISTEXT(Tableau4[[#This Row],[Evènements]]),Tableau4[[#This Row],[Evènements]],Tableau4[[#This Row],[Jours féries]])</f>
        <v/>
      </c>
    </row>
    <row r="322" spans="2:7" hidden="1" x14ac:dyDescent="0.25">
      <c r="B322" s="13">
        <f>DATE(Annee,1,ROW()-ROW(Tableau4[[#Headers],[Date]]))</f>
        <v>45611</v>
      </c>
      <c r="C322">
        <f>YEAR(Tableau4[[#This Row],[Date]])</f>
        <v>2024</v>
      </c>
      <c r="D322" s="3" t="str">
        <f>PROPER(TEXT(Tableau4[[#This Row],[Date]],"mmm"))</f>
        <v>Nov</v>
      </c>
      <c r="F322" t="str">
        <f>_xlfn.XLOOKUP(Tableau4[[#This Row],[Date]],metropole[Date],metropole[Célébration],"")</f>
        <v/>
      </c>
      <c r="G322" t="str">
        <f>IF(ISTEXT(Tableau4[[#This Row],[Evènements]]),Tableau4[[#This Row],[Evènements]],Tableau4[[#This Row],[Jours féries]])</f>
        <v/>
      </c>
    </row>
    <row r="323" spans="2:7" hidden="1" x14ac:dyDescent="0.25">
      <c r="B323" s="13">
        <f>DATE(Annee,1,ROW()-ROW(Tableau4[[#Headers],[Date]]))</f>
        <v>45612</v>
      </c>
      <c r="C323">
        <f>YEAR(Tableau4[[#This Row],[Date]])</f>
        <v>2024</v>
      </c>
      <c r="D323" s="3" t="str">
        <f>PROPER(TEXT(Tableau4[[#This Row],[Date]],"mmm"))</f>
        <v>Nov</v>
      </c>
      <c r="F323" t="str">
        <f>_xlfn.XLOOKUP(Tableau4[[#This Row],[Date]],metropole[Date],metropole[Célébration],"")</f>
        <v/>
      </c>
      <c r="G323" t="str">
        <f>IF(ISTEXT(Tableau4[[#This Row],[Evènements]]),Tableau4[[#This Row],[Evènements]],Tableau4[[#This Row],[Jours féries]])</f>
        <v/>
      </c>
    </row>
    <row r="324" spans="2:7" hidden="1" x14ac:dyDescent="0.25">
      <c r="B324" s="13">
        <f>DATE(Annee,1,ROW()-ROW(Tableau4[[#Headers],[Date]]))</f>
        <v>45613</v>
      </c>
      <c r="C324">
        <f>YEAR(Tableau4[[#This Row],[Date]])</f>
        <v>2024</v>
      </c>
      <c r="D324" s="3" t="str">
        <f>PROPER(TEXT(Tableau4[[#This Row],[Date]],"mmm"))</f>
        <v>Nov</v>
      </c>
      <c r="F324" t="str">
        <f>_xlfn.XLOOKUP(Tableau4[[#This Row],[Date]],metropole[Date],metropole[Célébration],"")</f>
        <v/>
      </c>
      <c r="G324" t="str">
        <f>IF(ISTEXT(Tableau4[[#This Row],[Evènements]]),Tableau4[[#This Row],[Evènements]],Tableau4[[#This Row],[Jours féries]])</f>
        <v/>
      </c>
    </row>
    <row r="325" spans="2:7" hidden="1" x14ac:dyDescent="0.25">
      <c r="B325" s="13">
        <f>DATE(Annee,1,ROW()-ROW(Tableau4[[#Headers],[Date]]))</f>
        <v>45614</v>
      </c>
      <c r="C325">
        <f>YEAR(Tableau4[[#This Row],[Date]])</f>
        <v>2024</v>
      </c>
      <c r="D325" s="3" t="str">
        <f>PROPER(TEXT(Tableau4[[#This Row],[Date]],"mmm"))</f>
        <v>Nov</v>
      </c>
      <c r="F325" t="str">
        <f>_xlfn.XLOOKUP(Tableau4[[#This Row],[Date]],metropole[Date],metropole[Célébration],"")</f>
        <v/>
      </c>
      <c r="G325" t="str">
        <f>IF(ISTEXT(Tableau4[[#This Row],[Evènements]]),Tableau4[[#This Row],[Evènements]],Tableau4[[#This Row],[Jours féries]])</f>
        <v/>
      </c>
    </row>
    <row r="326" spans="2:7" hidden="1" x14ac:dyDescent="0.25">
      <c r="B326" s="13">
        <f>DATE(Annee,1,ROW()-ROW(Tableau4[[#Headers],[Date]]))</f>
        <v>45615</v>
      </c>
      <c r="C326">
        <f>YEAR(Tableau4[[#This Row],[Date]])</f>
        <v>2024</v>
      </c>
      <c r="D326" s="3" t="str">
        <f>PROPER(TEXT(Tableau4[[#This Row],[Date]],"mmm"))</f>
        <v>Nov</v>
      </c>
      <c r="F326" t="str">
        <f>_xlfn.XLOOKUP(Tableau4[[#This Row],[Date]],metropole[Date],metropole[Célébration],"")</f>
        <v/>
      </c>
      <c r="G326" t="str">
        <f>IF(ISTEXT(Tableau4[[#This Row],[Evènements]]),Tableau4[[#This Row],[Evènements]],Tableau4[[#This Row],[Jours féries]])</f>
        <v/>
      </c>
    </row>
    <row r="327" spans="2:7" hidden="1" x14ac:dyDescent="0.25">
      <c r="B327" s="13">
        <f>DATE(Annee,1,ROW()-ROW(Tableau4[[#Headers],[Date]]))</f>
        <v>45616</v>
      </c>
      <c r="C327">
        <f>YEAR(Tableau4[[#This Row],[Date]])</f>
        <v>2024</v>
      </c>
      <c r="D327" s="3" t="str">
        <f>PROPER(TEXT(Tableau4[[#This Row],[Date]],"mmm"))</f>
        <v>Nov</v>
      </c>
      <c r="F327" t="str">
        <f>_xlfn.XLOOKUP(Tableau4[[#This Row],[Date]],metropole[Date],metropole[Célébration],"")</f>
        <v/>
      </c>
      <c r="G327" t="str">
        <f>IF(ISTEXT(Tableau4[[#This Row],[Evènements]]),Tableau4[[#This Row],[Evènements]],Tableau4[[#This Row],[Jours féries]])</f>
        <v/>
      </c>
    </row>
    <row r="328" spans="2:7" hidden="1" x14ac:dyDescent="0.25">
      <c r="B328" s="13">
        <f>DATE(Annee,1,ROW()-ROW(Tableau4[[#Headers],[Date]]))</f>
        <v>45617</v>
      </c>
      <c r="C328">
        <f>YEAR(Tableau4[[#This Row],[Date]])</f>
        <v>2024</v>
      </c>
      <c r="D328" s="3" t="str">
        <f>PROPER(TEXT(Tableau4[[#This Row],[Date]],"mmm"))</f>
        <v>Nov</v>
      </c>
      <c r="F328" t="str">
        <f>_xlfn.XLOOKUP(Tableau4[[#This Row],[Date]],metropole[Date],metropole[Célébration],"")</f>
        <v/>
      </c>
      <c r="G328" t="str">
        <f>IF(ISTEXT(Tableau4[[#This Row],[Evènements]]),Tableau4[[#This Row],[Evènements]],Tableau4[[#This Row],[Jours féries]])</f>
        <v/>
      </c>
    </row>
    <row r="329" spans="2:7" hidden="1" x14ac:dyDescent="0.25">
      <c r="B329" s="13">
        <f>DATE(Annee,1,ROW()-ROW(Tableau4[[#Headers],[Date]]))</f>
        <v>45618</v>
      </c>
      <c r="C329">
        <f>YEAR(Tableau4[[#This Row],[Date]])</f>
        <v>2024</v>
      </c>
      <c r="D329" s="3" t="str">
        <f>PROPER(TEXT(Tableau4[[#This Row],[Date]],"mmm"))</f>
        <v>Nov</v>
      </c>
      <c r="F329" t="str">
        <f>_xlfn.XLOOKUP(Tableau4[[#This Row],[Date]],metropole[Date],metropole[Célébration],"")</f>
        <v/>
      </c>
      <c r="G329" t="str">
        <f>IF(ISTEXT(Tableau4[[#This Row],[Evènements]]),Tableau4[[#This Row],[Evènements]],Tableau4[[#This Row],[Jours féries]])</f>
        <v/>
      </c>
    </row>
    <row r="330" spans="2:7" hidden="1" x14ac:dyDescent="0.25">
      <c r="B330" s="13">
        <f>DATE(Annee,1,ROW()-ROW(Tableau4[[#Headers],[Date]]))</f>
        <v>45619</v>
      </c>
      <c r="C330">
        <f>YEAR(Tableau4[[#This Row],[Date]])</f>
        <v>2024</v>
      </c>
      <c r="D330" s="3" t="str">
        <f>PROPER(TEXT(Tableau4[[#This Row],[Date]],"mmm"))</f>
        <v>Nov</v>
      </c>
      <c r="F330" t="str">
        <f>_xlfn.XLOOKUP(Tableau4[[#This Row],[Date]],metropole[Date],metropole[Célébration],"")</f>
        <v/>
      </c>
      <c r="G330" t="str">
        <f>IF(ISTEXT(Tableau4[[#This Row],[Evènements]]),Tableau4[[#This Row],[Evènements]],Tableau4[[#This Row],[Jours féries]])</f>
        <v/>
      </c>
    </row>
    <row r="331" spans="2:7" hidden="1" x14ac:dyDescent="0.25">
      <c r="B331" s="13">
        <f>DATE(Annee,1,ROW()-ROW(Tableau4[[#Headers],[Date]]))</f>
        <v>45620</v>
      </c>
      <c r="C331">
        <f>YEAR(Tableau4[[#This Row],[Date]])</f>
        <v>2024</v>
      </c>
      <c r="D331" s="3" t="str">
        <f>PROPER(TEXT(Tableau4[[#This Row],[Date]],"mmm"))</f>
        <v>Nov</v>
      </c>
      <c r="F331" t="str">
        <f>_xlfn.XLOOKUP(Tableau4[[#This Row],[Date]],metropole[Date],metropole[Célébration],"")</f>
        <v/>
      </c>
      <c r="G331" t="str">
        <f>IF(ISTEXT(Tableau4[[#This Row],[Evènements]]),Tableau4[[#This Row],[Evènements]],Tableau4[[#This Row],[Jours féries]])</f>
        <v/>
      </c>
    </row>
    <row r="332" spans="2:7" hidden="1" x14ac:dyDescent="0.25">
      <c r="B332" s="13">
        <f>DATE(Annee,1,ROW()-ROW(Tableau4[[#Headers],[Date]]))</f>
        <v>45621</v>
      </c>
      <c r="C332">
        <f>YEAR(Tableau4[[#This Row],[Date]])</f>
        <v>2024</v>
      </c>
      <c r="D332" s="3" t="str">
        <f>PROPER(TEXT(Tableau4[[#This Row],[Date]],"mmm"))</f>
        <v>Nov</v>
      </c>
      <c r="F332" t="str">
        <f>_xlfn.XLOOKUP(Tableau4[[#This Row],[Date]],metropole[Date],metropole[Célébration],"")</f>
        <v/>
      </c>
      <c r="G332" t="str">
        <f>IF(ISTEXT(Tableau4[[#This Row],[Evènements]]),Tableau4[[#This Row],[Evènements]],Tableau4[[#This Row],[Jours féries]])</f>
        <v/>
      </c>
    </row>
    <row r="333" spans="2:7" hidden="1" x14ac:dyDescent="0.25">
      <c r="B333" s="13">
        <f>DATE(Annee,1,ROW()-ROW(Tableau4[[#Headers],[Date]]))</f>
        <v>45622</v>
      </c>
      <c r="C333">
        <f>YEAR(Tableau4[[#This Row],[Date]])</f>
        <v>2024</v>
      </c>
      <c r="D333" s="3" t="str">
        <f>PROPER(TEXT(Tableau4[[#This Row],[Date]],"mmm"))</f>
        <v>Nov</v>
      </c>
      <c r="F333" t="str">
        <f>_xlfn.XLOOKUP(Tableau4[[#This Row],[Date]],metropole[Date],metropole[Célébration],"")</f>
        <v/>
      </c>
      <c r="G333" t="str">
        <f>IF(ISTEXT(Tableau4[[#This Row],[Evènements]]),Tableau4[[#This Row],[Evènements]],Tableau4[[#This Row],[Jours féries]])</f>
        <v/>
      </c>
    </row>
    <row r="334" spans="2:7" hidden="1" x14ac:dyDescent="0.25">
      <c r="B334" s="13">
        <f>DATE(Annee,1,ROW()-ROW(Tableau4[[#Headers],[Date]]))</f>
        <v>45623</v>
      </c>
      <c r="C334">
        <f>YEAR(Tableau4[[#This Row],[Date]])</f>
        <v>2024</v>
      </c>
      <c r="D334" s="3" t="str">
        <f>PROPER(TEXT(Tableau4[[#This Row],[Date]],"mmm"))</f>
        <v>Nov</v>
      </c>
      <c r="F334" t="str">
        <f>_xlfn.XLOOKUP(Tableau4[[#This Row],[Date]],metropole[Date],metropole[Célébration],"")</f>
        <v/>
      </c>
      <c r="G334" t="str">
        <f>IF(ISTEXT(Tableau4[[#This Row],[Evènements]]),Tableau4[[#This Row],[Evènements]],Tableau4[[#This Row],[Jours féries]])</f>
        <v/>
      </c>
    </row>
    <row r="335" spans="2:7" hidden="1" x14ac:dyDescent="0.25">
      <c r="B335" s="13">
        <f>DATE(Annee,1,ROW()-ROW(Tableau4[[#Headers],[Date]]))</f>
        <v>45624</v>
      </c>
      <c r="C335">
        <f>YEAR(Tableau4[[#This Row],[Date]])</f>
        <v>2024</v>
      </c>
      <c r="D335" s="3" t="str">
        <f>PROPER(TEXT(Tableau4[[#This Row],[Date]],"mmm"))</f>
        <v>Nov</v>
      </c>
      <c r="F335" t="str">
        <f>_xlfn.XLOOKUP(Tableau4[[#This Row],[Date]],metropole[Date],metropole[Célébration],"")</f>
        <v/>
      </c>
      <c r="G335" t="str">
        <f>IF(ISTEXT(Tableau4[[#This Row],[Evènements]]),Tableau4[[#This Row],[Evènements]],Tableau4[[#This Row],[Jours féries]])</f>
        <v/>
      </c>
    </row>
    <row r="336" spans="2:7" hidden="1" x14ac:dyDescent="0.25">
      <c r="B336" s="13">
        <f>DATE(Annee,1,ROW()-ROW(Tableau4[[#Headers],[Date]]))</f>
        <v>45625</v>
      </c>
      <c r="C336">
        <f>YEAR(Tableau4[[#This Row],[Date]])</f>
        <v>2024</v>
      </c>
      <c r="D336" s="3" t="str">
        <f>PROPER(TEXT(Tableau4[[#This Row],[Date]],"mmm"))</f>
        <v>Nov</v>
      </c>
      <c r="F336" t="str">
        <f>_xlfn.XLOOKUP(Tableau4[[#This Row],[Date]],metropole[Date],metropole[Célébration],"")</f>
        <v/>
      </c>
      <c r="G336" t="str">
        <f>IF(ISTEXT(Tableau4[[#This Row],[Evènements]]),Tableau4[[#This Row],[Evènements]],Tableau4[[#This Row],[Jours féries]])</f>
        <v/>
      </c>
    </row>
    <row r="337" spans="2:7" hidden="1" x14ac:dyDescent="0.25">
      <c r="B337" s="13">
        <f>DATE(Annee,1,ROW()-ROW(Tableau4[[#Headers],[Date]]))</f>
        <v>45626</v>
      </c>
      <c r="C337">
        <f>YEAR(Tableau4[[#This Row],[Date]])</f>
        <v>2024</v>
      </c>
      <c r="D337" s="3" t="str">
        <f>PROPER(TEXT(Tableau4[[#This Row],[Date]],"mmm"))</f>
        <v>Nov</v>
      </c>
      <c r="F337" t="str">
        <f>_xlfn.XLOOKUP(Tableau4[[#This Row],[Date]],metropole[Date],metropole[Célébration],"")</f>
        <v/>
      </c>
      <c r="G337" t="str">
        <f>IF(ISTEXT(Tableau4[[#This Row],[Evènements]]),Tableau4[[#This Row],[Evènements]],Tableau4[[#This Row],[Jours féries]])</f>
        <v/>
      </c>
    </row>
    <row r="338" spans="2:7" hidden="1" x14ac:dyDescent="0.25">
      <c r="B338" s="13">
        <f>DATE(Annee,1,ROW()-ROW(Tableau4[[#Headers],[Date]]))</f>
        <v>45627</v>
      </c>
      <c r="C338">
        <f>YEAR(Tableau4[[#This Row],[Date]])</f>
        <v>2024</v>
      </c>
      <c r="D338" s="3" t="str">
        <f>PROPER(TEXT(Tableau4[[#This Row],[Date]],"mmm"))</f>
        <v>Déc</v>
      </c>
      <c r="F338" t="str">
        <f>_xlfn.XLOOKUP(Tableau4[[#This Row],[Date]],metropole[Date],metropole[Célébration],"")</f>
        <v/>
      </c>
      <c r="G338" t="str">
        <f>IF(ISTEXT(Tableau4[[#This Row],[Evènements]]),Tableau4[[#This Row],[Evènements]],Tableau4[[#This Row],[Jours féries]])</f>
        <v/>
      </c>
    </row>
    <row r="339" spans="2:7" hidden="1" x14ac:dyDescent="0.25">
      <c r="B339" s="13">
        <f>DATE(Annee,1,ROW()-ROW(Tableau4[[#Headers],[Date]]))</f>
        <v>45628</v>
      </c>
      <c r="C339">
        <f>YEAR(Tableau4[[#This Row],[Date]])</f>
        <v>2024</v>
      </c>
      <c r="D339" s="3" t="str">
        <f>PROPER(TEXT(Tableau4[[#This Row],[Date]],"mmm"))</f>
        <v>Déc</v>
      </c>
      <c r="F339" t="str">
        <f>_xlfn.XLOOKUP(Tableau4[[#This Row],[Date]],metropole[Date],metropole[Célébration],"")</f>
        <v/>
      </c>
      <c r="G339" t="str">
        <f>IF(ISTEXT(Tableau4[[#This Row],[Evènements]]),Tableau4[[#This Row],[Evènements]],Tableau4[[#This Row],[Jours féries]])</f>
        <v/>
      </c>
    </row>
    <row r="340" spans="2:7" hidden="1" x14ac:dyDescent="0.25">
      <c r="B340" s="13">
        <f>DATE(Annee,1,ROW()-ROW(Tableau4[[#Headers],[Date]]))</f>
        <v>45629</v>
      </c>
      <c r="C340">
        <f>YEAR(Tableau4[[#This Row],[Date]])</f>
        <v>2024</v>
      </c>
      <c r="D340" s="3" t="str">
        <f>PROPER(TEXT(Tableau4[[#This Row],[Date]],"mmm"))</f>
        <v>Déc</v>
      </c>
      <c r="F340" t="str">
        <f>_xlfn.XLOOKUP(Tableau4[[#This Row],[Date]],metropole[Date],metropole[Célébration],"")</f>
        <v/>
      </c>
      <c r="G340" t="str">
        <f>IF(ISTEXT(Tableau4[[#This Row],[Evènements]]),Tableau4[[#This Row],[Evènements]],Tableau4[[#This Row],[Jours féries]])</f>
        <v/>
      </c>
    </row>
    <row r="341" spans="2:7" hidden="1" x14ac:dyDescent="0.25">
      <c r="B341" s="13">
        <f>DATE(Annee,1,ROW()-ROW(Tableau4[[#Headers],[Date]]))</f>
        <v>45630</v>
      </c>
      <c r="C341">
        <f>YEAR(Tableau4[[#This Row],[Date]])</f>
        <v>2024</v>
      </c>
      <c r="D341" s="3" t="str">
        <f>PROPER(TEXT(Tableau4[[#This Row],[Date]],"mmm"))</f>
        <v>Déc</v>
      </c>
      <c r="F341" t="str">
        <f>_xlfn.XLOOKUP(Tableau4[[#This Row],[Date]],metropole[Date],metropole[Célébration],"")</f>
        <v/>
      </c>
      <c r="G341" t="str">
        <f>IF(ISTEXT(Tableau4[[#This Row],[Evènements]]),Tableau4[[#This Row],[Evènements]],Tableau4[[#This Row],[Jours féries]])</f>
        <v/>
      </c>
    </row>
    <row r="342" spans="2:7" hidden="1" x14ac:dyDescent="0.25">
      <c r="B342" s="13">
        <f>DATE(Annee,1,ROW()-ROW(Tableau4[[#Headers],[Date]]))</f>
        <v>45631</v>
      </c>
      <c r="C342">
        <f>YEAR(Tableau4[[#This Row],[Date]])</f>
        <v>2024</v>
      </c>
      <c r="D342" s="3" t="str">
        <f>PROPER(TEXT(Tableau4[[#This Row],[Date]],"mmm"))</f>
        <v>Déc</v>
      </c>
      <c r="F342" t="str">
        <f>_xlfn.XLOOKUP(Tableau4[[#This Row],[Date]],metropole[Date],metropole[Célébration],"")</f>
        <v/>
      </c>
      <c r="G342" t="str">
        <f>IF(ISTEXT(Tableau4[[#This Row],[Evènements]]),Tableau4[[#This Row],[Evènements]],Tableau4[[#This Row],[Jours féries]])</f>
        <v/>
      </c>
    </row>
    <row r="343" spans="2:7" hidden="1" x14ac:dyDescent="0.25">
      <c r="B343" s="13">
        <f>DATE(Annee,1,ROW()-ROW(Tableau4[[#Headers],[Date]]))</f>
        <v>45632</v>
      </c>
      <c r="C343">
        <f>YEAR(Tableau4[[#This Row],[Date]])</f>
        <v>2024</v>
      </c>
      <c r="D343" s="3" t="str">
        <f>PROPER(TEXT(Tableau4[[#This Row],[Date]],"mmm"))</f>
        <v>Déc</v>
      </c>
      <c r="F343" t="str">
        <f>_xlfn.XLOOKUP(Tableau4[[#This Row],[Date]],metropole[Date],metropole[Célébration],"")</f>
        <v/>
      </c>
      <c r="G343" t="str">
        <f>IF(ISTEXT(Tableau4[[#This Row],[Evènements]]),Tableau4[[#This Row],[Evènements]],Tableau4[[#This Row],[Jours féries]])</f>
        <v/>
      </c>
    </row>
    <row r="344" spans="2:7" hidden="1" x14ac:dyDescent="0.25">
      <c r="B344" s="13">
        <f>DATE(Annee,1,ROW()-ROW(Tableau4[[#Headers],[Date]]))</f>
        <v>45633</v>
      </c>
      <c r="C344">
        <f>YEAR(Tableau4[[#This Row],[Date]])</f>
        <v>2024</v>
      </c>
      <c r="D344" s="3" t="str">
        <f>PROPER(TEXT(Tableau4[[#This Row],[Date]],"mmm"))</f>
        <v>Déc</v>
      </c>
      <c r="F344" t="str">
        <f>_xlfn.XLOOKUP(Tableau4[[#This Row],[Date]],metropole[Date],metropole[Célébration],"")</f>
        <v/>
      </c>
      <c r="G344" t="str">
        <f>IF(ISTEXT(Tableau4[[#This Row],[Evènements]]),Tableau4[[#This Row],[Evènements]],Tableau4[[#This Row],[Jours féries]])</f>
        <v/>
      </c>
    </row>
    <row r="345" spans="2:7" hidden="1" x14ac:dyDescent="0.25">
      <c r="B345" s="13">
        <f>DATE(Annee,1,ROW()-ROW(Tableau4[[#Headers],[Date]]))</f>
        <v>45634</v>
      </c>
      <c r="C345">
        <f>YEAR(Tableau4[[#This Row],[Date]])</f>
        <v>2024</v>
      </c>
      <c r="D345" s="3" t="str">
        <f>PROPER(TEXT(Tableau4[[#This Row],[Date]],"mmm"))</f>
        <v>Déc</v>
      </c>
      <c r="F345" t="str">
        <f>_xlfn.XLOOKUP(Tableau4[[#This Row],[Date]],metropole[Date],metropole[Célébration],"")</f>
        <v/>
      </c>
      <c r="G345" t="str">
        <f>IF(ISTEXT(Tableau4[[#This Row],[Evènements]]),Tableau4[[#This Row],[Evènements]],Tableau4[[#This Row],[Jours féries]])</f>
        <v/>
      </c>
    </row>
    <row r="346" spans="2:7" hidden="1" x14ac:dyDescent="0.25">
      <c r="B346" s="13">
        <f>DATE(Annee,1,ROW()-ROW(Tableau4[[#Headers],[Date]]))</f>
        <v>45635</v>
      </c>
      <c r="C346">
        <f>YEAR(Tableau4[[#This Row],[Date]])</f>
        <v>2024</v>
      </c>
      <c r="D346" s="3" t="str">
        <f>PROPER(TEXT(Tableau4[[#This Row],[Date]],"mmm"))</f>
        <v>Déc</v>
      </c>
      <c r="F346" t="str">
        <f>_xlfn.XLOOKUP(Tableau4[[#This Row],[Date]],metropole[Date],metropole[Célébration],"")</f>
        <v/>
      </c>
      <c r="G346" t="str">
        <f>IF(ISTEXT(Tableau4[[#This Row],[Evènements]]),Tableau4[[#This Row],[Evènements]],Tableau4[[#This Row],[Jours féries]])</f>
        <v/>
      </c>
    </row>
    <row r="347" spans="2:7" hidden="1" x14ac:dyDescent="0.25">
      <c r="B347" s="13">
        <f>DATE(Annee,1,ROW()-ROW(Tableau4[[#Headers],[Date]]))</f>
        <v>45636</v>
      </c>
      <c r="C347">
        <f>YEAR(Tableau4[[#This Row],[Date]])</f>
        <v>2024</v>
      </c>
      <c r="D347" s="3" t="str">
        <f>PROPER(TEXT(Tableau4[[#This Row],[Date]],"mmm"))</f>
        <v>Déc</v>
      </c>
      <c r="F347" t="str">
        <f>_xlfn.XLOOKUP(Tableau4[[#This Row],[Date]],metropole[Date],metropole[Célébration],"")</f>
        <v/>
      </c>
      <c r="G347" t="str">
        <f>IF(ISTEXT(Tableau4[[#This Row],[Evènements]]),Tableau4[[#This Row],[Evènements]],Tableau4[[#This Row],[Jours féries]])</f>
        <v/>
      </c>
    </row>
    <row r="348" spans="2:7" hidden="1" x14ac:dyDescent="0.25">
      <c r="B348" s="13">
        <f>DATE(Annee,1,ROW()-ROW(Tableau4[[#Headers],[Date]]))</f>
        <v>45637</v>
      </c>
      <c r="C348">
        <f>YEAR(Tableau4[[#This Row],[Date]])</f>
        <v>2024</v>
      </c>
      <c r="D348" s="3" t="str">
        <f>PROPER(TEXT(Tableau4[[#This Row],[Date]],"mmm"))</f>
        <v>Déc</v>
      </c>
      <c r="F348" t="str">
        <f>_xlfn.XLOOKUP(Tableau4[[#This Row],[Date]],metropole[Date],metropole[Célébration],"")</f>
        <v/>
      </c>
      <c r="G348" t="str">
        <f>IF(ISTEXT(Tableau4[[#This Row],[Evènements]]),Tableau4[[#This Row],[Evènements]],Tableau4[[#This Row],[Jours féries]])</f>
        <v/>
      </c>
    </row>
    <row r="349" spans="2:7" hidden="1" x14ac:dyDescent="0.25">
      <c r="B349" s="13">
        <f>DATE(Annee,1,ROW()-ROW(Tableau4[[#Headers],[Date]]))</f>
        <v>45638</v>
      </c>
      <c r="C349">
        <f>YEAR(Tableau4[[#This Row],[Date]])</f>
        <v>2024</v>
      </c>
      <c r="D349" s="3" t="str">
        <f>PROPER(TEXT(Tableau4[[#This Row],[Date]],"mmm"))</f>
        <v>Déc</v>
      </c>
      <c r="F349" t="str">
        <f>_xlfn.XLOOKUP(Tableau4[[#This Row],[Date]],metropole[Date],metropole[Célébration],"")</f>
        <v/>
      </c>
      <c r="G349" t="str">
        <f>IF(ISTEXT(Tableau4[[#This Row],[Evènements]]),Tableau4[[#This Row],[Evènements]],Tableau4[[#This Row],[Jours féries]])</f>
        <v/>
      </c>
    </row>
    <row r="350" spans="2:7" hidden="1" x14ac:dyDescent="0.25">
      <c r="B350" s="13">
        <f>DATE(Annee,1,ROW()-ROW(Tableau4[[#Headers],[Date]]))</f>
        <v>45639</v>
      </c>
      <c r="C350">
        <f>YEAR(Tableau4[[#This Row],[Date]])</f>
        <v>2024</v>
      </c>
      <c r="D350" s="3" t="str">
        <f>PROPER(TEXT(Tableau4[[#This Row],[Date]],"mmm"))</f>
        <v>Déc</v>
      </c>
      <c r="F350" t="str">
        <f>_xlfn.XLOOKUP(Tableau4[[#This Row],[Date]],metropole[Date],metropole[Célébration],"")</f>
        <v/>
      </c>
      <c r="G350" t="str">
        <f>IF(ISTEXT(Tableau4[[#This Row],[Evènements]]),Tableau4[[#This Row],[Evènements]],Tableau4[[#This Row],[Jours féries]])</f>
        <v/>
      </c>
    </row>
    <row r="351" spans="2:7" hidden="1" x14ac:dyDescent="0.25">
      <c r="B351" s="13">
        <f>DATE(Annee,1,ROW()-ROW(Tableau4[[#Headers],[Date]]))</f>
        <v>45640</v>
      </c>
      <c r="C351">
        <f>YEAR(Tableau4[[#This Row],[Date]])</f>
        <v>2024</v>
      </c>
      <c r="D351" s="3" t="str">
        <f>PROPER(TEXT(Tableau4[[#This Row],[Date]],"mmm"))</f>
        <v>Déc</v>
      </c>
      <c r="F351" t="str">
        <f>_xlfn.XLOOKUP(Tableau4[[#This Row],[Date]],metropole[Date],metropole[Célébration],"")</f>
        <v/>
      </c>
      <c r="G351" t="str">
        <f>IF(ISTEXT(Tableau4[[#This Row],[Evènements]]),Tableau4[[#This Row],[Evènements]],Tableau4[[#This Row],[Jours féries]])</f>
        <v/>
      </c>
    </row>
    <row r="352" spans="2:7" hidden="1" x14ac:dyDescent="0.25">
      <c r="B352" s="13">
        <f>DATE(Annee,1,ROW()-ROW(Tableau4[[#Headers],[Date]]))</f>
        <v>45641</v>
      </c>
      <c r="C352">
        <f>YEAR(Tableau4[[#This Row],[Date]])</f>
        <v>2024</v>
      </c>
      <c r="D352" s="3" t="str">
        <f>PROPER(TEXT(Tableau4[[#This Row],[Date]],"mmm"))</f>
        <v>Déc</v>
      </c>
      <c r="F352" t="str">
        <f>_xlfn.XLOOKUP(Tableau4[[#This Row],[Date]],metropole[Date],metropole[Célébration],"")</f>
        <v/>
      </c>
      <c r="G352" t="str">
        <f>IF(ISTEXT(Tableau4[[#This Row],[Evènements]]),Tableau4[[#This Row],[Evènements]],Tableau4[[#This Row],[Jours féries]])</f>
        <v/>
      </c>
    </row>
    <row r="353" spans="2:7" hidden="1" x14ac:dyDescent="0.25">
      <c r="B353" s="13">
        <f>DATE(Annee,1,ROW()-ROW(Tableau4[[#Headers],[Date]]))</f>
        <v>45642</v>
      </c>
      <c r="C353">
        <f>YEAR(Tableau4[[#This Row],[Date]])</f>
        <v>2024</v>
      </c>
      <c r="D353" s="3" t="str">
        <f>PROPER(TEXT(Tableau4[[#This Row],[Date]],"mmm"))</f>
        <v>Déc</v>
      </c>
      <c r="F353" t="str">
        <f>_xlfn.XLOOKUP(Tableau4[[#This Row],[Date]],metropole[Date],metropole[Célébration],"")</f>
        <v/>
      </c>
      <c r="G353" t="str">
        <f>IF(ISTEXT(Tableau4[[#This Row],[Evènements]]),Tableau4[[#This Row],[Evènements]],Tableau4[[#This Row],[Jours féries]])</f>
        <v/>
      </c>
    </row>
    <row r="354" spans="2:7" hidden="1" x14ac:dyDescent="0.25">
      <c r="B354" s="13">
        <f>DATE(Annee,1,ROW()-ROW(Tableau4[[#Headers],[Date]]))</f>
        <v>45643</v>
      </c>
      <c r="C354">
        <f>YEAR(Tableau4[[#This Row],[Date]])</f>
        <v>2024</v>
      </c>
      <c r="D354" s="3" t="str">
        <f>PROPER(TEXT(Tableau4[[#This Row],[Date]],"mmm"))</f>
        <v>Déc</v>
      </c>
      <c r="F354" t="str">
        <f>_xlfn.XLOOKUP(Tableau4[[#This Row],[Date]],metropole[Date],metropole[Célébration],"")</f>
        <v/>
      </c>
      <c r="G354" t="str">
        <f>IF(ISTEXT(Tableau4[[#This Row],[Evènements]]),Tableau4[[#This Row],[Evènements]],Tableau4[[#This Row],[Jours féries]])</f>
        <v/>
      </c>
    </row>
    <row r="355" spans="2:7" hidden="1" x14ac:dyDescent="0.25">
      <c r="B355" s="13">
        <f>DATE(Annee,1,ROW()-ROW(Tableau4[[#Headers],[Date]]))</f>
        <v>45644</v>
      </c>
      <c r="C355">
        <f>YEAR(Tableau4[[#This Row],[Date]])</f>
        <v>2024</v>
      </c>
      <c r="D355" s="3" t="str">
        <f>PROPER(TEXT(Tableau4[[#This Row],[Date]],"mmm"))</f>
        <v>Déc</v>
      </c>
      <c r="F355" t="str">
        <f>_xlfn.XLOOKUP(Tableau4[[#This Row],[Date]],metropole[Date],metropole[Célébration],"")</f>
        <v/>
      </c>
      <c r="G355" t="str">
        <f>IF(ISTEXT(Tableau4[[#This Row],[Evènements]]),Tableau4[[#This Row],[Evènements]],Tableau4[[#This Row],[Jours féries]])</f>
        <v/>
      </c>
    </row>
    <row r="356" spans="2:7" hidden="1" x14ac:dyDescent="0.25">
      <c r="B356" s="13">
        <f>DATE(Annee,1,ROW()-ROW(Tableau4[[#Headers],[Date]]))</f>
        <v>45645</v>
      </c>
      <c r="C356">
        <f>YEAR(Tableau4[[#This Row],[Date]])</f>
        <v>2024</v>
      </c>
      <c r="D356" s="3" t="str">
        <f>PROPER(TEXT(Tableau4[[#This Row],[Date]],"mmm"))</f>
        <v>Déc</v>
      </c>
      <c r="F356" t="str">
        <f>_xlfn.XLOOKUP(Tableau4[[#This Row],[Date]],metropole[Date],metropole[Célébration],"")</f>
        <v/>
      </c>
      <c r="G356" t="str">
        <f>IF(ISTEXT(Tableau4[[#This Row],[Evènements]]),Tableau4[[#This Row],[Evènements]],Tableau4[[#This Row],[Jours féries]])</f>
        <v/>
      </c>
    </row>
    <row r="357" spans="2:7" hidden="1" x14ac:dyDescent="0.25">
      <c r="B357" s="13">
        <f>DATE(Annee,1,ROW()-ROW(Tableau4[[#Headers],[Date]]))</f>
        <v>45646</v>
      </c>
      <c r="C357">
        <f>YEAR(Tableau4[[#This Row],[Date]])</f>
        <v>2024</v>
      </c>
      <c r="D357" s="3" t="str">
        <f>PROPER(TEXT(Tableau4[[#This Row],[Date]],"mmm"))</f>
        <v>Déc</v>
      </c>
      <c r="F357" t="str">
        <f>_xlfn.XLOOKUP(Tableau4[[#This Row],[Date]],metropole[Date],metropole[Célébration],"")</f>
        <v/>
      </c>
      <c r="G357" t="str">
        <f>IF(ISTEXT(Tableau4[[#This Row],[Evènements]]),Tableau4[[#This Row],[Evènements]],Tableau4[[#This Row],[Jours féries]])</f>
        <v/>
      </c>
    </row>
    <row r="358" spans="2:7" hidden="1" x14ac:dyDescent="0.25">
      <c r="B358" s="13">
        <f>DATE(Annee,1,ROW()-ROW(Tableau4[[#Headers],[Date]]))</f>
        <v>45647</v>
      </c>
      <c r="C358">
        <f>YEAR(Tableau4[[#This Row],[Date]])</f>
        <v>2024</v>
      </c>
      <c r="D358" s="3" t="str">
        <f>PROPER(TEXT(Tableau4[[#This Row],[Date]],"mmm"))</f>
        <v>Déc</v>
      </c>
      <c r="F358" t="str">
        <f>_xlfn.XLOOKUP(Tableau4[[#This Row],[Date]],metropole[Date],metropole[Célébration],"")</f>
        <v/>
      </c>
      <c r="G358" t="str">
        <f>IF(ISTEXT(Tableau4[[#This Row],[Evènements]]),Tableau4[[#This Row],[Evènements]],Tableau4[[#This Row],[Jours féries]])</f>
        <v/>
      </c>
    </row>
    <row r="359" spans="2:7" hidden="1" x14ac:dyDescent="0.25">
      <c r="B359" s="13">
        <f>DATE(Annee,1,ROW()-ROW(Tableau4[[#Headers],[Date]]))</f>
        <v>45648</v>
      </c>
      <c r="C359">
        <f>YEAR(Tableau4[[#This Row],[Date]])</f>
        <v>2024</v>
      </c>
      <c r="D359" s="3" t="str">
        <f>PROPER(TEXT(Tableau4[[#This Row],[Date]],"mmm"))</f>
        <v>Déc</v>
      </c>
      <c r="F359" t="str">
        <f>_xlfn.XLOOKUP(Tableau4[[#This Row],[Date]],metropole[Date],metropole[Célébration],"")</f>
        <v/>
      </c>
      <c r="G359" t="str">
        <f>IF(ISTEXT(Tableau4[[#This Row],[Evènements]]),Tableau4[[#This Row],[Evènements]],Tableau4[[#This Row],[Jours féries]])</f>
        <v/>
      </c>
    </row>
    <row r="360" spans="2:7" hidden="1" x14ac:dyDescent="0.25">
      <c r="B360" s="13">
        <f>DATE(Annee,1,ROW()-ROW(Tableau4[[#Headers],[Date]]))</f>
        <v>45649</v>
      </c>
      <c r="C360">
        <f>YEAR(Tableau4[[#This Row],[Date]])</f>
        <v>2024</v>
      </c>
      <c r="D360" s="3" t="str">
        <f>PROPER(TEXT(Tableau4[[#This Row],[Date]],"mmm"))</f>
        <v>Déc</v>
      </c>
      <c r="F360" t="str">
        <f>_xlfn.XLOOKUP(Tableau4[[#This Row],[Date]],metropole[Date],metropole[Célébration],"")</f>
        <v/>
      </c>
      <c r="G360" t="str">
        <f>IF(ISTEXT(Tableau4[[#This Row],[Evènements]]),Tableau4[[#This Row],[Evènements]],Tableau4[[#This Row],[Jours féries]])</f>
        <v/>
      </c>
    </row>
    <row r="361" spans="2:7" hidden="1" x14ac:dyDescent="0.25">
      <c r="B361" s="13">
        <f>DATE(Annee,1,ROW()-ROW(Tableau4[[#Headers],[Date]]))</f>
        <v>45650</v>
      </c>
      <c r="C361">
        <f>YEAR(Tableau4[[#This Row],[Date]])</f>
        <v>2024</v>
      </c>
      <c r="D361" s="3" t="str">
        <f>PROPER(TEXT(Tableau4[[#This Row],[Date]],"mmm"))</f>
        <v>Déc</v>
      </c>
      <c r="F361" t="str">
        <f>_xlfn.XLOOKUP(Tableau4[[#This Row],[Date]],metropole[Date],metropole[Célébration],"")</f>
        <v/>
      </c>
      <c r="G361" t="str">
        <f>IF(ISTEXT(Tableau4[[#This Row],[Evènements]]),Tableau4[[#This Row],[Evènements]],Tableau4[[#This Row],[Jours féries]])</f>
        <v/>
      </c>
    </row>
    <row r="362" spans="2:7" hidden="1" x14ac:dyDescent="0.25">
      <c r="B362" s="13">
        <f>DATE(Annee,1,ROW()-ROW(Tableau4[[#Headers],[Date]]))</f>
        <v>45651</v>
      </c>
      <c r="C362">
        <f>YEAR(Tableau4[[#This Row],[Date]])</f>
        <v>2024</v>
      </c>
      <c r="D362" s="3" t="str">
        <f>PROPER(TEXT(Tableau4[[#This Row],[Date]],"mmm"))</f>
        <v>Déc</v>
      </c>
      <c r="F362" t="str">
        <f>_xlfn.XLOOKUP(Tableau4[[#This Row],[Date]],metropole[Date],metropole[Célébration],"")</f>
        <v>Jour de Noël</v>
      </c>
      <c r="G362" t="str">
        <f>IF(ISTEXT(Tableau4[[#This Row],[Evènements]]),Tableau4[[#This Row],[Evènements]],Tableau4[[#This Row],[Jours féries]])</f>
        <v>Jour de Noël</v>
      </c>
    </row>
    <row r="363" spans="2:7" hidden="1" x14ac:dyDescent="0.25">
      <c r="B363" s="13">
        <f>DATE(Annee,1,ROW()-ROW(Tableau4[[#Headers],[Date]]))</f>
        <v>45652</v>
      </c>
      <c r="C363">
        <f>YEAR(Tableau4[[#This Row],[Date]])</f>
        <v>2024</v>
      </c>
      <c r="D363" s="3" t="str">
        <f>PROPER(TEXT(Tableau4[[#This Row],[Date]],"mmm"))</f>
        <v>Déc</v>
      </c>
      <c r="F363" t="str">
        <f>_xlfn.XLOOKUP(Tableau4[[#This Row],[Date]],metropole[Date],metropole[Célébration],"")</f>
        <v/>
      </c>
      <c r="G363" t="str">
        <f>IF(ISTEXT(Tableau4[[#This Row],[Evènements]]),Tableau4[[#This Row],[Evènements]],Tableau4[[#This Row],[Jours féries]])</f>
        <v/>
      </c>
    </row>
    <row r="364" spans="2:7" hidden="1" x14ac:dyDescent="0.25">
      <c r="B364" s="13">
        <f>DATE(Annee,1,ROW()-ROW(Tableau4[[#Headers],[Date]]))</f>
        <v>45653</v>
      </c>
      <c r="C364">
        <f>YEAR(Tableau4[[#This Row],[Date]])</f>
        <v>2024</v>
      </c>
      <c r="D364" s="3" t="str">
        <f>PROPER(TEXT(Tableau4[[#This Row],[Date]],"mmm"))</f>
        <v>Déc</v>
      </c>
      <c r="F364" t="str">
        <f>_xlfn.XLOOKUP(Tableau4[[#This Row],[Date]],metropole[Date],metropole[Célébration],"")</f>
        <v/>
      </c>
      <c r="G364" t="str">
        <f>IF(ISTEXT(Tableau4[[#This Row],[Evènements]]),Tableau4[[#This Row],[Evènements]],Tableau4[[#This Row],[Jours féries]])</f>
        <v/>
      </c>
    </row>
    <row r="365" spans="2:7" hidden="1" x14ac:dyDescent="0.25">
      <c r="B365" s="13">
        <f>DATE(Annee,1,ROW()-ROW(Tableau4[[#Headers],[Date]]))</f>
        <v>45654</v>
      </c>
      <c r="C365">
        <f>YEAR(Tableau4[[#This Row],[Date]])</f>
        <v>2024</v>
      </c>
      <c r="D365" s="3" t="str">
        <f>PROPER(TEXT(Tableau4[[#This Row],[Date]],"mmm"))</f>
        <v>Déc</v>
      </c>
      <c r="F365" t="str">
        <f>_xlfn.XLOOKUP(Tableau4[[#This Row],[Date]],metropole[Date],metropole[Célébration],"")</f>
        <v/>
      </c>
      <c r="G365" t="str">
        <f>IF(ISTEXT(Tableau4[[#This Row],[Evènements]]),Tableau4[[#This Row],[Evènements]],Tableau4[[#This Row],[Jours féries]])</f>
        <v/>
      </c>
    </row>
    <row r="366" spans="2:7" hidden="1" x14ac:dyDescent="0.25">
      <c r="B366" s="13">
        <f>DATE(Annee,1,ROW()-ROW(Tableau4[[#Headers],[Date]]))</f>
        <v>45655</v>
      </c>
      <c r="C366">
        <f>YEAR(Tableau4[[#This Row],[Date]])</f>
        <v>2024</v>
      </c>
      <c r="D366" s="3" t="str">
        <f>PROPER(TEXT(Tableau4[[#This Row],[Date]],"mmm"))</f>
        <v>Déc</v>
      </c>
      <c r="F366" t="str">
        <f>_xlfn.XLOOKUP(Tableau4[[#This Row],[Date]],metropole[Date],metropole[Célébration],"")</f>
        <v/>
      </c>
      <c r="G366" t="str">
        <f>IF(ISTEXT(Tableau4[[#This Row],[Evènements]]),Tableau4[[#This Row],[Evènements]],Tableau4[[#This Row],[Jours féries]])</f>
        <v/>
      </c>
    </row>
    <row r="367" spans="2:7" hidden="1" x14ac:dyDescent="0.25">
      <c r="B367" s="13">
        <f>DATE(Annee,1,ROW()-ROW(Tableau4[[#Headers],[Date]]))</f>
        <v>45656</v>
      </c>
      <c r="C367">
        <f>YEAR(Tableau4[[#This Row],[Date]])</f>
        <v>2024</v>
      </c>
      <c r="D367" s="3" t="str">
        <f>PROPER(TEXT(Tableau4[[#This Row],[Date]],"mmm"))</f>
        <v>Déc</v>
      </c>
      <c r="F367" t="str">
        <f>_xlfn.XLOOKUP(Tableau4[[#This Row],[Date]],metropole[Date],metropole[Célébration],"")</f>
        <v/>
      </c>
      <c r="G367" t="str">
        <f>IF(ISTEXT(Tableau4[[#This Row],[Evènements]]),Tableau4[[#This Row],[Evènements]],Tableau4[[#This Row],[Jours féries]])</f>
        <v/>
      </c>
    </row>
    <row r="368" spans="2:7" hidden="1" x14ac:dyDescent="0.25">
      <c r="B368" s="13">
        <f>DATE(Annee,1,ROW()-ROW(Tableau4[[#Headers],[Date]]))</f>
        <v>45657</v>
      </c>
      <c r="C368">
        <f>YEAR(Tableau4[[#This Row],[Date]])</f>
        <v>2024</v>
      </c>
      <c r="D368" s="3" t="str">
        <f>PROPER(TEXT(Tableau4[[#This Row],[Date]],"mmm"))</f>
        <v>Déc</v>
      </c>
      <c r="F368" t="str">
        <f>_xlfn.XLOOKUP(Tableau4[[#This Row],[Date]],metropole[Date],metropole[Célébration],"")</f>
        <v/>
      </c>
      <c r="G368" t="str">
        <f>IF(ISTEXT(Tableau4[[#This Row],[Evènements]]),Tableau4[[#This Row],[Evènements]],Tableau4[[#This Row],[Jours féries]])</f>
        <v/>
      </c>
    </row>
    <row r="369" spans="2:7" hidden="1" x14ac:dyDescent="0.25">
      <c r="B369" s="13">
        <f>DATE(Annee,1,ROW()-ROW(Tableau4[[#Headers],[Date]]))</f>
        <v>45658</v>
      </c>
      <c r="C369">
        <f>YEAR(Tableau4[[#This Row],[Date]])</f>
        <v>2025</v>
      </c>
      <c r="D369" s="3" t="str">
        <f>PROPER(TEXT(Tableau4[[#This Row],[Date]],"mmm"))</f>
        <v>Janv</v>
      </c>
      <c r="F369" t="str">
        <f>_xlfn.XLOOKUP(Tableau4[[#This Row],[Date]],metropole[Date],metropole[Célébration],"")</f>
        <v>1er janvier</v>
      </c>
      <c r="G369" t="str">
        <f>IF(ISTEXT(Tableau4[[#This Row],[Evènements]]),Tableau4[[#This Row],[Evènements]],Tableau4[[#This Row],[Jours féries]])</f>
        <v>1er janvier</v>
      </c>
    </row>
    <row r="370" spans="2:7" hidden="1" x14ac:dyDescent="0.25">
      <c r="B370" s="13">
        <f>DATE(Annee,1,ROW()-ROW(Tableau4[[#Headers],[Date]]))</f>
        <v>45659</v>
      </c>
      <c r="C370">
        <f>YEAR(Tableau4[[#This Row],[Date]])</f>
        <v>2025</v>
      </c>
      <c r="D370" s="3" t="str">
        <f>PROPER(TEXT(Tableau4[[#This Row],[Date]],"mmm"))</f>
        <v>Janv</v>
      </c>
      <c r="F370" t="str">
        <f>_xlfn.XLOOKUP(Tableau4[[#This Row],[Date]],metropole[Date],metropole[Célébration],"")</f>
        <v/>
      </c>
      <c r="G370" t="str">
        <f>IF(ISTEXT(Tableau4[[#This Row],[Evènements]]),Tableau4[[#This Row],[Evènements]],Tableau4[[#This Row],[Jours féries]])</f>
        <v/>
      </c>
    </row>
    <row r="371" spans="2:7" hidden="1" x14ac:dyDescent="0.25">
      <c r="B371" s="13">
        <f>DATE(Annee,1,ROW()-ROW(Tableau4[[#Headers],[Date]]))</f>
        <v>45660</v>
      </c>
      <c r="C371">
        <f>YEAR(Tableau4[[#This Row],[Date]])</f>
        <v>2025</v>
      </c>
      <c r="D371" s="3" t="str">
        <f>PROPER(TEXT(Tableau4[[#This Row],[Date]],"mmm"))</f>
        <v>Janv</v>
      </c>
      <c r="F371" t="str">
        <f>_xlfn.XLOOKUP(Tableau4[[#This Row],[Date]],metropole[Date],metropole[Célébration],"")</f>
        <v/>
      </c>
      <c r="G371" t="str">
        <f>IF(ISTEXT(Tableau4[[#This Row],[Evènements]]),Tableau4[[#This Row],[Evènements]],Tableau4[[#This Row],[Jours féries]])</f>
        <v/>
      </c>
    </row>
    <row r="372" spans="2:7" hidden="1" x14ac:dyDescent="0.25">
      <c r="B372" s="13">
        <f>DATE(Annee,1,ROW()-ROW(Tableau4[[#Headers],[Date]]))</f>
        <v>45661</v>
      </c>
      <c r="C372">
        <f>YEAR(Tableau4[[#This Row],[Date]])</f>
        <v>2025</v>
      </c>
      <c r="D372" s="3" t="str">
        <f>PROPER(TEXT(Tableau4[[#This Row],[Date]],"mmm"))</f>
        <v>Janv</v>
      </c>
      <c r="F372" t="str">
        <f>_xlfn.XLOOKUP(Tableau4[[#This Row],[Date]],metropole[Date],metropole[Célébration],"")</f>
        <v/>
      </c>
      <c r="G372" t="str">
        <f>IF(ISTEXT(Tableau4[[#This Row],[Evènements]]),Tableau4[[#This Row],[Evènements]],Tableau4[[#This Row],[Jours féries]])</f>
        <v/>
      </c>
    </row>
    <row r="373" spans="2:7" hidden="1" x14ac:dyDescent="0.25">
      <c r="B373" s="13">
        <f>DATE(Annee,1,ROW()-ROW(Tableau4[[#Headers],[Date]]))</f>
        <v>45662</v>
      </c>
      <c r="C373">
        <f>YEAR(Tableau4[[#This Row],[Date]])</f>
        <v>2025</v>
      </c>
      <c r="D373" s="3" t="str">
        <f>PROPER(TEXT(Tableau4[[#This Row],[Date]],"mmm"))</f>
        <v>Janv</v>
      </c>
      <c r="F373" t="str">
        <f>_xlfn.XLOOKUP(Tableau4[[#This Row],[Date]],metropole[Date],metropole[Célébration],"")</f>
        <v/>
      </c>
      <c r="G373" t="str">
        <f>IF(ISTEXT(Tableau4[[#This Row],[Evènements]]),Tableau4[[#This Row],[Evènements]],Tableau4[[#This Row],[Jours féries]])</f>
        <v/>
      </c>
    </row>
    <row r="374" spans="2:7" hidden="1" x14ac:dyDescent="0.25">
      <c r="B374" s="13">
        <f>DATE(Annee,1,ROW()-ROW(Tableau4[[#Headers],[Date]]))</f>
        <v>45663</v>
      </c>
      <c r="C374">
        <f>YEAR(Tableau4[[#This Row],[Date]])</f>
        <v>2025</v>
      </c>
      <c r="D374" s="3" t="str">
        <f>PROPER(TEXT(Tableau4[[#This Row],[Date]],"mmm"))</f>
        <v>Janv</v>
      </c>
      <c r="F374" t="str">
        <f>_xlfn.XLOOKUP(Tableau4[[#This Row],[Date]],metropole[Date],metropole[Célébration],"")</f>
        <v/>
      </c>
      <c r="G374" t="str">
        <f>IF(ISTEXT(Tableau4[[#This Row],[Evènements]]),Tableau4[[#This Row],[Evènements]],Tableau4[[#This Row],[Jours féries]])</f>
        <v/>
      </c>
    </row>
    <row r="375" spans="2:7" hidden="1" x14ac:dyDescent="0.25">
      <c r="B375" s="13">
        <f>DATE(Annee,1,ROW()-ROW(Tableau4[[#Headers],[Date]]))</f>
        <v>45664</v>
      </c>
      <c r="C375">
        <f>YEAR(Tableau4[[#This Row],[Date]])</f>
        <v>2025</v>
      </c>
      <c r="D375" s="3" t="str">
        <f>PROPER(TEXT(Tableau4[[#This Row],[Date]],"mmm"))</f>
        <v>Janv</v>
      </c>
      <c r="F375" t="str">
        <f>_xlfn.XLOOKUP(Tableau4[[#This Row],[Date]],metropole[Date],metropole[Célébration],"")</f>
        <v/>
      </c>
      <c r="G375" t="str">
        <f>IF(ISTEXT(Tableau4[[#This Row],[Evènements]]),Tableau4[[#This Row],[Evènements]],Tableau4[[#This Row],[Jours féries]])</f>
        <v/>
      </c>
    </row>
    <row r="376" spans="2:7" hidden="1" x14ac:dyDescent="0.25">
      <c r="B376" s="13">
        <f>DATE(Annee,1,ROW()-ROW(Tableau4[[#Headers],[Date]]))</f>
        <v>45665</v>
      </c>
      <c r="C376">
        <f>YEAR(Tableau4[[#This Row],[Date]])</f>
        <v>2025</v>
      </c>
      <c r="D376" s="3" t="str">
        <f>PROPER(TEXT(Tableau4[[#This Row],[Date]],"mmm"))</f>
        <v>Janv</v>
      </c>
      <c r="F376" t="str">
        <f>_xlfn.XLOOKUP(Tableau4[[#This Row],[Date]],metropole[Date],metropole[Célébration],"")</f>
        <v/>
      </c>
      <c r="G376" t="str">
        <f>IF(ISTEXT(Tableau4[[#This Row],[Evènements]]),Tableau4[[#This Row],[Evènements]],Tableau4[[#This Row],[Jours féries]])</f>
        <v/>
      </c>
    </row>
    <row r="377" spans="2:7" hidden="1" x14ac:dyDescent="0.25">
      <c r="B377" s="13">
        <f>DATE(Annee,1,ROW()-ROW(Tableau4[[#Headers],[Date]]))</f>
        <v>45666</v>
      </c>
      <c r="C377">
        <f>YEAR(Tableau4[[#This Row],[Date]])</f>
        <v>2025</v>
      </c>
      <c r="D377" s="3" t="str">
        <f>PROPER(TEXT(Tableau4[[#This Row],[Date]],"mmm"))</f>
        <v>Janv</v>
      </c>
      <c r="F377" t="str">
        <f>_xlfn.XLOOKUP(Tableau4[[#This Row],[Date]],metropole[Date],metropole[Célébration],"")</f>
        <v/>
      </c>
      <c r="G377" t="str">
        <f>IF(ISTEXT(Tableau4[[#This Row],[Evènements]]),Tableau4[[#This Row],[Evènements]],Tableau4[[#This Row],[Jours féries]])</f>
        <v/>
      </c>
    </row>
    <row r="378" spans="2:7" hidden="1" x14ac:dyDescent="0.25">
      <c r="B378" s="13">
        <f>DATE(Annee,1,ROW()-ROW(Tableau4[[#Headers],[Date]]))</f>
        <v>45667</v>
      </c>
      <c r="C378">
        <f>YEAR(Tableau4[[#This Row],[Date]])</f>
        <v>2025</v>
      </c>
      <c r="D378" s="3" t="str">
        <f>PROPER(TEXT(Tableau4[[#This Row],[Date]],"mmm"))</f>
        <v>Janv</v>
      </c>
      <c r="F378" t="str">
        <f>_xlfn.XLOOKUP(Tableau4[[#This Row],[Date]],metropole[Date],metropole[Célébration],"")</f>
        <v/>
      </c>
      <c r="G378" t="str">
        <f>IF(ISTEXT(Tableau4[[#This Row],[Evènements]]),Tableau4[[#This Row],[Evènements]],Tableau4[[#This Row],[Jours féries]])</f>
        <v/>
      </c>
    </row>
    <row r="379" spans="2:7" hidden="1" x14ac:dyDescent="0.25">
      <c r="B379" s="13">
        <f>DATE(Annee,1,ROW()-ROW(Tableau4[[#Headers],[Date]]))</f>
        <v>45668</v>
      </c>
      <c r="C379">
        <f>YEAR(Tableau4[[#This Row],[Date]])</f>
        <v>2025</v>
      </c>
      <c r="D379" s="3" t="str">
        <f>PROPER(TEXT(Tableau4[[#This Row],[Date]],"mmm"))</f>
        <v>Janv</v>
      </c>
      <c r="F379" t="str">
        <f>_xlfn.XLOOKUP(Tableau4[[#This Row],[Date]],metropole[Date],metropole[Célébration],"")</f>
        <v/>
      </c>
      <c r="G379" t="str">
        <f>IF(ISTEXT(Tableau4[[#This Row],[Evènements]]),Tableau4[[#This Row],[Evènements]],Tableau4[[#This Row],[Jours féries]])</f>
        <v/>
      </c>
    </row>
    <row r="380" spans="2:7" hidden="1" x14ac:dyDescent="0.25">
      <c r="B380" s="13">
        <f>DATE(Annee,1,ROW()-ROW(Tableau4[[#Headers],[Date]]))</f>
        <v>45669</v>
      </c>
      <c r="C380">
        <f>YEAR(Tableau4[[#This Row],[Date]])</f>
        <v>2025</v>
      </c>
      <c r="D380" s="3" t="str">
        <f>PROPER(TEXT(Tableau4[[#This Row],[Date]],"mmm"))</f>
        <v>Janv</v>
      </c>
      <c r="F380" t="str">
        <f>_xlfn.XLOOKUP(Tableau4[[#This Row],[Date]],metropole[Date],metropole[Célébration],"")</f>
        <v/>
      </c>
      <c r="G380" t="str">
        <f>IF(ISTEXT(Tableau4[[#This Row],[Evènements]]),Tableau4[[#This Row],[Evènements]],Tableau4[[#This Row],[Jours féries]])</f>
        <v/>
      </c>
    </row>
    <row r="381" spans="2:7" hidden="1" x14ac:dyDescent="0.25">
      <c r="B381" s="13">
        <f>DATE(Annee,1,ROW()-ROW(Tableau4[[#Headers],[Date]]))</f>
        <v>45670</v>
      </c>
      <c r="C381">
        <f>YEAR(Tableau4[[#This Row],[Date]])</f>
        <v>2025</v>
      </c>
      <c r="D381" s="3" t="str">
        <f>PROPER(TEXT(Tableau4[[#This Row],[Date]],"mmm"))</f>
        <v>Janv</v>
      </c>
      <c r="F381" t="str">
        <f>_xlfn.XLOOKUP(Tableau4[[#This Row],[Date]],metropole[Date],metropole[Célébration],"")</f>
        <v/>
      </c>
      <c r="G381" t="str">
        <f>IF(ISTEXT(Tableau4[[#This Row],[Evènements]]),Tableau4[[#This Row],[Evènements]],Tableau4[[#This Row],[Jours féries]])</f>
        <v/>
      </c>
    </row>
    <row r="382" spans="2:7" hidden="1" x14ac:dyDescent="0.25">
      <c r="B382" s="13">
        <f>DATE(Annee,1,ROW()-ROW(Tableau4[[#Headers],[Date]]))</f>
        <v>45671</v>
      </c>
      <c r="C382">
        <f>YEAR(Tableau4[[#This Row],[Date]])</f>
        <v>2025</v>
      </c>
      <c r="D382" s="3" t="str">
        <f>PROPER(TEXT(Tableau4[[#This Row],[Date]],"mmm"))</f>
        <v>Janv</v>
      </c>
      <c r="F382" t="str">
        <f>_xlfn.XLOOKUP(Tableau4[[#This Row],[Date]],metropole[Date],metropole[Célébration],"")</f>
        <v/>
      </c>
      <c r="G382" t="str">
        <f>IF(ISTEXT(Tableau4[[#This Row],[Evènements]]),Tableau4[[#This Row],[Evènements]],Tableau4[[#This Row],[Jours féries]])</f>
        <v/>
      </c>
    </row>
    <row r="383" spans="2:7" hidden="1" x14ac:dyDescent="0.25">
      <c r="B383" s="13">
        <f>DATE(Annee,1,ROW()-ROW(Tableau4[[#Headers],[Date]]))</f>
        <v>45672</v>
      </c>
      <c r="C383">
        <f>YEAR(Tableau4[[#This Row],[Date]])</f>
        <v>2025</v>
      </c>
      <c r="D383" s="3" t="str">
        <f>PROPER(TEXT(Tableau4[[#This Row],[Date]],"mmm"))</f>
        <v>Janv</v>
      </c>
      <c r="F383" t="str">
        <f>_xlfn.XLOOKUP(Tableau4[[#This Row],[Date]],metropole[Date],metropole[Célébration],"")</f>
        <v/>
      </c>
      <c r="G383" t="str">
        <f>IF(ISTEXT(Tableau4[[#This Row],[Evènements]]),Tableau4[[#This Row],[Evènements]],Tableau4[[#This Row],[Jours féries]])</f>
        <v/>
      </c>
    </row>
    <row r="384" spans="2:7" hidden="1" x14ac:dyDescent="0.25">
      <c r="B384" s="13">
        <f>DATE(Annee,1,ROW()-ROW(Tableau4[[#Headers],[Date]]))</f>
        <v>45673</v>
      </c>
      <c r="C384">
        <f>YEAR(Tableau4[[#This Row],[Date]])</f>
        <v>2025</v>
      </c>
      <c r="D384" s="3" t="str">
        <f>PROPER(TEXT(Tableau4[[#This Row],[Date]],"mmm"))</f>
        <v>Janv</v>
      </c>
      <c r="F384" t="str">
        <f>_xlfn.XLOOKUP(Tableau4[[#This Row],[Date]],metropole[Date],metropole[Célébration],"")</f>
        <v/>
      </c>
      <c r="G384" t="str">
        <f>IF(ISTEXT(Tableau4[[#This Row],[Evènements]]),Tableau4[[#This Row],[Evènements]],Tableau4[[#This Row],[Jours féries]])</f>
        <v/>
      </c>
    </row>
    <row r="385" spans="2:7" hidden="1" x14ac:dyDescent="0.25">
      <c r="B385" s="13">
        <f>DATE(Annee,1,ROW()-ROW(Tableau4[[#Headers],[Date]]))</f>
        <v>45674</v>
      </c>
      <c r="C385">
        <f>YEAR(Tableau4[[#This Row],[Date]])</f>
        <v>2025</v>
      </c>
      <c r="D385" s="3" t="str">
        <f>PROPER(TEXT(Tableau4[[#This Row],[Date]],"mmm"))</f>
        <v>Janv</v>
      </c>
      <c r="F385" t="str">
        <f>_xlfn.XLOOKUP(Tableau4[[#This Row],[Date]],metropole[Date],metropole[Célébration],"")</f>
        <v/>
      </c>
      <c r="G385" t="str">
        <f>IF(ISTEXT(Tableau4[[#This Row],[Evènements]]),Tableau4[[#This Row],[Evènements]],Tableau4[[#This Row],[Jours féries]])</f>
        <v/>
      </c>
    </row>
    <row r="386" spans="2:7" hidden="1" x14ac:dyDescent="0.25">
      <c r="B386" s="13">
        <f>DATE(Annee,1,ROW()-ROW(Tableau4[[#Headers],[Date]]))</f>
        <v>45675</v>
      </c>
      <c r="C386">
        <f>YEAR(Tableau4[[#This Row],[Date]])</f>
        <v>2025</v>
      </c>
      <c r="D386" s="3" t="str">
        <f>PROPER(TEXT(Tableau4[[#This Row],[Date]],"mmm"))</f>
        <v>Janv</v>
      </c>
      <c r="F386" t="str">
        <f>_xlfn.XLOOKUP(Tableau4[[#This Row],[Date]],metropole[Date],metropole[Célébration],"")</f>
        <v/>
      </c>
      <c r="G386" t="str">
        <f>IF(ISTEXT(Tableau4[[#This Row],[Evènements]]),Tableau4[[#This Row],[Evènements]],Tableau4[[#This Row],[Jours féries]])</f>
        <v/>
      </c>
    </row>
    <row r="387" spans="2:7" hidden="1" x14ac:dyDescent="0.25">
      <c r="B387" s="13">
        <f>DATE(Annee,1,ROW()-ROW(Tableau4[[#Headers],[Date]]))</f>
        <v>45676</v>
      </c>
      <c r="C387">
        <f>YEAR(Tableau4[[#This Row],[Date]])</f>
        <v>2025</v>
      </c>
      <c r="D387" s="3" t="str">
        <f>PROPER(TEXT(Tableau4[[#This Row],[Date]],"mmm"))</f>
        <v>Janv</v>
      </c>
      <c r="F387" t="str">
        <f>_xlfn.XLOOKUP(Tableau4[[#This Row],[Date]],metropole[Date],metropole[Célébration],"")</f>
        <v/>
      </c>
      <c r="G387" t="str">
        <f>IF(ISTEXT(Tableau4[[#This Row],[Evènements]]),Tableau4[[#This Row],[Evènements]],Tableau4[[#This Row],[Jours féries]])</f>
        <v/>
      </c>
    </row>
    <row r="388" spans="2:7" hidden="1" x14ac:dyDescent="0.25">
      <c r="B388" s="13">
        <f>DATE(Annee,1,ROW()-ROW(Tableau4[[#Headers],[Date]]))</f>
        <v>45677</v>
      </c>
      <c r="C388">
        <f>YEAR(Tableau4[[#This Row],[Date]])</f>
        <v>2025</v>
      </c>
      <c r="D388" s="3" t="str">
        <f>PROPER(TEXT(Tableau4[[#This Row],[Date]],"mmm"))</f>
        <v>Janv</v>
      </c>
      <c r="F388" t="str">
        <f>_xlfn.XLOOKUP(Tableau4[[#This Row],[Date]],metropole[Date],metropole[Célébration],"")</f>
        <v/>
      </c>
      <c r="G388" t="str">
        <f>IF(ISTEXT(Tableau4[[#This Row],[Evènements]]),Tableau4[[#This Row],[Evènements]],Tableau4[[#This Row],[Jours féries]])</f>
        <v/>
      </c>
    </row>
    <row r="389" spans="2:7" hidden="1" x14ac:dyDescent="0.25">
      <c r="B389" s="13">
        <f>DATE(Annee,1,ROW()-ROW(Tableau4[[#Headers],[Date]]))</f>
        <v>45678</v>
      </c>
      <c r="C389">
        <f>YEAR(Tableau4[[#This Row],[Date]])</f>
        <v>2025</v>
      </c>
      <c r="D389" s="3" t="str">
        <f>PROPER(TEXT(Tableau4[[#This Row],[Date]],"mmm"))</f>
        <v>Janv</v>
      </c>
      <c r="F389" t="str">
        <f>_xlfn.XLOOKUP(Tableau4[[#This Row],[Date]],metropole[Date],metropole[Célébration],"")</f>
        <v/>
      </c>
      <c r="G389" t="str">
        <f>IF(ISTEXT(Tableau4[[#This Row],[Evènements]]),Tableau4[[#This Row],[Evènements]],Tableau4[[#This Row],[Jours féries]])</f>
        <v/>
      </c>
    </row>
    <row r="390" spans="2:7" hidden="1" x14ac:dyDescent="0.25">
      <c r="B390" s="13">
        <f>DATE(Annee,1,ROW()-ROW(Tableau4[[#Headers],[Date]]))</f>
        <v>45679</v>
      </c>
      <c r="C390">
        <f>YEAR(Tableau4[[#This Row],[Date]])</f>
        <v>2025</v>
      </c>
      <c r="D390" s="3" t="str">
        <f>PROPER(TEXT(Tableau4[[#This Row],[Date]],"mmm"))</f>
        <v>Janv</v>
      </c>
      <c r="F390" t="str">
        <f>_xlfn.XLOOKUP(Tableau4[[#This Row],[Date]],metropole[Date],metropole[Célébration],"")</f>
        <v/>
      </c>
      <c r="G390" t="str">
        <f>IF(ISTEXT(Tableau4[[#This Row],[Evènements]]),Tableau4[[#This Row],[Evènements]],Tableau4[[#This Row],[Jours féries]])</f>
        <v/>
      </c>
    </row>
    <row r="391" spans="2:7" hidden="1" x14ac:dyDescent="0.25">
      <c r="B391" s="13">
        <f>DATE(Annee,1,ROW()-ROW(Tableau4[[#Headers],[Date]]))</f>
        <v>45680</v>
      </c>
      <c r="C391">
        <f>YEAR(Tableau4[[#This Row],[Date]])</f>
        <v>2025</v>
      </c>
      <c r="D391" s="3" t="str">
        <f>PROPER(TEXT(Tableau4[[#This Row],[Date]],"mmm"))</f>
        <v>Janv</v>
      </c>
      <c r="F391" t="str">
        <f>_xlfn.XLOOKUP(Tableau4[[#This Row],[Date]],metropole[Date],metropole[Célébration],"")</f>
        <v/>
      </c>
      <c r="G391" t="str">
        <f>IF(ISTEXT(Tableau4[[#This Row],[Evènements]]),Tableau4[[#This Row],[Evènements]],Tableau4[[#This Row],[Jours féries]])</f>
        <v/>
      </c>
    </row>
    <row r="392" spans="2:7" hidden="1" x14ac:dyDescent="0.25">
      <c r="B392" s="13">
        <f>DATE(Annee,1,ROW()-ROW(Tableau4[[#Headers],[Date]]))</f>
        <v>45681</v>
      </c>
      <c r="C392">
        <f>YEAR(Tableau4[[#This Row],[Date]])</f>
        <v>2025</v>
      </c>
      <c r="D392" s="3" t="str">
        <f>PROPER(TEXT(Tableau4[[#This Row],[Date]],"mmm"))</f>
        <v>Janv</v>
      </c>
      <c r="F392" t="str">
        <f>_xlfn.XLOOKUP(Tableau4[[#This Row],[Date]],metropole[Date],metropole[Célébration],"")</f>
        <v/>
      </c>
      <c r="G392" t="str">
        <f>IF(ISTEXT(Tableau4[[#This Row],[Evènements]]),Tableau4[[#This Row],[Evènements]],Tableau4[[#This Row],[Jours féries]])</f>
        <v/>
      </c>
    </row>
    <row r="393" spans="2:7" hidden="1" x14ac:dyDescent="0.25">
      <c r="B393" s="13">
        <f>DATE(Annee,1,ROW()-ROW(Tableau4[[#Headers],[Date]]))</f>
        <v>45682</v>
      </c>
      <c r="C393">
        <f>YEAR(Tableau4[[#This Row],[Date]])</f>
        <v>2025</v>
      </c>
      <c r="D393" s="3" t="str">
        <f>PROPER(TEXT(Tableau4[[#This Row],[Date]],"mmm"))</f>
        <v>Janv</v>
      </c>
      <c r="F393" t="str">
        <f>_xlfn.XLOOKUP(Tableau4[[#This Row],[Date]],metropole[Date],metropole[Célébration],"")</f>
        <v/>
      </c>
      <c r="G393" t="str">
        <f>IF(ISTEXT(Tableau4[[#This Row],[Evènements]]),Tableau4[[#This Row],[Evènements]],Tableau4[[#This Row],[Jours féries]])</f>
        <v/>
      </c>
    </row>
    <row r="394" spans="2:7" hidden="1" x14ac:dyDescent="0.25">
      <c r="B394" s="13">
        <f>DATE(Annee,1,ROW()-ROW(Tableau4[[#Headers],[Date]]))</f>
        <v>45683</v>
      </c>
      <c r="C394">
        <f>YEAR(Tableau4[[#This Row],[Date]])</f>
        <v>2025</v>
      </c>
      <c r="D394" s="3" t="str">
        <f>PROPER(TEXT(Tableau4[[#This Row],[Date]],"mmm"))</f>
        <v>Janv</v>
      </c>
      <c r="F394" t="str">
        <f>_xlfn.XLOOKUP(Tableau4[[#This Row],[Date]],metropole[Date],metropole[Célébration],"")</f>
        <v/>
      </c>
      <c r="G394" t="str">
        <f>IF(ISTEXT(Tableau4[[#This Row],[Evènements]]),Tableau4[[#This Row],[Evènements]],Tableau4[[#This Row],[Jours féries]])</f>
        <v/>
      </c>
    </row>
    <row r="395" spans="2:7" hidden="1" x14ac:dyDescent="0.25">
      <c r="B395" s="13">
        <f>DATE(Annee,1,ROW()-ROW(Tableau4[[#Headers],[Date]]))</f>
        <v>45684</v>
      </c>
      <c r="C395">
        <f>YEAR(Tableau4[[#This Row],[Date]])</f>
        <v>2025</v>
      </c>
      <c r="D395" s="3" t="str">
        <f>PROPER(TEXT(Tableau4[[#This Row],[Date]],"mmm"))</f>
        <v>Janv</v>
      </c>
      <c r="F395" t="str">
        <f>_xlfn.XLOOKUP(Tableau4[[#This Row],[Date]],metropole[Date],metropole[Célébration],"")</f>
        <v/>
      </c>
      <c r="G395" t="str">
        <f>IF(ISTEXT(Tableau4[[#This Row],[Evènements]]),Tableau4[[#This Row],[Evènements]],Tableau4[[#This Row],[Jours féries]])</f>
        <v/>
      </c>
    </row>
    <row r="396" spans="2:7" hidden="1" x14ac:dyDescent="0.25">
      <c r="B396" s="13">
        <f>DATE(Annee,1,ROW()-ROW(Tableau4[[#Headers],[Date]]))</f>
        <v>45685</v>
      </c>
      <c r="C396">
        <f>YEAR(Tableau4[[#This Row],[Date]])</f>
        <v>2025</v>
      </c>
      <c r="D396" s="3" t="str">
        <f>PROPER(TEXT(Tableau4[[#This Row],[Date]],"mmm"))</f>
        <v>Janv</v>
      </c>
      <c r="F396" t="str">
        <f>_xlfn.XLOOKUP(Tableau4[[#This Row],[Date]],metropole[Date],metropole[Célébration],"")</f>
        <v/>
      </c>
      <c r="G396" t="str">
        <f>IF(ISTEXT(Tableau4[[#This Row],[Evènements]]),Tableau4[[#This Row],[Evènements]],Tableau4[[#This Row],[Jours féries]])</f>
        <v/>
      </c>
    </row>
    <row r="397" spans="2:7" hidden="1" x14ac:dyDescent="0.25">
      <c r="B397" s="13">
        <f>DATE(Annee,1,ROW()-ROW(Tableau4[[#Headers],[Date]]))</f>
        <v>45686</v>
      </c>
      <c r="C397">
        <f>YEAR(Tableau4[[#This Row],[Date]])</f>
        <v>2025</v>
      </c>
      <c r="D397" s="3" t="str">
        <f>PROPER(TEXT(Tableau4[[#This Row],[Date]],"mmm"))</f>
        <v>Janv</v>
      </c>
      <c r="F397" t="str">
        <f>_xlfn.XLOOKUP(Tableau4[[#This Row],[Date]],metropole[Date],metropole[Célébration],"")</f>
        <v/>
      </c>
      <c r="G397" t="str">
        <f>IF(ISTEXT(Tableau4[[#This Row],[Evènements]]),Tableau4[[#This Row],[Evènements]],Tableau4[[#This Row],[Jours féries]])</f>
        <v/>
      </c>
    </row>
    <row r="398" spans="2:7" hidden="1" x14ac:dyDescent="0.25">
      <c r="B398" s="13">
        <f>DATE(Annee,1,ROW()-ROW(Tableau4[[#Headers],[Date]]))</f>
        <v>45687</v>
      </c>
      <c r="C398">
        <f>YEAR(Tableau4[[#This Row],[Date]])</f>
        <v>2025</v>
      </c>
      <c r="D398" s="3" t="str">
        <f>PROPER(TEXT(Tableau4[[#This Row],[Date]],"mmm"))</f>
        <v>Janv</v>
      </c>
      <c r="F398" t="str">
        <f>_xlfn.XLOOKUP(Tableau4[[#This Row],[Date]],metropole[Date],metropole[Célébration],"")</f>
        <v/>
      </c>
      <c r="G398" t="str">
        <f>IF(ISTEXT(Tableau4[[#This Row],[Evènements]]),Tableau4[[#This Row],[Evènements]],Tableau4[[#This Row],[Jours féries]])</f>
        <v/>
      </c>
    </row>
    <row r="399" spans="2:7" hidden="1" x14ac:dyDescent="0.25">
      <c r="B399" s="13">
        <f>DATE(Annee,1,ROW()-ROW(Tableau4[[#Headers],[Date]]))</f>
        <v>45688</v>
      </c>
      <c r="C399">
        <f>YEAR(Tableau4[[#This Row],[Date]])</f>
        <v>2025</v>
      </c>
      <c r="D399" s="3" t="str">
        <f>PROPER(TEXT(Tableau4[[#This Row],[Date]],"mmm"))</f>
        <v>Janv</v>
      </c>
      <c r="F399" t="str">
        <f>_xlfn.XLOOKUP(Tableau4[[#This Row],[Date]],metropole[Date],metropole[Célébration],"")</f>
        <v/>
      </c>
      <c r="G399" t="str">
        <f>IF(ISTEXT(Tableau4[[#This Row],[Evènements]]),Tableau4[[#This Row],[Evènements]],Tableau4[[#This Row],[Jours féries]])</f>
        <v/>
      </c>
    </row>
    <row r="400" spans="2:7" hidden="1" x14ac:dyDescent="0.25">
      <c r="B400" s="13">
        <f>DATE(Annee,1,ROW()-ROW(Tableau4[[#Headers],[Date]]))</f>
        <v>45689</v>
      </c>
      <c r="C400">
        <f>YEAR(Tableau4[[#This Row],[Date]])</f>
        <v>2025</v>
      </c>
      <c r="D400" s="3" t="str">
        <f>PROPER(TEXT(Tableau4[[#This Row],[Date]],"mmm"))</f>
        <v>Févr</v>
      </c>
      <c r="F400" t="str">
        <f>_xlfn.XLOOKUP(Tableau4[[#This Row],[Date]],metropole[Date],metropole[Célébration],"")</f>
        <v/>
      </c>
      <c r="G400" t="str">
        <f>IF(ISTEXT(Tableau4[[#This Row],[Evènements]]),Tableau4[[#This Row],[Evènements]],Tableau4[[#This Row],[Jours féries]])</f>
        <v/>
      </c>
    </row>
    <row r="401" spans="2:7" hidden="1" x14ac:dyDescent="0.25">
      <c r="B401" s="13">
        <f>DATE(Annee,1,ROW()-ROW(Tableau4[[#Headers],[Date]]))</f>
        <v>45690</v>
      </c>
      <c r="C401">
        <f>YEAR(Tableau4[[#This Row],[Date]])</f>
        <v>2025</v>
      </c>
      <c r="D401" s="3" t="str">
        <f>PROPER(TEXT(Tableau4[[#This Row],[Date]],"mmm"))</f>
        <v>Févr</v>
      </c>
      <c r="F401" t="str">
        <f>_xlfn.XLOOKUP(Tableau4[[#This Row],[Date]],metropole[Date],metropole[Célébration],"")</f>
        <v/>
      </c>
      <c r="G401" t="str">
        <f>IF(ISTEXT(Tableau4[[#This Row],[Evènements]]),Tableau4[[#This Row],[Evènements]],Tableau4[[#This Row],[Jours féries]])</f>
        <v/>
      </c>
    </row>
    <row r="402" spans="2:7" hidden="1" x14ac:dyDescent="0.25">
      <c r="B402" s="13">
        <f>DATE(Annee,1,ROW()-ROW(Tableau4[[#Headers],[Date]]))</f>
        <v>45691</v>
      </c>
      <c r="C402">
        <f>YEAR(Tableau4[[#This Row],[Date]])</f>
        <v>2025</v>
      </c>
      <c r="D402" s="3" t="str">
        <f>PROPER(TEXT(Tableau4[[#This Row],[Date]],"mmm"))</f>
        <v>Févr</v>
      </c>
      <c r="F402" t="str">
        <f>_xlfn.XLOOKUP(Tableau4[[#This Row],[Date]],metropole[Date],metropole[Célébration],"")</f>
        <v/>
      </c>
      <c r="G402" t="str">
        <f>IF(ISTEXT(Tableau4[[#This Row],[Evènements]]),Tableau4[[#This Row],[Evènements]],Tableau4[[#This Row],[Jours féries]])</f>
        <v/>
      </c>
    </row>
    <row r="403" spans="2:7" hidden="1" x14ac:dyDescent="0.25">
      <c r="B403" s="13">
        <f>DATE(Annee,1,ROW()-ROW(Tableau4[[#Headers],[Date]]))</f>
        <v>45692</v>
      </c>
      <c r="C403">
        <f>YEAR(Tableau4[[#This Row],[Date]])</f>
        <v>2025</v>
      </c>
      <c r="D403" s="3" t="str">
        <f>PROPER(TEXT(Tableau4[[#This Row],[Date]],"mmm"))</f>
        <v>Févr</v>
      </c>
      <c r="F403" t="str">
        <f>_xlfn.XLOOKUP(Tableau4[[#This Row],[Date]],metropole[Date],metropole[Célébration],"")</f>
        <v/>
      </c>
      <c r="G403" t="str">
        <f>IF(ISTEXT(Tableau4[[#This Row],[Evènements]]),Tableau4[[#This Row],[Evènements]],Tableau4[[#This Row],[Jours féries]])</f>
        <v/>
      </c>
    </row>
    <row r="404" spans="2:7" hidden="1" x14ac:dyDescent="0.25">
      <c r="B404" s="13">
        <f>DATE(Annee,1,ROW()-ROW(Tableau4[[#Headers],[Date]]))</f>
        <v>45693</v>
      </c>
      <c r="C404">
        <f>YEAR(Tableau4[[#This Row],[Date]])</f>
        <v>2025</v>
      </c>
      <c r="D404" s="3" t="str">
        <f>PROPER(TEXT(Tableau4[[#This Row],[Date]],"mmm"))</f>
        <v>Févr</v>
      </c>
      <c r="F404" t="str">
        <f>_xlfn.XLOOKUP(Tableau4[[#This Row],[Date]],metropole[Date],metropole[Célébration],"")</f>
        <v/>
      </c>
      <c r="G404" t="str">
        <f>IF(ISTEXT(Tableau4[[#This Row],[Evènements]]),Tableau4[[#This Row],[Evènements]],Tableau4[[#This Row],[Jours féries]])</f>
        <v/>
      </c>
    </row>
    <row r="405" spans="2:7" hidden="1" x14ac:dyDescent="0.25">
      <c r="B405" s="13">
        <f>DATE(Annee,1,ROW()-ROW(Tableau4[[#Headers],[Date]]))</f>
        <v>45694</v>
      </c>
      <c r="C405">
        <f>YEAR(Tableau4[[#This Row],[Date]])</f>
        <v>2025</v>
      </c>
      <c r="D405" s="3" t="str">
        <f>PROPER(TEXT(Tableau4[[#This Row],[Date]],"mmm"))</f>
        <v>Févr</v>
      </c>
      <c r="F405" t="str">
        <f>_xlfn.XLOOKUP(Tableau4[[#This Row],[Date]],metropole[Date],metropole[Célébration],"")</f>
        <v/>
      </c>
      <c r="G405" t="str">
        <f>IF(ISTEXT(Tableau4[[#This Row],[Evènements]]),Tableau4[[#This Row],[Evènements]],Tableau4[[#This Row],[Jours féries]])</f>
        <v/>
      </c>
    </row>
    <row r="406" spans="2:7" hidden="1" x14ac:dyDescent="0.25">
      <c r="B406" s="13">
        <f>DATE(Annee,1,ROW()-ROW(Tableau4[[#Headers],[Date]]))</f>
        <v>45695</v>
      </c>
      <c r="C406">
        <f>YEAR(Tableau4[[#This Row],[Date]])</f>
        <v>2025</v>
      </c>
      <c r="D406" s="3" t="str">
        <f>PROPER(TEXT(Tableau4[[#This Row],[Date]],"mmm"))</f>
        <v>Févr</v>
      </c>
      <c r="F406" t="str">
        <f>_xlfn.XLOOKUP(Tableau4[[#This Row],[Date]],metropole[Date],metropole[Célébration],"")</f>
        <v/>
      </c>
      <c r="G406" t="str">
        <f>IF(ISTEXT(Tableau4[[#This Row],[Evènements]]),Tableau4[[#This Row],[Evènements]],Tableau4[[#This Row],[Jours féries]])</f>
        <v/>
      </c>
    </row>
    <row r="407" spans="2:7" hidden="1" x14ac:dyDescent="0.25">
      <c r="B407" s="13">
        <f>DATE(Annee,1,ROW()-ROW(Tableau4[[#Headers],[Date]]))</f>
        <v>45696</v>
      </c>
      <c r="C407">
        <f>YEAR(Tableau4[[#This Row],[Date]])</f>
        <v>2025</v>
      </c>
      <c r="D407" s="3" t="str">
        <f>PROPER(TEXT(Tableau4[[#This Row],[Date]],"mmm"))</f>
        <v>Févr</v>
      </c>
      <c r="F407" t="str">
        <f>_xlfn.XLOOKUP(Tableau4[[#This Row],[Date]],metropole[Date],metropole[Célébration],"")</f>
        <v/>
      </c>
      <c r="G407" t="str">
        <f>IF(ISTEXT(Tableau4[[#This Row],[Evènements]]),Tableau4[[#This Row],[Evènements]],Tableau4[[#This Row],[Jours féries]])</f>
        <v/>
      </c>
    </row>
    <row r="408" spans="2:7" hidden="1" x14ac:dyDescent="0.25">
      <c r="B408" s="13">
        <f>DATE(Annee,1,ROW()-ROW(Tableau4[[#Headers],[Date]]))</f>
        <v>45697</v>
      </c>
      <c r="C408">
        <f>YEAR(Tableau4[[#This Row],[Date]])</f>
        <v>2025</v>
      </c>
      <c r="D408" s="3" t="str">
        <f>PROPER(TEXT(Tableau4[[#This Row],[Date]],"mmm"))</f>
        <v>Févr</v>
      </c>
      <c r="F408" t="str">
        <f>_xlfn.XLOOKUP(Tableau4[[#This Row],[Date]],metropole[Date],metropole[Célébration],"")</f>
        <v/>
      </c>
      <c r="G408" t="str">
        <f>IF(ISTEXT(Tableau4[[#This Row],[Evènements]]),Tableau4[[#This Row],[Evènements]],Tableau4[[#This Row],[Jours féries]])</f>
        <v/>
      </c>
    </row>
    <row r="409" spans="2:7" hidden="1" x14ac:dyDescent="0.25">
      <c r="B409" s="13">
        <f>DATE(Annee,1,ROW()-ROW(Tableau4[[#Headers],[Date]]))</f>
        <v>45698</v>
      </c>
      <c r="C409">
        <f>YEAR(Tableau4[[#This Row],[Date]])</f>
        <v>2025</v>
      </c>
      <c r="D409" s="3" t="str">
        <f>PROPER(TEXT(Tableau4[[#This Row],[Date]],"mmm"))</f>
        <v>Févr</v>
      </c>
      <c r="F409" t="str">
        <f>_xlfn.XLOOKUP(Tableau4[[#This Row],[Date]],metropole[Date],metropole[Célébration],"")</f>
        <v/>
      </c>
      <c r="G409" t="str">
        <f>IF(ISTEXT(Tableau4[[#This Row],[Evènements]]),Tableau4[[#This Row],[Evènements]],Tableau4[[#This Row],[Jours féries]])</f>
        <v/>
      </c>
    </row>
    <row r="410" spans="2:7" hidden="1" x14ac:dyDescent="0.25">
      <c r="B410" s="13">
        <f>DATE(Annee,1,ROW()-ROW(Tableau4[[#Headers],[Date]]))</f>
        <v>45699</v>
      </c>
      <c r="C410">
        <f>YEAR(Tableau4[[#This Row],[Date]])</f>
        <v>2025</v>
      </c>
      <c r="D410" s="3" t="str">
        <f>PROPER(TEXT(Tableau4[[#This Row],[Date]],"mmm"))</f>
        <v>Févr</v>
      </c>
      <c r="F410" t="str">
        <f>_xlfn.XLOOKUP(Tableau4[[#This Row],[Date]],metropole[Date],metropole[Célébration],"")</f>
        <v/>
      </c>
      <c r="G410" t="str">
        <f>IF(ISTEXT(Tableau4[[#This Row],[Evènements]]),Tableau4[[#This Row],[Evènements]],Tableau4[[#This Row],[Jours féries]])</f>
        <v/>
      </c>
    </row>
    <row r="411" spans="2:7" hidden="1" x14ac:dyDescent="0.25">
      <c r="B411" s="13">
        <f>DATE(Annee,1,ROW()-ROW(Tableau4[[#Headers],[Date]]))</f>
        <v>45700</v>
      </c>
      <c r="C411">
        <f>YEAR(Tableau4[[#This Row],[Date]])</f>
        <v>2025</v>
      </c>
      <c r="D411" s="3" t="str">
        <f>PROPER(TEXT(Tableau4[[#This Row],[Date]],"mmm"))</f>
        <v>Févr</v>
      </c>
      <c r="F411" t="str">
        <f>_xlfn.XLOOKUP(Tableau4[[#This Row],[Date]],metropole[Date],metropole[Célébration],"")</f>
        <v/>
      </c>
      <c r="G411" t="str">
        <f>IF(ISTEXT(Tableau4[[#This Row],[Evènements]]),Tableau4[[#This Row],[Evènements]],Tableau4[[#This Row],[Jours féries]])</f>
        <v/>
      </c>
    </row>
    <row r="412" spans="2:7" hidden="1" x14ac:dyDescent="0.25">
      <c r="B412" s="13">
        <f>DATE(Annee,1,ROW()-ROW(Tableau4[[#Headers],[Date]]))</f>
        <v>45701</v>
      </c>
      <c r="C412">
        <f>YEAR(Tableau4[[#This Row],[Date]])</f>
        <v>2025</v>
      </c>
      <c r="D412" s="3" t="str">
        <f>PROPER(TEXT(Tableau4[[#This Row],[Date]],"mmm"))</f>
        <v>Févr</v>
      </c>
      <c r="F412" t="str">
        <f>_xlfn.XLOOKUP(Tableau4[[#This Row],[Date]],metropole[Date],metropole[Célébration],"")</f>
        <v/>
      </c>
      <c r="G412" t="str">
        <f>IF(ISTEXT(Tableau4[[#This Row],[Evènements]]),Tableau4[[#This Row],[Evènements]],Tableau4[[#This Row],[Jours féries]])</f>
        <v/>
      </c>
    </row>
    <row r="413" spans="2:7" hidden="1" x14ac:dyDescent="0.25">
      <c r="B413" s="13">
        <f>DATE(Annee,1,ROW()-ROW(Tableau4[[#Headers],[Date]]))</f>
        <v>45702</v>
      </c>
      <c r="C413">
        <f>YEAR(Tableau4[[#This Row],[Date]])</f>
        <v>2025</v>
      </c>
      <c r="D413" s="3" t="str">
        <f>PROPER(TEXT(Tableau4[[#This Row],[Date]],"mmm"))</f>
        <v>Févr</v>
      </c>
      <c r="F413" t="str">
        <f>_xlfn.XLOOKUP(Tableau4[[#This Row],[Date]],metropole[Date],metropole[Célébration],"")</f>
        <v/>
      </c>
      <c r="G413" t="str">
        <f>IF(ISTEXT(Tableau4[[#This Row],[Evènements]]),Tableau4[[#This Row],[Evènements]],Tableau4[[#This Row],[Jours féries]])</f>
        <v/>
      </c>
    </row>
    <row r="414" spans="2:7" hidden="1" x14ac:dyDescent="0.25">
      <c r="B414" s="13">
        <f>DATE(Annee,1,ROW()-ROW(Tableau4[[#Headers],[Date]]))</f>
        <v>45703</v>
      </c>
      <c r="C414">
        <f>YEAR(Tableau4[[#This Row],[Date]])</f>
        <v>2025</v>
      </c>
      <c r="D414" s="3" t="str">
        <f>PROPER(TEXT(Tableau4[[#This Row],[Date]],"mmm"))</f>
        <v>Févr</v>
      </c>
      <c r="F414" t="str">
        <f>_xlfn.XLOOKUP(Tableau4[[#This Row],[Date]],metropole[Date],metropole[Célébration],"")</f>
        <v/>
      </c>
      <c r="G414" t="str">
        <f>IF(ISTEXT(Tableau4[[#This Row],[Evènements]]),Tableau4[[#This Row],[Evènements]],Tableau4[[#This Row],[Jours féries]])</f>
        <v/>
      </c>
    </row>
    <row r="415" spans="2:7" hidden="1" x14ac:dyDescent="0.25">
      <c r="B415" s="13">
        <f>DATE(Annee,1,ROW()-ROW(Tableau4[[#Headers],[Date]]))</f>
        <v>45704</v>
      </c>
      <c r="C415">
        <f>YEAR(Tableau4[[#This Row],[Date]])</f>
        <v>2025</v>
      </c>
      <c r="D415" s="3" t="str">
        <f>PROPER(TEXT(Tableau4[[#This Row],[Date]],"mmm"))</f>
        <v>Févr</v>
      </c>
      <c r="F415" t="str">
        <f>_xlfn.XLOOKUP(Tableau4[[#This Row],[Date]],metropole[Date],metropole[Célébration],"")</f>
        <v/>
      </c>
      <c r="G415" t="str">
        <f>IF(ISTEXT(Tableau4[[#This Row],[Evènements]]),Tableau4[[#This Row],[Evènements]],Tableau4[[#This Row],[Jours féries]])</f>
        <v/>
      </c>
    </row>
    <row r="416" spans="2:7" hidden="1" x14ac:dyDescent="0.25">
      <c r="B416" s="13">
        <f>DATE(Annee,1,ROW()-ROW(Tableau4[[#Headers],[Date]]))</f>
        <v>45705</v>
      </c>
      <c r="C416">
        <f>YEAR(Tableau4[[#This Row],[Date]])</f>
        <v>2025</v>
      </c>
      <c r="D416" s="3" t="str">
        <f>PROPER(TEXT(Tableau4[[#This Row],[Date]],"mmm"))</f>
        <v>Févr</v>
      </c>
      <c r="F416" t="str">
        <f>_xlfn.XLOOKUP(Tableau4[[#This Row],[Date]],metropole[Date],metropole[Célébration],"")</f>
        <v/>
      </c>
      <c r="G416" t="str">
        <f>IF(ISTEXT(Tableau4[[#This Row],[Evènements]]),Tableau4[[#This Row],[Evènements]],Tableau4[[#This Row],[Jours féries]])</f>
        <v/>
      </c>
    </row>
    <row r="417" spans="2:7" hidden="1" x14ac:dyDescent="0.25">
      <c r="B417" s="13">
        <f>DATE(Annee,1,ROW()-ROW(Tableau4[[#Headers],[Date]]))</f>
        <v>45706</v>
      </c>
      <c r="C417">
        <f>YEAR(Tableau4[[#This Row],[Date]])</f>
        <v>2025</v>
      </c>
      <c r="D417" s="3" t="str">
        <f>PROPER(TEXT(Tableau4[[#This Row],[Date]],"mmm"))</f>
        <v>Févr</v>
      </c>
      <c r="F417" t="str">
        <f>_xlfn.XLOOKUP(Tableau4[[#This Row],[Date]],metropole[Date],metropole[Célébration],"")</f>
        <v/>
      </c>
      <c r="G417" t="str">
        <f>IF(ISTEXT(Tableau4[[#This Row],[Evènements]]),Tableau4[[#This Row],[Evènements]],Tableau4[[#This Row],[Jours féries]])</f>
        <v/>
      </c>
    </row>
    <row r="418" spans="2:7" hidden="1" x14ac:dyDescent="0.25">
      <c r="B418" s="13">
        <f>DATE(Annee,1,ROW()-ROW(Tableau4[[#Headers],[Date]]))</f>
        <v>45707</v>
      </c>
      <c r="C418">
        <f>YEAR(Tableau4[[#This Row],[Date]])</f>
        <v>2025</v>
      </c>
      <c r="D418" s="3" t="str">
        <f>PROPER(TEXT(Tableau4[[#This Row],[Date]],"mmm"))</f>
        <v>Févr</v>
      </c>
      <c r="F418" t="str">
        <f>_xlfn.XLOOKUP(Tableau4[[#This Row],[Date]],metropole[Date],metropole[Célébration],"")</f>
        <v/>
      </c>
      <c r="G418" t="str">
        <f>IF(ISTEXT(Tableau4[[#This Row],[Evènements]]),Tableau4[[#This Row],[Evènements]],Tableau4[[#This Row],[Jours féries]])</f>
        <v/>
      </c>
    </row>
    <row r="419" spans="2:7" hidden="1" x14ac:dyDescent="0.25">
      <c r="B419" s="13">
        <f>DATE(Annee,1,ROW()-ROW(Tableau4[[#Headers],[Date]]))</f>
        <v>45708</v>
      </c>
      <c r="C419">
        <f>YEAR(Tableau4[[#This Row],[Date]])</f>
        <v>2025</v>
      </c>
      <c r="D419" s="3" t="str">
        <f>PROPER(TEXT(Tableau4[[#This Row],[Date]],"mmm"))</f>
        <v>Févr</v>
      </c>
      <c r="F419" t="str">
        <f>_xlfn.XLOOKUP(Tableau4[[#This Row],[Date]],metropole[Date],metropole[Célébration],"")</f>
        <v/>
      </c>
      <c r="G419" t="str">
        <f>IF(ISTEXT(Tableau4[[#This Row],[Evènements]]),Tableau4[[#This Row],[Evènements]],Tableau4[[#This Row],[Jours féries]])</f>
        <v/>
      </c>
    </row>
    <row r="420" spans="2:7" hidden="1" x14ac:dyDescent="0.25">
      <c r="B420" s="13">
        <f>DATE(Annee,1,ROW()-ROW(Tableau4[[#Headers],[Date]]))</f>
        <v>45709</v>
      </c>
      <c r="C420">
        <f>YEAR(Tableau4[[#This Row],[Date]])</f>
        <v>2025</v>
      </c>
      <c r="D420" s="3" t="str">
        <f>PROPER(TEXT(Tableau4[[#This Row],[Date]],"mmm"))</f>
        <v>Févr</v>
      </c>
      <c r="F420" t="str">
        <f>_xlfn.XLOOKUP(Tableau4[[#This Row],[Date]],metropole[Date],metropole[Célébration],"")</f>
        <v/>
      </c>
      <c r="G420" t="str">
        <f>IF(ISTEXT(Tableau4[[#This Row],[Evènements]]),Tableau4[[#This Row],[Evènements]],Tableau4[[#This Row],[Jours féries]])</f>
        <v/>
      </c>
    </row>
    <row r="421" spans="2:7" hidden="1" x14ac:dyDescent="0.25">
      <c r="B421" s="13">
        <f>DATE(Annee,1,ROW()-ROW(Tableau4[[#Headers],[Date]]))</f>
        <v>45710</v>
      </c>
      <c r="C421">
        <f>YEAR(Tableau4[[#This Row],[Date]])</f>
        <v>2025</v>
      </c>
      <c r="D421" s="3" t="str">
        <f>PROPER(TEXT(Tableau4[[#This Row],[Date]],"mmm"))</f>
        <v>Févr</v>
      </c>
      <c r="F421" t="str">
        <f>_xlfn.XLOOKUP(Tableau4[[#This Row],[Date]],metropole[Date],metropole[Célébration],"")</f>
        <v/>
      </c>
      <c r="G421" t="str">
        <f>IF(ISTEXT(Tableau4[[#This Row],[Evènements]]),Tableau4[[#This Row],[Evènements]],Tableau4[[#This Row],[Jours féries]])</f>
        <v/>
      </c>
    </row>
    <row r="422" spans="2:7" hidden="1" x14ac:dyDescent="0.25">
      <c r="B422" s="13">
        <f>DATE(Annee,1,ROW()-ROW(Tableau4[[#Headers],[Date]]))</f>
        <v>45711</v>
      </c>
      <c r="C422">
        <f>YEAR(Tableau4[[#This Row],[Date]])</f>
        <v>2025</v>
      </c>
      <c r="D422" s="3" t="str">
        <f>PROPER(TEXT(Tableau4[[#This Row],[Date]],"mmm"))</f>
        <v>Févr</v>
      </c>
      <c r="F422" t="str">
        <f>_xlfn.XLOOKUP(Tableau4[[#This Row],[Date]],metropole[Date],metropole[Célébration],"")</f>
        <v/>
      </c>
      <c r="G422" t="str">
        <f>IF(ISTEXT(Tableau4[[#This Row],[Evènements]]),Tableau4[[#This Row],[Evènements]],Tableau4[[#This Row],[Jours féries]])</f>
        <v/>
      </c>
    </row>
    <row r="423" spans="2:7" hidden="1" x14ac:dyDescent="0.25">
      <c r="B423" s="13">
        <f>DATE(Annee,1,ROW()-ROW(Tableau4[[#Headers],[Date]]))</f>
        <v>45712</v>
      </c>
      <c r="C423">
        <f>YEAR(Tableau4[[#This Row],[Date]])</f>
        <v>2025</v>
      </c>
      <c r="D423" s="3" t="str">
        <f>PROPER(TEXT(Tableau4[[#This Row],[Date]],"mmm"))</f>
        <v>Févr</v>
      </c>
      <c r="F423" t="str">
        <f>_xlfn.XLOOKUP(Tableau4[[#This Row],[Date]],metropole[Date],metropole[Célébration],"")</f>
        <v/>
      </c>
      <c r="G423" t="str">
        <f>IF(ISTEXT(Tableau4[[#This Row],[Evènements]]),Tableau4[[#This Row],[Evènements]],Tableau4[[#This Row],[Jours féries]])</f>
        <v/>
      </c>
    </row>
    <row r="424" spans="2:7" hidden="1" x14ac:dyDescent="0.25">
      <c r="B424" s="13">
        <f>DATE(Annee,1,ROW()-ROW(Tableau4[[#Headers],[Date]]))</f>
        <v>45713</v>
      </c>
      <c r="C424">
        <f>YEAR(Tableau4[[#This Row],[Date]])</f>
        <v>2025</v>
      </c>
      <c r="D424" s="3" t="str">
        <f>PROPER(TEXT(Tableau4[[#This Row],[Date]],"mmm"))</f>
        <v>Févr</v>
      </c>
      <c r="F424" t="str">
        <f>_xlfn.XLOOKUP(Tableau4[[#This Row],[Date]],metropole[Date],metropole[Célébration],"")</f>
        <v/>
      </c>
      <c r="G424" t="str">
        <f>IF(ISTEXT(Tableau4[[#This Row],[Evènements]]),Tableau4[[#This Row],[Evènements]],Tableau4[[#This Row],[Jours féries]])</f>
        <v/>
      </c>
    </row>
    <row r="425" spans="2:7" hidden="1" x14ac:dyDescent="0.25">
      <c r="B425" s="13">
        <f>DATE(Annee,1,ROW()-ROW(Tableau4[[#Headers],[Date]]))</f>
        <v>45714</v>
      </c>
      <c r="C425">
        <f>YEAR(Tableau4[[#This Row],[Date]])</f>
        <v>2025</v>
      </c>
      <c r="D425" s="3" t="str">
        <f>PROPER(TEXT(Tableau4[[#This Row],[Date]],"mmm"))</f>
        <v>Févr</v>
      </c>
      <c r="F425" t="str">
        <f>_xlfn.XLOOKUP(Tableau4[[#This Row],[Date]],metropole[Date],metropole[Célébration],"")</f>
        <v/>
      </c>
      <c r="G425" t="str">
        <f>IF(ISTEXT(Tableau4[[#This Row],[Evènements]]),Tableau4[[#This Row],[Evènements]],Tableau4[[#This Row],[Jours féries]])</f>
        <v/>
      </c>
    </row>
    <row r="426" spans="2:7" hidden="1" x14ac:dyDescent="0.25">
      <c r="B426" s="13">
        <f>DATE(Annee,1,ROW()-ROW(Tableau4[[#Headers],[Date]]))</f>
        <v>45715</v>
      </c>
      <c r="C426">
        <f>YEAR(Tableau4[[#This Row],[Date]])</f>
        <v>2025</v>
      </c>
      <c r="D426" s="3" t="str">
        <f>PROPER(TEXT(Tableau4[[#This Row],[Date]],"mmm"))</f>
        <v>Févr</v>
      </c>
      <c r="F426" t="str">
        <f>_xlfn.XLOOKUP(Tableau4[[#This Row],[Date]],metropole[Date],metropole[Célébration],"")</f>
        <v/>
      </c>
      <c r="G426" t="str">
        <f>IF(ISTEXT(Tableau4[[#This Row],[Evènements]]),Tableau4[[#This Row],[Evènements]],Tableau4[[#This Row],[Jours féries]])</f>
        <v/>
      </c>
    </row>
    <row r="427" spans="2:7" hidden="1" x14ac:dyDescent="0.25">
      <c r="B427" s="13">
        <f>DATE(Annee,1,ROW()-ROW(Tableau4[[#Headers],[Date]]))</f>
        <v>45716</v>
      </c>
      <c r="C427">
        <f>YEAR(Tableau4[[#This Row],[Date]])</f>
        <v>2025</v>
      </c>
      <c r="D427" s="3" t="str">
        <f>PROPER(TEXT(Tableau4[[#This Row],[Date]],"mmm"))</f>
        <v>Févr</v>
      </c>
      <c r="F427" t="str">
        <f>_xlfn.XLOOKUP(Tableau4[[#This Row],[Date]],metropole[Date],metropole[Célébration],"")</f>
        <v/>
      </c>
      <c r="G427" t="str">
        <f>IF(ISTEXT(Tableau4[[#This Row],[Evènements]]),Tableau4[[#This Row],[Evènements]],Tableau4[[#This Row],[Jours féries]])</f>
        <v/>
      </c>
    </row>
    <row r="428" spans="2:7" hidden="1" x14ac:dyDescent="0.25">
      <c r="B428" s="13">
        <f>DATE(Annee,1,ROW()-ROW(Tableau4[[#Headers],[Date]]))</f>
        <v>45717</v>
      </c>
      <c r="C428">
        <f>YEAR(Tableau4[[#This Row],[Date]])</f>
        <v>2025</v>
      </c>
      <c r="D428" s="3" t="str">
        <f>PROPER(TEXT(Tableau4[[#This Row],[Date]],"mmm"))</f>
        <v>Mars</v>
      </c>
      <c r="F428" t="str">
        <f>_xlfn.XLOOKUP(Tableau4[[#This Row],[Date]],metropole[Date],metropole[Célébration],"")</f>
        <v/>
      </c>
      <c r="G428" t="str">
        <f>IF(ISTEXT(Tableau4[[#This Row],[Evènements]]),Tableau4[[#This Row],[Evènements]],Tableau4[[#This Row],[Jours féries]])</f>
        <v/>
      </c>
    </row>
    <row r="429" spans="2:7" hidden="1" x14ac:dyDescent="0.25">
      <c r="B429" s="13">
        <f>DATE(Annee,1,ROW()-ROW(Tableau4[[#Headers],[Date]]))</f>
        <v>45718</v>
      </c>
      <c r="C429">
        <f>YEAR(Tableau4[[#This Row],[Date]])</f>
        <v>2025</v>
      </c>
      <c r="D429" s="3" t="str">
        <f>PROPER(TEXT(Tableau4[[#This Row],[Date]],"mmm"))</f>
        <v>Mars</v>
      </c>
      <c r="F429" t="str">
        <f>_xlfn.XLOOKUP(Tableau4[[#This Row],[Date]],metropole[Date],metropole[Célébration],"")</f>
        <v/>
      </c>
      <c r="G429" t="str">
        <f>IF(ISTEXT(Tableau4[[#This Row],[Evènements]]),Tableau4[[#This Row],[Evènements]],Tableau4[[#This Row],[Jours féries]])</f>
        <v/>
      </c>
    </row>
    <row r="430" spans="2:7" hidden="1" x14ac:dyDescent="0.25">
      <c r="B430" s="13">
        <f>DATE(Annee,1,ROW()-ROW(Tableau4[[#Headers],[Date]]))</f>
        <v>45719</v>
      </c>
      <c r="C430">
        <f>YEAR(Tableau4[[#This Row],[Date]])</f>
        <v>2025</v>
      </c>
      <c r="D430" s="3" t="str">
        <f>PROPER(TEXT(Tableau4[[#This Row],[Date]],"mmm"))</f>
        <v>Mars</v>
      </c>
      <c r="F430" t="str">
        <f>_xlfn.XLOOKUP(Tableau4[[#This Row],[Date]],metropole[Date],metropole[Célébration],"")</f>
        <v/>
      </c>
      <c r="G430" t="str">
        <f>IF(ISTEXT(Tableau4[[#This Row],[Evènements]]),Tableau4[[#This Row],[Evènements]],Tableau4[[#This Row],[Jours féries]])</f>
        <v/>
      </c>
    </row>
    <row r="431" spans="2:7" hidden="1" x14ac:dyDescent="0.25">
      <c r="B431" s="13">
        <f>DATE(Annee,1,ROW()-ROW(Tableau4[[#Headers],[Date]]))</f>
        <v>45720</v>
      </c>
      <c r="C431">
        <f>YEAR(Tableau4[[#This Row],[Date]])</f>
        <v>2025</v>
      </c>
      <c r="D431" s="3" t="str">
        <f>PROPER(TEXT(Tableau4[[#This Row],[Date]],"mmm"))</f>
        <v>Mars</v>
      </c>
      <c r="F431" t="str">
        <f>_xlfn.XLOOKUP(Tableau4[[#This Row],[Date]],metropole[Date],metropole[Célébration],"")</f>
        <v/>
      </c>
      <c r="G431" t="str">
        <f>IF(ISTEXT(Tableau4[[#This Row],[Evènements]]),Tableau4[[#This Row],[Evènements]],Tableau4[[#This Row],[Jours féries]])</f>
        <v/>
      </c>
    </row>
    <row r="432" spans="2:7" hidden="1" x14ac:dyDescent="0.25">
      <c r="B432" s="13">
        <f>DATE(Annee,1,ROW()-ROW(Tableau4[[#Headers],[Date]]))</f>
        <v>45721</v>
      </c>
      <c r="C432">
        <f>YEAR(Tableau4[[#This Row],[Date]])</f>
        <v>2025</v>
      </c>
      <c r="D432" s="3" t="str">
        <f>PROPER(TEXT(Tableau4[[#This Row],[Date]],"mmm"))</f>
        <v>Mars</v>
      </c>
      <c r="F432" t="str">
        <f>_xlfn.XLOOKUP(Tableau4[[#This Row],[Date]],metropole[Date],metropole[Célébration],"")</f>
        <v/>
      </c>
      <c r="G432" t="str">
        <f>IF(ISTEXT(Tableau4[[#This Row],[Evènements]]),Tableau4[[#This Row],[Evènements]],Tableau4[[#This Row],[Jours féries]])</f>
        <v/>
      </c>
    </row>
    <row r="433" spans="2:7" hidden="1" x14ac:dyDescent="0.25">
      <c r="B433" s="13">
        <f>DATE(Annee,1,ROW()-ROW(Tableau4[[#Headers],[Date]]))</f>
        <v>45722</v>
      </c>
      <c r="C433">
        <f>YEAR(Tableau4[[#This Row],[Date]])</f>
        <v>2025</v>
      </c>
      <c r="D433" s="3" t="str">
        <f>PROPER(TEXT(Tableau4[[#This Row],[Date]],"mmm"))</f>
        <v>Mars</v>
      </c>
      <c r="F433" t="str">
        <f>_xlfn.XLOOKUP(Tableau4[[#This Row],[Date]],metropole[Date],metropole[Célébration],"")</f>
        <v/>
      </c>
      <c r="G433" t="str">
        <f>IF(ISTEXT(Tableau4[[#This Row],[Evènements]]),Tableau4[[#This Row],[Evènements]],Tableau4[[#This Row],[Jours féries]])</f>
        <v/>
      </c>
    </row>
    <row r="434" spans="2:7" hidden="1" x14ac:dyDescent="0.25">
      <c r="B434" s="13">
        <f>DATE(Annee,1,ROW()-ROW(Tableau4[[#Headers],[Date]]))</f>
        <v>45723</v>
      </c>
      <c r="C434">
        <f>YEAR(Tableau4[[#This Row],[Date]])</f>
        <v>2025</v>
      </c>
      <c r="D434" s="3" t="str">
        <f>PROPER(TEXT(Tableau4[[#This Row],[Date]],"mmm"))</f>
        <v>Mars</v>
      </c>
      <c r="F434" t="str">
        <f>_xlfn.XLOOKUP(Tableau4[[#This Row],[Date]],metropole[Date],metropole[Célébration],"")</f>
        <v/>
      </c>
      <c r="G434" t="str">
        <f>IF(ISTEXT(Tableau4[[#This Row],[Evènements]]),Tableau4[[#This Row],[Evènements]],Tableau4[[#This Row],[Jours féries]])</f>
        <v/>
      </c>
    </row>
    <row r="435" spans="2:7" hidden="1" x14ac:dyDescent="0.25">
      <c r="B435" s="13">
        <f>DATE(Annee,1,ROW()-ROW(Tableau4[[#Headers],[Date]]))</f>
        <v>45724</v>
      </c>
      <c r="C435">
        <f>YEAR(Tableau4[[#This Row],[Date]])</f>
        <v>2025</v>
      </c>
      <c r="D435" s="3" t="str">
        <f>PROPER(TEXT(Tableau4[[#This Row],[Date]],"mmm"))</f>
        <v>Mars</v>
      </c>
      <c r="F435" t="str">
        <f>_xlfn.XLOOKUP(Tableau4[[#This Row],[Date]],metropole[Date],metropole[Célébration],"")</f>
        <v/>
      </c>
      <c r="G435" t="str">
        <f>IF(ISTEXT(Tableau4[[#This Row],[Evènements]]),Tableau4[[#This Row],[Evènements]],Tableau4[[#This Row],[Jours féries]])</f>
        <v/>
      </c>
    </row>
    <row r="436" spans="2:7" hidden="1" x14ac:dyDescent="0.25">
      <c r="B436" s="13">
        <f>DATE(Annee,1,ROW()-ROW(Tableau4[[#Headers],[Date]]))</f>
        <v>45725</v>
      </c>
      <c r="C436">
        <f>YEAR(Tableau4[[#This Row],[Date]])</f>
        <v>2025</v>
      </c>
      <c r="D436" s="3" t="str">
        <f>PROPER(TEXT(Tableau4[[#This Row],[Date]],"mmm"))</f>
        <v>Mars</v>
      </c>
      <c r="F436" t="str">
        <f>_xlfn.XLOOKUP(Tableau4[[#This Row],[Date]],metropole[Date],metropole[Célébration],"")</f>
        <v/>
      </c>
      <c r="G436" t="str">
        <f>IF(ISTEXT(Tableau4[[#This Row],[Evènements]]),Tableau4[[#This Row],[Evènements]],Tableau4[[#This Row],[Jours féries]])</f>
        <v/>
      </c>
    </row>
    <row r="437" spans="2:7" hidden="1" x14ac:dyDescent="0.25">
      <c r="B437" s="13">
        <f>DATE(Annee,1,ROW()-ROW(Tableau4[[#Headers],[Date]]))</f>
        <v>45726</v>
      </c>
      <c r="C437">
        <f>YEAR(Tableau4[[#This Row],[Date]])</f>
        <v>2025</v>
      </c>
      <c r="D437" s="3" t="str">
        <f>PROPER(TEXT(Tableau4[[#This Row],[Date]],"mmm"))</f>
        <v>Mars</v>
      </c>
      <c r="F437" t="str">
        <f>_xlfn.XLOOKUP(Tableau4[[#This Row],[Date]],metropole[Date],metropole[Célébration],"")</f>
        <v/>
      </c>
      <c r="G437" t="str">
        <f>IF(ISTEXT(Tableau4[[#This Row],[Evènements]]),Tableau4[[#This Row],[Evènements]],Tableau4[[#This Row],[Jours féries]])</f>
        <v/>
      </c>
    </row>
    <row r="438" spans="2:7" hidden="1" x14ac:dyDescent="0.25">
      <c r="B438" s="13">
        <f>DATE(Annee,1,ROW()-ROW(Tableau4[[#Headers],[Date]]))</f>
        <v>45727</v>
      </c>
      <c r="C438">
        <f>YEAR(Tableau4[[#This Row],[Date]])</f>
        <v>2025</v>
      </c>
      <c r="D438" s="3" t="str">
        <f>PROPER(TEXT(Tableau4[[#This Row],[Date]],"mmm"))</f>
        <v>Mars</v>
      </c>
      <c r="F438" t="str">
        <f>_xlfn.XLOOKUP(Tableau4[[#This Row],[Date]],metropole[Date],metropole[Célébration],"")</f>
        <v/>
      </c>
      <c r="G438" t="str">
        <f>IF(ISTEXT(Tableau4[[#This Row],[Evènements]]),Tableau4[[#This Row],[Evènements]],Tableau4[[#This Row],[Jours féries]])</f>
        <v/>
      </c>
    </row>
    <row r="439" spans="2:7" hidden="1" x14ac:dyDescent="0.25">
      <c r="B439" s="13">
        <f>DATE(Annee,1,ROW()-ROW(Tableau4[[#Headers],[Date]]))</f>
        <v>45728</v>
      </c>
      <c r="C439">
        <f>YEAR(Tableau4[[#This Row],[Date]])</f>
        <v>2025</v>
      </c>
      <c r="D439" s="3" t="str">
        <f>PROPER(TEXT(Tableau4[[#This Row],[Date]],"mmm"))</f>
        <v>Mars</v>
      </c>
      <c r="F439" t="str">
        <f>_xlfn.XLOOKUP(Tableau4[[#This Row],[Date]],metropole[Date],metropole[Célébration],"")</f>
        <v/>
      </c>
      <c r="G439" t="str">
        <f>IF(ISTEXT(Tableau4[[#This Row],[Evènements]]),Tableau4[[#This Row],[Evènements]],Tableau4[[#This Row],[Jours féries]])</f>
        <v/>
      </c>
    </row>
    <row r="440" spans="2:7" hidden="1" x14ac:dyDescent="0.25">
      <c r="B440" s="13">
        <f>DATE(Annee,1,ROW()-ROW(Tableau4[[#Headers],[Date]]))</f>
        <v>45729</v>
      </c>
      <c r="C440">
        <f>YEAR(Tableau4[[#This Row],[Date]])</f>
        <v>2025</v>
      </c>
      <c r="D440" s="3" t="str">
        <f>PROPER(TEXT(Tableau4[[#This Row],[Date]],"mmm"))</f>
        <v>Mars</v>
      </c>
      <c r="F440" t="str">
        <f>_xlfn.XLOOKUP(Tableau4[[#This Row],[Date]],metropole[Date],metropole[Célébration],"")</f>
        <v/>
      </c>
      <c r="G440" t="str">
        <f>IF(ISTEXT(Tableau4[[#This Row],[Evènements]]),Tableau4[[#This Row],[Evènements]],Tableau4[[#This Row],[Jours féries]])</f>
        <v/>
      </c>
    </row>
    <row r="441" spans="2:7" hidden="1" x14ac:dyDescent="0.25">
      <c r="B441" s="13">
        <f>DATE(Annee,1,ROW()-ROW(Tableau4[[#Headers],[Date]]))</f>
        <v>45730</v>
      </c>
      <c r="C441">
        <f>YEAR(Tableau4[[#This Row],[Date]])</f>
        <v>2025</v>
      </c>
      <c r="D441" s="3" t="str">
        <f>PROPER(TEXT(Tableau4[[#This Row],[Date]],"mmm"))</f>
        <v>Mars</v>
      </c>
      <c r="F441" t="str">
        <f>_xlfn.XLOOKUP(Tableau4[[#This Row],[Date]],metropole[Date],metropole[Célébration],"")</f>
        <v/>
      </c>
      <c r="G441" t="str">
        <f>IF(ISTEXT(Tableau4[[#This Row],[Evènements]]),Tableau4[[#This Row],[Evènements]],Tableau4[[#This Row],[Jours féries]])</f>
        <v/>
      </c>
    </row>
    <row r="442" spans="2:7" hidden="1" x14ac:dyDescent="0.25">
      <c r="B442" s="13">
        <f>DATE(Annee,1,ROW()-ROW(Tableau4[[#Headers],[Date]]))</f>
        <v>45731</v>
      </c>
      <c r="C442">
        <f>YEAR(Tableau4[[#This Row],[Date]])</f>
        <v>2025</v>
      </c>
      <c r="D442" s="3" t="str">
        <f>PROPER(TEXT(Tableau4[[#This Row],[Date]],"mmm"))</f>
        <v>Mars</v>
      </c>
      <c r="F442" t="str">
        <f>_xlfn.XLOOKUP(Tableau4[[#This Row],[Date]],metropole[Date],metropole[Célébration],"")</f>
        <v/>
      </c>
      <c r="G442" t="str">
        <f>IF(ISTEXT(Tableau4[[#This Row],[Evènements]]),Tableau4[[#This Row],[Evènements]],Tableau4[[#This Row],[Jours féries]])</f>
        <v/>
      </c>
    </row>
    <row r="443" spans="2:7" hidden="1" x14ac:dyDescent="0.25">
      <c r="B443" s="13">
        <f>DATE(Annee,1,ROW()-ROW(Tableau4[[#Headers],[Date]]))</f>
        <v>45732</v>
      </c>
      <c r="C443">
        <f>YEAR(Tableau4[[#This Row],[Date]])</f>
        <v>2025</v>
      </c>
      <c r="D443" s="3" t="str">
        <f>PROPER(TEXT(Tableau4[[#This Row],[Date]],"mmm"))</f>
        <v>Mars</v>
      </c>
      <c r="F443" t="str">
        <f>_xlfn.XLOOKUP(Tableau4[[#This Row],[Date]],metropole[Date],metropole[Célébration],"")</f>
        <v/>
      </c>
      <c r="G443" t="str">
        <f>IF(ISTEXT(Tableau4[[#This Row],[Evènements]]),Tableau4[[#This Row],[Evènements]],Tableau4[[#This Row],[Jours féries]])</f>
        <v/>
      </c>
    </row>
    <row r="444" spans="2:7" hidden="1" x14ac:dyDescent="0.25">
      <c r="B444" s="13">
        <f>DATE(Annee,1,ROW()-ROW(Tableau4[[#Headers],[Date]]))</f>
        <v>45733</v>
      </c>
      <c r="C444">
        <f>YEAR(Tableau4[[#This Row],[Date]])</f>
        <v>2025</v>
      </c>
      <c r="D444" s="3" t="str">
        <f>PROPER(TEXT(Tableau4[[#This Row],[Date]],"mmm"))</f>
        <v>Mars</v>
      </c>
      <c r="F444" t="str">
        <f>_xlfn.XLOOKUP(Tableau4[[#This Row],[Date]],metropole[Date],metropole[Célébration],"")</f>
        <v/>
      </c>
      <c r="G444" t="str">
        <f>IF(ISTEXT(Tableau4[[#This Row],[Evènements]]),Tableau4[[#This Row],[Evènements]],Tableau4[[#This Row],[Jours féries]])</f>
        <v/>
      </c>
    </row>
    <row r="445" spans="2:7" hidden="1" x14ac:dyDescent="0.25">
      <c r="B445" s="13">
        <f>DATE(Annee,1,ROW()-ROW(Tableau4[[#Headers],[Date]]))</f>
        <v>45734</v>
      </c>
      <c r="C445">
        <f>YEAR(Tableau4[[#This Row],[Date]])</f>
        <v>2025</v>
      </c>
      <c r="D445" s="3" t="str">
        <f>PROPER(TEXT(Tableau4[[#This Row],[Date]],"mmm"))</f>
        <v>Mars</v>
      </c>
      <c r="F445" t="str">
        <f>_xlfn.XLOOKUP(Tableau4[[#This Row],[Date]],metropole[Date],metropole[Célébration],"")</f>
        <v/>
      </c>
      <c r="G445" t="str">
        <f>IF(ISTEXT(Tableau4[[#This Row],[Evènements]]),Tableau4[[#This Row],[Evènements]],Tableau4[[#This Row],[Jours féries]])</f>
        <v/>
      </c>
    </row>
    <row r="446" spans="2:7" hidden="1" x14ac:dyDescent="0.25">
      <c r="B446" s="13">
        <f>DATE(Annee,1,ROW()-ROW(Tableau4[[#Headers],[Date]]))</f>
        <v>45735</v>
      </c>
      <c r="C446">
        <f>YEAR(Tableau4[[#This Row],[Date]])</f>
        <v>2025</v>
      </c>
      <c r="D446" s="3" t="str">
        <f>PROPER(TEXT(Tableau4[[#This Row],[Date]],"mmm"))</f>
        <v>Mars</v>
      </c>
      <c r="F446" t="str">
        <f>_xlfn.XLOOKUP(Tableau4[[#This Row],[Date]],metropole[Date],metropole[Célébration],"")</f>
        <v/>
      </c>
      <c r="G446" t="str">
        <f>IF(ISTEXT(Tableau4[[#This Row],[Evènements]]),Tableau4[[#This Row],[Evènements]],Tableau4[[#This Row],[Jours féries]])</f>
        <v/>
      </c>
    </row>
    <row r="447" spans="2:7" hidden="1" x14ac:dyDescent="0.25">
      <c r="B447" s="13">
        <f>DATE(Annee,1,ROW()-ROW(Tableau4[[#Headers],[Date]]))</f>
        <v>45736</v>
      </c>
      <c r="C447">
        <f>YEAR(Tableau4[[#This Row],[Date]])</f>
        <v>2025</v>
      </c>
      <c r="D447" s="3" t="str">
        <f>PROPER(TEXT(Tableau4[[#This Row],[Date]],"mmm"))</f>
        <v>Mars</v>
      </c>
      <c r="F447" t="str">
        <f>_xlfn.XLOOKUP(Tableau4[[#This Row],[Date]],metropole[Date],metropole[Célébration],"")</f>
        <v/>
      </c>
      <c r="G447" t="str">
        <f>IF(ISTEXT(Tableau4[[#This Row],[Evènements]]),Tableau4[[#This Row],[Evènements]],Tableau4[[#This Row],[Jours féries]])</f>
        <v/>
      </c>
    </row>
    <row r="448" spans="2:7" hidden="1" x14ac:dyDescent="0.25">
      <c r="B448" s="13">
        <f>DATE(Annee,1,ROW()-ROW(Tableau4[[#Headers],[Date]]))</f>
        <v>45737</v>
      </c>
      <c r="C448">
        <f>YEAR(Tableau4[[#This Row],[Date]])</f>
        <v>2025</v>
      </c>
      <c r="D448" s="3" t="str">
        <f>PROPER(TEXT(Tableau4[[#This Row],[Date]],"mmm"))</f>
        <v>Mars</v>
      </c>
      <c r="F448" t="str">
        <f>_xlfn.XLOOKUP(Tableau4[[#This Row],[Date]],metropole[Date],metropole[Célébration],"")</f>
        <v/>
      </c>
      <c r="G448" t="str">
        <f>IF(ISTEXT(Tableau4[[#This Row],[Evènements]]),Tableau4[[#This Row],[Evènements]],Tableau4[[#This Row],[Jours féries]])</f>
        <v/>
      </c>
    </row>
    <row r="449" spans="2:7" hidden="1" x14ac:dyDescent="0.25">
      <c r="B449" s="13">
        <f>DATE(Annee,1,ROW()-ROW(Tableau4[[#Headers],[Date]]))</f>
        <v>45738</v>
      </c>
      <c r="C449">
        <f>YEAR(Tableau4[[#This Row],[Date]])</f>
        <v>2025</v>
      </c>
      <c r="D449" s="3" t="str">
        <f>PROPER(TEXT(Tableau4[[#This Row],[Date]],"mmm"))</f>
        <v>Mars</v>
      </c>
      <c r="F449" t="str">
        <f>_xlfn.XLOOKUP(Tableau4[[#This Row],[Date]],metropole[Date],metropole[Célébration],"")</f>
        <v/>
      </c>
      <c r="G449" t="str">
        <f>IF(ISTEXT(Tableau4[[#This Row],[Evènements]]),Tableau4[[#This Row],[Evènements]],Tableau4[[#This Row],[Jours féries]])</f>
        <v/>
      </c>
    </row>
    <row r="450" spans="2:7" hidden="1" x14ac:dyDescent="0.25">
      <c r="B450" s="13">
        <f>DATE(Annee,1,ROW()-ROW(Tableau4[[#Headers],[Date]]))</f>
        <v>45739</v>
      </c>
      <c r="C450">
        <f>YEAR(Tableau4[[#This Row],[Date]])</f>
        <v>2025</v>
      </c>
      <c r="D450" s="3" t="str">
        <f>PROPER(TEXT(Tableau4[[#This Row],[Date]],"mmm"))</f>
        <v>Mars</v>
      </c>
      <c r="F450" t="str">
        <f>_xlfn.XLOOKUP(Tableau4[[#This Row],[Date]],metropole[Date],metropole[Célébration],"")</f>
        <v/>
      </c>
      <c r="G450" t="str">
        <f>IF(ISTEXT(Tableau4[[#This Row],[Evènements]]),Tableau4[[#This Row],[Evènements]],Tableau4[[#This Row],[Jours féries]])</f>
        <v/>
      </c>
    </row>
    <row r="451" spans="2:7" hidden="1" x14ac:dyDescent="0.25">
      <c r="B451" s="13">
        <f>DATE(Annee,1,ROW()-ROW(Tableau4[[#Headers],[Date]]))</f>
        <v>45740</v>
      </c>
      <c r="C451">
        <f>YEAR(Tableau4[[#This Row],[Date]])</f>
        <v>2025</v>
      </c>
      <c r="D451" s="3" t="str">
        <f>PROPER(TEXT(Tableau4[[#This Row],[Date]],"mmm"))</f>
        <v>Mars</v>
      </c>
      <c r="F451" t="str">
        <f>_xlfn.XLOOKUP(Tableau4[[#This Row],[Date]],metropole[Date],metropole[Célébration],"")</f>
        <v/>
      </c>
      <c r="G451" t="str">
        <f>IF(ISTEXT(Tableau4[[#This Row],[Evènements]]),Tableau4[[#This Row],[Evènements]],Tableau4[[#This Row],[Jours féries]])</f>
        <v/>
      </c>
    </row>
    <row r="452" spans="2:7" hidden="1" x14ac:dyDescent="0.25">
      <c r="B452" s="13">
        <f>DATE(Annee,1,ROW()-ROW(Tableau4[[#Headers],[Date]]))</f>
        <v>45741</v>
      </c>
      <c r="C452">
        <f>YEAR(Tableau4[[#This Row],[Date]])</f>
        <v>2025</v>
      </c>
      <c r="D452" s="3" t="str">
        <f>PROPER(TEXT(Tableau4[[#This Row],[Date]],"mmm"))</f>
        <v>Mars</v>
      </c>
      <c r="F452" t="str">
        <f>_xlfn.XLOOKUP(Tableau4[[#This Row],[Date]],metropole[Date],metropole[Célébration],"")</f>
        <v/>
      </c>
      <c r="G452" t="str">
        <f>IF(ISTEXT(Tableau4[[#This Row],[Evènements]]),Tableau4[[#This Row],[Evènements]],Tableau4[[#This Row],[Jours féries]])</f>
        <v/>
      </c>
    </row>
    <row r="453" spans="2:7" hidden="1" x14ac:dyDescent="0.25">
      <c r="B453" s="13">
        <f>DATE(Annee,1,ROW()-ROW(Tableau4[[#Headers],[Date]]))</f>
        <v>45742</v>
      </c>
      <c r="C453">
        <f>YEAR(Tableau4[[#This Row],[Date]])</f>
        <v>2025</v>
      </c>
      <c r="D453" s="3" t="str">
        <f>PROPER(TEXT(Tableau4[[#This Row],[Date]],"mmm"))</f>
        <v>Mars</v>
      </c>
      <c r="F453" t="str">
        <f>_xlfn.XLOOKUP(Tableau4[[#This Row],[Date]],metropole[Date],metropole[Célébration],"")</f>
        <v/>
      </c>
      <c r="G453" t="str">
        <f>IF(ISTEXT(Tableau4[[#This Row],[Evènements]]),Tableau4[[#This Row],[Evènements]],Tableau4[[#This Row],[Jours féries]])</f>
        <v/>
      </c>
    </row>
    <row r="454" spans="2:7" hidden="1" x14ac:dyDescent="0.25">
      <c r="B454" s="13">
        <f>DATE(Annee,1,ROW()-ROW(Tableau4[[#Headers],[Date]]))</f>
        <v>45743</v>
      </c>
      <c r="C454">
        <f>YEAR(Tableau4[[#This Row],[Date]])</f>
        <v>2025</v>
      </c>
      <c r="D454" s="3" t="str">
        <f>PROPER(TEXT(Tableau4[[#This Row],[Date]],"mmm"))</f>
        <v>Mars</v>
      </c>
      <c r="F454" t="str">
        <f>_xlfn.XLOOKUP(Tableau4[[#This Row],[Date]],metropole[Date],metropole[Célébration],"")</f>
        <v/>
      </c>
      <c r="G454" t="str">
        <f>IF(ISTEXT(Tableau4[[#This Row],[Evènements]]),Tableau4[[#This Row],[Evènements]],Tableau4[[#This Row],[Jours féries]])</f>
        <v/>
      </c>
    </row>
    <row r="455" spans="2:7" hidden="1" x14ac:dyDescent="0.25">
      <c r="B455" s="13">
        <f>DATE(Annee,1,ROW()-ROW(Tableau4[[#Headers],[Date]]))</f>
        <v>45744</v>
      </c>
      <c r="C455">
        <f>YEAR(Tableau4[[#This Row],[Date]])</f>
        <v>2025</v>
      </c>
      <c r="D455" s="3" t="str">
        <f>PROPER(TEXT(Tableau4[[#This Row],[Date]],"mmm"))</f>
        <v>Mars</v>
      </c>
      <c r="F455" t="str">
        <f>_xlfn.XLOOKUP(Tableau4[[#This Row],[Date]],metropole[Date],metropole[Célébration],"")</f>
        <v/>
      </c>
      <c r="G455" t="str">
        <f>IF(ISTEXT(Tableau4[[#This Row],[Evènements]]),Tableau4[[#This Row],[Evènements]],Tableau4[[#This Row],[Jours féries]])</f>
        <v/>
      </c>
    </row>
    <row r="456" spans="2:7" hidden="1" x14ac:dyDescent="0.25">
      <c r="B456" s="13">
        <f>DATE(Annee,1,ROW()-ROW(Tableau4[[#Headers],[Date]]))</f>
        <v>45745</v>
      </c>
      <c r="C456">
        <f>YEAR(Tableau4[[#This Row],[Date]])</f>
        <v>2025</v>
      </c>
      <c r="D456" s="3" t="str">
        <f>PROPER(TEXT(Tableau4[[#This Row],[Date]],"mmm"))</f>
        <v>Mars</v>
      </c>
      <c r="F456" t="str">
        <f>_xlfn.XLOOKUP(Tableau4[[#This Row],[Date]],metropole[Date],metropole[Célébration],"")</f>
        <v/>
      </c>
      <c r="G456" t="str">
        <f>IF(ISTEXT(Tableau4[[#This Row],[Evènements]]),Tableau4[[#This Row],[Evènements]],Tableau4[[#This Row],[Jours féries]])</f>
        <v/>
      </c>
    </row>
    <row r="457" spans="2:7" hidden="1" x14ac:dyDescent="0.25">
      <c r="B457" s="13">
        <f>DATE(Annee,1,ROW()-ROW(Tableau4[[#Headers],[Date]]))</f>
        <v>45746</v>
      </c>
      <c r="C457">
        <f>YEAR(Tableau4[[#This Row],[Date]])</f>
        <v>2025</v>
      </c>
      <c r="D457" s="3" t="str">
        <f>PROPER(TEXT(Tableau4[[#This Row],[Date]],"mmm"))</f>
        <v>Mars</v>
      </c>
      <c r="F457" t="str">
        <f>_xlfn.XLOOKUP(Tableau4[[#This Row],[Date]],metropole[Date],metropole[Célébration],"")</f>
        <v/>
      </c>
      <c r="G457" t="str">
        <f>IF(ISTEXT(Tableau4[[#This Row],[Evènements]]),Tableau4[[#This Row],[Evènements]],Tableau4[[#This Row],[Jours féries]])</f>
        <v/>
      </c>
    </row>
    <row r="458" spans="2:7" hidden="1" x14ac:dyDescent="0.25">
      <c r="B458" s="13">
        <f>DATE(Annee,1,ROW()-ROW(Tableau4[[#Headers],[Date]]))</f>
        <v>45747</v>
      </c>
      <c r="C458">
        <f>YEAR(Tableau4[[#This Row],[Date]])</f>
        <v>2025</v>
      </c>
      <c r="D458" s="3" t="str">
        <f>PROPER(TEXT(Tableau4[[#This Row],[Date]],"mmm"))</f>
        <v>Mars</v>
      </c>
      <c r="F458" t="str">
        <f>_xlfn.XLOOKUP(Tableau4[[#This Row],[Date]],metropole[Date],metropole[Célébration],"")</f>
        <v/>
      </c>
      <c r="G458" t="str">
        <f>IF(ISTEXT(Tableau4[[#This Row],[Evènements]]),Tableau4[[#This Row],[Evènements]],Tableau4[[#This Row],[Jours féries]])</f>
        <v/>
      </c>
    </row>
    <row r="459" spans="2:7" hidden="1" x14ac:dyDescent="0.25">
      <c r="B459" s="13">
        <f>DATE(Annee,1,ROW()-ROW(Tableau4[[#Headers],[Date]]))</f>
        <v>45748</v>
      </c>
      <c r="C459">
        <f>YEAR(Tableau4[[#This Row],[Date]])</f>
        <v>2025</v>
      </c>
      <c r="D459" s="3" t="str">
        <f>PROPER(TEXT(Tableau4[[#This Row],[Date]],"mmm"))</f>
        <v>Avr</v>
      </c>
      <c r="F459" t="str">
        <f>_xlfn.XLOOKUP(Tableau4[[#This Row],[Date]],metropole[Date],metropole[Célébration],"")</f>
        <v/>
      </c>
      <c r="G459" t="str">
        <f>IF(ISTEXT(Tableau4[[#This Row],[Evènements]]),Tableau4[[#This Row],[Evènements]],Tableau4[[#This Row],[Jours féries]])</f>
        <v/>
      </c>
    </row>
    <row r="460" spans="2:7" hidden="1" x14ac:dyDescent="0.25">
      <c r="B460" s="13">
        <f>DATE(Annee,1,ROW()-ROW(Tableau4[[#Headers],[Date]]))</f>
        <v>45749</v>
      </c>
      <c r="C460">
        <f>YEAR(Tableau4[[#This Row],[Date]])</f>
        <v>2025</v>
      </c>
      <c r="D460" s="3" t="str">
        <f>PROPER(TEXT(Tableau4[[#This Row],[Date]],"mmm"))</f>
        <v>Avr</v>
      </c>
      <c r="F460" t="str">
        <f>_xlfn.XLOOKUP(Tableau4[[#This Row],[Date]],metropole[Date],metropole[Célébration],"")</f>
        <v/>
      </c>
      <c r="G460" t="str">
        <f>IF(ISTEXT(Tableau4[[#This Row],[Evènements]]),Tableau4[[#This Row],[Evènements]],Tableau4[[#This Row],[Jours féries]])</f>
        <v/>
      </c>
    </row>
    <row r="461" spans="2:7" hidden="1" x14ac:dyDescent="0.25">
      <c r="B461" s="13">
        <f>DATE(Annee,1,ROW()-ROW(Tableau4[[#Headers],[Date]]))</f>
        <v>45750</v>
      </c>
      <c r="C461">
        <f>YEAR(Tableau4[[#This Row],[Date]])</f>
        <v>2025</v>
      </c>
      <c r="D461" s="3" t="str">
        <f>PROPER(TEXT(Tableau4[[#This Row],[Date]],"mmm"))</f>
        <v>Avr</v>
      </c>
      <c r="F461" t="str">
        <f>_xlfn.XLOOKUP(Tableau4[[#This Row],[Date]],metropole[Date],metropole[Célébration],"")</f>
        <v/>
      </c>
      <c r="G461" t="str">
        <f>IF(ISTEXT(Tableau4[[#This Row],[Evènements]]),Tableau4[[#This Row],[Evènements]],Tableau4[[#This Row],[Jours féries]])</f>
        <v/>
      </c>
    </row>
    <row r="462" spans="2:7" hidden="1" x14ac:dyDescent="0.25">
      <c r="B462" s="13">
        <f>DATE(Annee,1,ROW()-ROW(Tableau4[[#Headers],[Date]]))</f>
        <v>45751</v>
      </c>
      <c r="C462">
        <f>YEAR(Tableau4[[#This Row],[Date]])</f>
        <v>2025</v>
      </c>
      <c r="D462" s="3" t="str">
        <f>PROPER(TEXT(Tableau4[[#This Row],[Date]],"mmm"))</f>
        <v>Avr</v>
      </c>
      <c r="F462" t="str">
        <f>_xlfn.XLOOKUP(Tableau4[[#This Row],[Date]],metropole[Date],metropole[Célébration],"")</f>
        <v/>
      </c>
      <c r="G462" t="str">
        <f>IF(ISTEXT(Tableau4[[#This Row],[Evènements]]),Tableau4[[#This Row],[Evènements]],Tableau4[[#This Row],[Jours féries]])</f>
        <v/>
      </c>
    </row>
    <row r="463" spans="2:7" hidden="1" x14ac:dyDescent="0.25">
      <c r="B463" s="13">
        <f>DATE(Annee,1,ROW()-ROW(Tableau4[[#Headers],[Date]]))</f>
        <v>45752</v>
      </c>
      <c r="C463">
        <f>YEAR(Tableau4[[#This Row],[Date]])</f>
        <v>2025</v>
      </c>
      <c r="D463" s="3" t="str">
        <f>PROPER(TEXT(Tableau4[[#This Row],[Date]],"mmm"))</f>
        <v>Avr</v>
      </c>
      <c r="F463" t="str">
        <f>_xlfn.XLOOKUP(Tableau4[[#This Row],[Date]],metropole[Date],metropole[Célébration],"")</f>
        <v/>
      </c>
      <c r="G463" t="str">
        <f>IF(ISTEXT(Tableau4[[#This Row],[Evènements]]),Tableau4[[#This Row],[Evènements]],Tableau4[[#This Row],[Jours féries]])</f>
        <v/>
      </c>
    </row>
    <row r="464" spans="2:7" hidden="1" x14ac:dyDescent="0.25">
      <c r="B464" s="13">
        <f>DATE(Annee,1,ROW()-ROW(Tableau4[[#Headers],[Date]]))</f>
        <v>45753</v>
      </c>
      <c r="C464">
        <f>YEAR(Tableau4[[#This Row],[Date]])</f>
        <v>2025</v>
      </c>
      <c r="D464" s="3" t="str">
        <f>PROPER(TEXT(Tableau4[[#This Row],[Date]],"mmm"))</f>
        <v>Avr</v>
      </c>
      <c r="F464" t="str">
        <f>_xlfn.XLOOKUP(Tableau4[[#This Row],[Date]],metropole[Date],metropole[Célébration],"")</f>
        <v/>
      </c>
      <c r="G464" t="str">
        <f>IF(ISTEXT(Tableau4[[#This Row],[Evènements]]),Tableau4[[#This Row],[Evènements]],Tableau4[[#This Row],[Jours féries]])</f>
        <v/>
      </c>
    </row>
    <row r="465" spans="2:7" hidden="1" x14ac:dyDescent="0.25">
      <c r="B465" s="13">
        <f>DATE(Annee,1,ROW()-ROW(Tableau4[[#Headers],[Date]]))</f>
        <v>45754</v>
      </c>
      <c r="C465">
        <f>YEAR(Tableau4[[#This Row],[Date]])</f>
        <v>2025</v>
      </c>
      <c r="D465" s="3" t="str">
        <f>PROPER(TEXT(Tableau4[[#This Row],[Date]],"mmm"))</f>
        <v>Avr</v>
      </c>
      <c r="F465" t="str">
        <f>_xlfn.XLOOKUP(Tableau4[[#This Row],[Date]],metropole[Date],metropole[Célébration],"")</f>
        <v/>
      </c>
      <c r="G465" t="str">
        <f>IF(ISTEXT(Tableau4[[#This Row],[Evènements]]),Tableau4[[#This Row],[Evènements]],Tableau4[[#This Row],[Jours féries]])</f>
        <v/>
      </c>
    </row>
    <row r="466" spans="2:7" hidden="1" x14ac:dyDescent="0.25">
      <c r="B466" s="13">
        <f>DATE(Annee,1,ROW()-ROW(Tableau4[[#Headers],[Date]]))</f>
        <v>45755</v>
      </c>
      <c r="C466">
        <f>YEAR(Tableau4[[#This Row],[Date]])</f>
        <v>2025</v>
      </c>
      <c r="D466" s="3" t="str">
        <f>PROPER(TEXT(Tableau4[[#This Row],[Date]],"mmm"))</f>
        <v>Avr</v>
      </c>
      <c r="F466" t="str">
        <f>_xlfn.XLOOKUP(Tableau4[[#This Row],[Date]],metropole[Date],metropole[Célébration],"")</f>
        <v/>
      </c>
      <c r="G466" t="str">
        <f>IF(ISTEXT(Tableau4[[#This Row],[Evènements]]),Tableau4[[#This Row],[Evènements]],Tableau4[[#This Row],[Jours féries]])</f>
        <v/>
      </c>
    </row>
    <row r="467" spans="2:7" hidden="1" x14ac:dyDescent="0.25">
      <c r="B467" s="13">
        <f>DATE(Annee,1,ROW()-ROW(Tableau4[[#Headers],[Date]]))</f>
        <v>45756</v>
      </c>
      <c r="C467">
        <f>YEAR(Tableau4[[#This Row],[Date]])</f>
        <v>2025</v>
      </c>
      <c r="D467" s="3" t="str">
        <f>PROPER(TEXT(Tableau4[[#This Row],[Date]],"mmm"))</f>
        <v>Avr</v>
      </c>
      <c r="F467" t="str">
        <f>_xlfn.XLOOKUP(Tableau4[[#This Row],[Date]],metropole[Date],metropole[Célébration],"")</f>
        <v/>
      </c>
      <c r="G467" t="str">
        <f>IF(ISTEXT(Tableau4[[#This Row],[Evènements]]),Tableau4[[#This Row],[Evènements]],Tableau4[[#This Row],[Jours féries]])</f>
        <v/>
      </c>
    </row>
    <row r="468" spans="2:7" hidden="1" x14ac:dyDescent="0.25">
      <c r="B468" s="13">
        <f>DATE(Annee,1,ROW()-ROW(Tableau4[[#Headers],[Date]]))</f>
        <v>45757</v>
      </c>
      <c r="C468">
        <f>YEAR(Tableau4[[#This Row],[Date]])</f>
        <v>2025</v>
      </c>
      <c r="D468" s="3" t="str">
        <f>PROPER(TEXT(Tableau4[[#This Row],[Date]],"mmm"))</f>
        <v>Avr</v>
      </c>
      <c r="F468" t="str">
        <f>_xlfn.XLOOKUP(Tableau4[[#This Row],[Date]],metropole[Date],metropole[Célébration],"")</f>
        <v/>
      </c>
      <c r="G468" t="str">
        <f>IF(ISTEXT(Tableau4[[#This Row],[Evènements]]),Tableau4[[#This Row],[Evènements]],Tableau4[[#This Row],[Jours féries]])</f>
        <v/>
      </c>
    </row>
    <row r="469" spans="2:7" hidden="1" x14ac:dyDescent="0.25">
      <c r="B469" s="13">
        <f>DATE(Annee,1,ROW()-ROW(Tableau4[[#Headers],[Date]]))</f>
        <v>45758</v>
      </c>
      <c r="C469">
        <f>YEAR(Tableau4[[#This Row],[Date]])</f>
        <v>2025</v>
      </c>
      <c r="D469" s="3" t="str">
        <f>PROPER(TEXT(Tableau4[[#This Row],[Date]],"mmm"))</f>
        <v>Avr</v>
      </c>
      <c r="F469" t="str">
        <f>_xlfn.XLOOKUP(Tableau4[[#This Row],[Date]],metropole[Date],metropole[Célébration],"")</f>
        <v/>
      </c>
      <c r="G469" t="str">
        <f>IF(ISTEXT(Tableau4[[#This Row],[Evènements]]),Tableau4[[#This Row],[Evènements]],Tableau4[[#This Row],[Jours féries]])</f>
        <v/>
      </c>
    </row>
    <row r="470" spans="2:7" hidden="1" x14ac:dyDescent="0.25">
      <c r="B470" s="13">
        <f>DATE(Annee,1,ROW()-ROW(Tableau4[[#Headers],[Date]]))</f>
        <v>45759</v>
      </c>
      <c r="C470">
        <f>YEAR(Tableau4[[#This Row],[Date]])</f>
        <v>2025</v>
      </c>
      <c r="D470" s="3" t="str">
        <f>PROPER(TEXT(Tableau4[[#This Row],[Date]],"mmm"))</f>
        <v>Avr</v>
      </c>
      <c r="F470" t="str">
        <f>_xlfn.XLOOKUP(Tableau4[[#This Row],[Date]],metropole[Date],metropole[Célébration],"")</f>
        <v/>
      </c>
      <c r="G470" t="str">
        <f>IF(ISTEXT(Tableau4[[#This Row],[Evènements]]),Tableau4[[#This Row],[Evènements]],Tableau4[[#This Row],[Jours féries]])</f>
        <v/>
      </c>
    </row>
    <row r="471" spans="2:7" hidden="1" x14ac:dyDescent="0.25">
      <c r="B471" s="13">
        <f>DATE(Annee,1,ROW()-ROW(Tableau4[[#Headers],[Date]]))</f>
        <v>45760</v>
      </c>
      <c r="C471">
        <f>YEAR(Tableau4[[#This Row],[Date]])</f>
        <v>2025</v>
      </c>
      <c r="D471" s="3" t="str">
        <f>PROPER(TEXT(Tableau4[[#This Row],[Date]],"mmm"))</f>
        <v>Avr</v>
      </c>
      <c r="F471" t="str">
        <f>_xlfn.XLOOKUP(Tableau4[[#This Row],[Date]],metropole[Date],metropole[Célébration],"")</f>
        <v/>
      </c>
      <c r="G471" t="str">
        <f>IF(ISTEXT(Tableau4[[#This Row],[Evènements]]),Tableau4[[#This Row],[Evènements]],Tableau4[[#This Row],[Jours féries]])</f>
        <v/>
      </c>
    </row>
    <row r="472" spans="2:7" hidden="1" x14ac:dyDescent="0.25">
      <c r="B472" s="13">
        <f>DATE(Annee,1,ROW()-ROW(Tableau4[[#Headers],[Date]]))</f>
        <v>45761</v>
      </c>
      <c r="C472">
        <f>YEAR(Tableau4[[#This Row],[Date]])</f>
        <v>2025</v>
      </c>
      <c r="D472" s="3" t="str">
        <f>PROPER(TEXT(Tableau4[[#This Row],[Date]],"mmm"))</f>
        <v>Avr</v>
      </c>
      <c r="F472" t="str">
        <f>_xlfn.XLOOKUP(Tableau4[[#This Row],[Date]],metropole[Date],metropole[Célébration],"")</f>
        <v/>
      </c>
      <c r="G472" t="str">
        <f>IF(ISTEXT(Tableau4[[#This Row],[Evènements]]),Tableau4[[#This Row],[Evènements]],Tableau4[[#This Row],[Jours féries]])</f>
        <v/>
      </c>
    </row>
    <row r="473" spans="2:7" hidden="1" x14ac:dyDescent="0.25">
      <c r="B473" s="13">
        <f>DATE(Annee,1,ROW()-ROW(Tableau4[[#Headers],[Date]]))</f>
        <v>45762</v>
      </c>
      <c r="C473">
        <f>YEAR(Tableau4[[#This Row],[Date]])</f>
        <v>2025</v>
      </c>
      <c r="D473" s="3" t="str">
        <f>PROPER(TEXT(Tableau4[[#This Row],[Date]],"mmm"))</f>
        <v>Avr</v>
      </c>
      <c r="F473" t="str">
        <f>_xlfn.XLOOKUP(Tableau4[[#This Row],[Date]],metropole[Date],metropole[Célébration],"")</f>
        <v/>
      </c>
      <c r="G473" t="str">
        <f>IF(ISTEXT(Tableau4[[#This Row],[Evènements]]),Tableau4[[#This Row],[Evènements]],Tableau4[[#This Row],[Jours féries]])</f>
        <v/>
      </c>
    </row>
    <row r="474" spans="2:7" hidden="1" x14ac:dyDescent="0.25">
      <c r="B474" s="13">
        <f>DATE(Annee,1,ROW()-ROW(Tableau4[[#Headers],[Date]]))</f>
        <v>45763</v>
      </c>
      <c r="C474">
        <f>YEAR(Tableau4[[#This Row],[Date]])</f>
        <v>2025</v>
      </c>
      <c r="D474" s="3" t="str">
        <f>PROPER(TEXT(Tableau4[[#This Row],[Date]],"mmm"))</f>
        <v>Avr</v>
      </c>
      <c r="F474" t="str">
        <f>_xlfn.XLOOKUP(Tableau4[[#This Row],[Date]],metropole[Date],metropole[Célébration],"")</f>
        <v/>
      </c>
      <c r="G474" t="str">
        <f>IF(ISTEXT(Tableau4[[#This Row],[Evènements]]),Tableau4[[#This Row],[Evènements]],Tableau4[[#This Row],[Jours féries]])</f>
        <v/>
      </c>
    </row>
    <row r="475" spans="2:7" hidden="1" x14ac:dyDescent="0.25">
      <c r="B475" s="13">
        <f>DATE(Annee,1,ROW()-ROW(Tableau4[[#Headers],[Date]]))</f>
        <v>45764</v>
      </c>
      <c r="C475">
        <f>YEAR(Tableau4[[#This Row],[Date]])</f>
        <v>2025</v>
      </c>
      <c r="D475" s="3" t="str">
        <f>PROPER(TEXT(Tableau4[[#This Row],[Date]],"mmm"))</f>
        <v>Avr</v>
      </c>
      <c r="F475" t="str">
        <f>_xlfn.XLOOKUP(Tableau4[[#This Row],[Date]],metropole[Date],metropole[Célébration],"")</f>
        <v/>
      </c>
      <c r="G475" t="str">
        <f>IF(ISTEXT(Tableau4[[#This Row],[Evènements]]),Tableau4[[#This Row],[Evènements]],Tableau4[[#This Row],[Jours féries]])</f>
        <v/>
      </c>
    </row>
    <row r="476" spans="2:7" hidden="1" x14ac:dyDescent="0.25">
      <c r="B476" s="13">
        <f>DATE(Annee,1,ROW()-ROW(Tableau4[[#Headers],[Date]]))</f>
        <v>45765</v>
      </c>
      <c r="C476">
        <f>YEAR(Tableau4[[#This Row],[Date]])</f>
        <v>2025</v>
      </c>
      <c r="D476" s="3" t="str">
        <f>PROPER(TEXT(Tableau4[[#This Row],[Date]],"mmm"))</f>
        <v>Avr</v>
      </c>
      <c r="F476" t="str">
        <f>_xlfn.XLOOKUP(Tableau4[[#This Row],[Date]],metropole[Date],metropole[Célébration],"")</f>
        <v/>
      </c>
      <c r="G476" t="str">
        <f>IF(ISTEXT(Tableau4[[#This Row],[Evènements]]),Tableau4[[#This Row],[Evènements]],Tableau4[[#This Row],[Jours féries]])</f>
        <v/>
      </c>
    </row>
    <row r="477" spans="2:7" hidden="1" x14ac:dyDescent="0.25">
      <c r="B477" s="13">
        <f>DATE(Annee,1,ROW()-ROW(Tableau4[[#Headers],[Date]]))</f>
        <v>45766</v>
      </c>
      <c r="C477">
        <f>YEAR(Tableau4[[#This Row],[Date]])</f>
        <v>2025</v>
      </c>
      <c r="D477" s="3" t="str">
        <f>PROPER(TEXT(Tableau4[[#This Row],[Date]],"mmm"))</f>
        <v>Avr</v>
      </c>
      <c r="F477" t="str">
        <f>_xlfn.XLOOKUP(Tableau4[[#This Row],[Date]],metropole[Date],metropole[Célébration],"")</f>
        <v/>
      </c>
      <c r="G477" t="str">
        <f>IF(ISTEXT(Tableau4[[#This Row],[Evènements]]),Tableau4[[#This Row],[Evènements]],Tableau4[[#This Row],[Jours féries]])</f>
        <v/>
      </c>
    </row>
    <row r="478" spans="2:7" hidden="1" x14ac:dyDescent="0.25">
      <c r="B478" s="13">
        <f>DATE(Annee,1,ROW()-ROW(Tableau4[[#Headers],[Date]]))</f>
        <v>45767</v>
      </c>
      <c r="C478">
        <f>YEAR(Tableau4[[#This Row],[Date]])</f>
        <v>2025</v>
      </c>
      <c r="D478" s="3" t="str">
        <f>PROPER(TEXT(Tableau4[[#This Row],[Date]],"mmm"))</f>
        <v>Avr</v>
      </c>
      <c r="F478" t="str">
        <f>_xlfn.XLOOKUP(Tableau4[[#This Row],[Date]],metropole[Date],metropole[Célébration],"")</f>
        <v/>
      </c>
      <c r="G478" t="str">
        <f>IF(ISTEXT(Tableau4[[#This Row],[Evènements]]),Tableau4[[#This Row],[Evènements]],Tableau4[[#This Row],[Jours féries]])</f>
        <v/>
      </c>
    </row>
    <row r="479" spans="2:7" hidden="1" x14ac:dyDescent="0.25">
      <c r="B479" s="13">
        <f>DATE(Annee,1,ROW()-ROW(Tableau4[[#Headers],[Date]]))</f>
        <v>45768</v>
      </c>
      <c r="C479">
        <f>YEAR(Tableau4[[#This Row],[Date]])</f>
        <v>2025</v>
      </c>
      <c r="D479" s="3" t="str">
        <f>PROPER(TEXT(Tableau4[[#This Row],[Date]],"mmm"))</f>
        <v>Avr</v>
      </c>
      <c r="F479" t="str">
        <f>_xlfn.XLOOKUP(Tableau4[[#This Row],[Date]],metropole[Date],metropole[Célébration],"")</f>
        <v>Lundi de Pâques</v>
      </c>
      <c r="G479" t="str">
        <f>IF(ISTEXT(Tableau4[[#This Row],[Evènements]]),Tableau4[[#This Row],[Evènements]],Tableau4[[#This Row],[Jours féries]])</f>
        <v>Lundi de Pâques</v>
      </c>
    </row>
    <row r="480" spans="2:7" hidden="1" x14ac:dyDescent="0.25">
      <c r="B480" s="13">
        <f>DATE(Annee,1,ROW()-ROW(Tableau4[[#Headers],[Date]]))</f>
        <v>45769</v>
      </c>
      <c r="C480">
        <f>YEAR(Tableau4[[#This Row],[Date]])</f>
        <v>2025</v>
      </c>
      <c r="D480" s="3" t="str">
        <f>PROPER(TEXT(Tableau4[[#This Row],[Date]],"mmm"))</f>
        <v>Avr</v>
      </c>
      <c r="F480" t="str">
        <f>_xlfn.XLOOKUP(Tableau4[[#This Row],[Date]],metropole[Date],metropole[Célébration],"")</f>
        <v/>
      </c>
      <c r="G480" t="str">
        <f>IF(ISTEXT(Tableau4[[#This Row],[Evènements]]),Tableau4[[#This Row],[Evènements]],Tableau4[[#This Row],[Jours féries]])</f>
        <v/>
      </c>
    </row>
    <row r="481" spans="2:7" hidden="1" x14ac:dyDescent="0.25">
      <c r="B481" s="13">
        <f>DATE(Annee,1,ROW()-ROW(Tableau4[[#Headers],[Date]]))</f>
        <v>45770</v>
      </c>
      <c r="C481">
        <f>YEAR(Tableau4[[#This Row],[Date]])</f>
        <v>2025</v>
      </c>
      <c r="D481" s="3" t="str">
        <f>PROPER(TEXT(Tableau4[[#This Row],[Date]],"mmm"))</f>
        <v>Avr</v>
      </c>
      <c r="F481" t="str">
        <f>_xlfn.XLOOKUP(Tableau4[[#This Row],[Date]],metropole[Date],metropole[Célébration],"")</f>
        <v/>
      </c>
      <c r="G481" t="str">
        <f>IF(ISTEXT(Tableau4[[#This Row],[Evènements]]),Tableau4[[#This Row],[Evènements]],Tableau4[[#This Row],[Jours féries]])</f>
        <v/>
      </c>
    </row>
    <row r="482" spans="2:7" hidden="1" x14ac:dyDescent="0.25">
      <c r="B482" s="13">
        <f>DATE(Annee,1,ROW()-ROW(Tableau4[[#Headers],[Date]]))</f>
        <v>45771</v>
      </c>
      <c r="C482">
        <f>YEAR(Tableau4[[#This Row],[Date]])</f>
        <v>2025</v>
      </c>
      <c r="D482" s="3" t="str">
        <f>PROPER(TEXT(Tableau4[[#This Row],[Date]],"mmm"))</f>
        <v>Avr</v>
      </c>
      <c r="F482" t="str">
        <f>_xlfn.XLOOKUP(Tableau4[[#This Row],[Date]],metropole[Date],metropole[Célébration],"")</f>
        <v/>
      </c>
      <c r="G482" t="str">
        <f>IF(ISTEXT(Tableau4[[#This Row],[Evènements]]),Tableau4[[#This Row],[Evènements]],Tableau4[[#This Row],[Jours féries]])</f>
        <v/>
      </c>
    </row>
    <row r="483" spans="2:7" hidden="1" x14ac:dyDescent="0.25">
      <c r="B483" s="13">
        <f>DATE(Annee,1,ROW()-ROW(Tableau4[[#Headers],[Date]]))</f>
        <v>45772</v>
      </c>
      <c r="C483">
        <f>YEAR(Tableau4[[#This Row],[Date]])</f>
        <v>2025</v>
      </c>
      <c r="D483" s="3" t="str">
        <f>PROPER(TEXT(Tableau4[[#This Row],[Date]],"mmm"))</f>
        <v>Avr</v>
      </c>
      <c r="F483" t="str">
        <f>_xlfn.XLOOKUP(Tableau4[[#This Row],[Date]],metropole[Date],metropole[Célébration],"")</f>
        <v/>
      </c>
      <c r="G483" t="str">
        <f>IF(ISTEXT(Tableau4[[#This Row],[Evènements]]),Tableau4[[#This Row],[Evènements]],Tableau4[[#This Row],[Jours féries]])</f>
        <v/>
      </c>
    </row>
    <row r="484" spans="2:7" hidden="1" x14ac:dyDescent="0.25">
      <c r="B484" s="13">
        <f>DATE(Annee,1,ROW()-ROW(Tableau4[[#Headers],[Date]]))</f>
        <v>45773</v>
      </c>
      <c r="C484">
        <f>YEAR(Tableau4[[#This Row],[Date]])</f>
        <v>2025</v>
      </c>
      <c r="D484" s="3" t="str">
        <f>PROPER(TEXT(Tableau4[[#This Row],[Date]],"mmm"))</f>
        <v>Avr</v>
      </c>
      <c r="F484" t="str">
        <f>_xlfn.XLOOKUP(Tableau4[[#This Row],[Date]],metropole[Date],metropole[Célébration],"")</f>
        <v/>
      </c>
      <c r="G484" t="str">
        <f>IF(ISTEXT(Tableau4[[#This Row],[Evènements]]),Tableau4[[#This Row],[Evènements]],Tableau4[[#This Row],[Jours féries]])</f>
        <v/>
      </c>
    </row>
    <row r="485" spans="2:7" hidden="1" x14ac:dyDescent="0.25">
      <c r="B485" s="13">
        <f>DATE(Annee,1,ROW()-ROW(Tableau4[[#Headers],[Date]]))</f>
        <v>45774</v>
      </c>
      <c r="C485">
        <f>YEAR(Tableau4[[#This Row],[Date]])</f>
        <v>2025</v>
      </c>
      <c r="D485" s="3" t="str">
        <f>PROPER(TEXT(Tableau4[[#This Row],[Date]],"mmm"))</f>
        <v>Avr</v>
      </c>
      <c r="F485" t="str">
        <f>_xlfn.XLOOKUP(Tableau4[[#This Row],[Date]],metropole[Date],metropole[Célébration],"")</f>
        <v/>
      </c>
      <c r="G485" t="str">
        <f>IF(ISTEXT(Tableau4[[#This Row],[Evènements]]),Tableau4[[#This Row],[Evènements]],Tableau4[[#This Row],[Jours féries]])</f>
        <v/>
      </c>
    </row>
    <row r="486" spans="2:7" hidden="1" x14ac:dyDescent="0.25">
      <c r="B486" s="13">
        <f>DATE(Annee,1,ROW()-ROW(Tableau4[[#Headers],[Date]]))</f>
        <v>45775</v>
      </c>
      <c r="C486">
        <f>YEAR(Tableau4[[#This Row],[Date]])</f>
        <v>2025</v>
      </c>
      <c r="D486" s="3" t="str">
        <f>PROPER(TEXT(Tableau4[[#This Row],[Date]],"mmm"))</f>
        <v>Avr</v>
      </c>
      <c r="F486" t="str">
        <f>_xlfn.XLOOKUP(Tableau4[[#This Row],[Date]],metropole[Date],metropole[Célébration],"")</f>
        <v/>
      </c>
      <c r="G486" t="str">
        <f>IF(ISTEXT(Tableau4[[#This Row],[Evènements]]),Tableau4[[#This Row],[Evènements]],Tableau4[[#This Row],[Jours féries]])</f>
        <v/>
      </c>
    </row>
    <row r="487" spans="2:7" hidden="1" x14ac:dyDescent="0.25">
      <c r="B487" s="13">
        <f>DATE(Annee,1,ROW()-ROW(Tableau4[[#Headers],[Date]]))</f>
        <v>45776</v>
      </c>
      <c r="C487">
        <f>YEAR(Tableau4[[#This Row],[Date]])</f>
        <v>2025</v>
      </c>
      <c r="D487" s="3" t="str">
        <f>PROPER(TEXT(Tableau4[[#This Row],[Date]],"mmm"))</f>
        <v>Avr</v>
      </c>
      <c r="F487" t="str">
        <f>_xlfn.XLOOKUP(Tableau4[[#This Row],[Date]],metropole[Date],metropole[Célébration],"")</f>
        <v/>
      </c>
      <c r="G487" t="str">
        <f>IF(ISTEXT(Tableau4[[#This Row],[Evènements]]),Tableau4[[#This Row],[Evènements]],Tableau4[[#This Row],[Jours féries]])</f>
        <v/>
      </c>
    </row>
    <row r="488" spans="2:7" hidden="1" x14ac:dyDescent="0.25">
      <c r="B488" s="13">
        <f>DATE(Annee,1,ROW()-ROW(Tableau4[[#Headers],[Date]]))</f>
        <v>45777</v>
      </c>
      <c r="C488">
        <f>YEAR(Tableau4[[#This Row],[Date]])</f>
        <v>2025</v>
      </c>
      <c r="D488" s="3" t="str">
        <f>PROPER(TEXT(Tableau4[[#This Row],[Date]],"mmm"))</f>
        <v>Avr</v>
      </c>
      <c r="F488" t="str">
        <f>_xlfn.XLOOKUP(Tableau4[[#This Row],[Date]],metropole[Date],metropole[Célébration],"")</f>
        <v/>
      </c>
      <c r="G488" t="str">
        <f>IF(ISTEXT(Tableau4[[#This Row],[Evènements]]),Tableau4[[#This Row],[Evènements]],Tableau4[[#This Row],[Jours féries]])</f>
        <v/>
      </c>
    </row>
    <row r="489" spans="2:7" hidden="1" x14ac:dyDescent="0.25">
      <c r="B489" s="13">
        <f>DATE(Annee,1,ROW()-ROW(Tableau4[[#Headers],[Date]]))</f>
        <v>45778</v>
      </c>
      <c r="C489">
        <f>YEAR(Tableau4[[#This Row],[Date]])</f>
        <v>2025</v>
      </c>
      <c r="D489" s="3" t="str">
        <f>PROPER(TEXT(Tableau4[[#This Row],[Date]],"mmm"))</f>
        <v>Mai</v>
      </c>
      <c r="F489" t="str">
        <f>_xlfn.XLOOKUP(Tableau4[[#This Row],[Date]],metropole[Date],metropole[Célébration],"")</f>
        <v>1er mai</v>
      </c>
      <c r="G489" t="str">
        <f>IF(ISTEXT(Tableau4[[#This Row],[Evènements]]),Tableau4[[#This Row],[Evènements]],Tableau4[[#This Row],[Jours féries]])</f>
        <v>1er mai</v>
      </c>
    </row>
    <row r="490" spans="2:7" hidden="1" x14ac:dyDescent="0.25">
      <c r="B490" s="13">
        <f>DATE(Annee,1,ROW()-ROW(Tableau4[[#Headers],[Date]]))</f>
        <v>45779</v>
      </c>
      <c r="C490">
        <f>YEAR(Tableau4[[#This Row],[Date]])</f>
        <v>2025</v>
      </c>
      <c r="D490" s="3" t="str">
        <f>PROPER(TEXT(Tableau4[[#This Row],[Date]],"mmm"))</f>
        <v>Mai</v>
      </c>
      <c r="F490" t="str">
        <f>_xlfn.XLOOKUP(Tableau4[[#This Row],[Date]],metropole[Date],metropole[Célébration],"")</f>
        <v/>
      </c>
      <c r="G490" t="str">
        <f>IF(ISTEXT(Tableau4[[#This Row],[Evènements]]),Tableau4[[#This Row],[Evènements]],Tableau4[[#This Row],[Jours féries]])</f>
        <v/>
      </c>
    </row>
    <row r="491" spans="2:7" hidden="1" x14ac:dyDescent="0.25">
      <c r="B491" s="13">
        <f>DATE(Annee,1,ROW()-ROW(Tableau4[[#Headers],[Date]]))</f>
        <v>45780</v>
      </c>
      <c r="C491">
        <f>YEAR(Tableau4[[#This Row],[Date]])</f>
        <v>2025</v>
      </c>
      <c r="D491" s="3" t="str">
        <f>PROPER(TEXT(Tableau4[[#This Row],[Date]],"mmm"))</f>
        <v>Mai</v>
      </c>
      <c r="F491" t="str">
        <f>_xlfn.XLOOKUP(Tableau4[[#This Row],[Date]],metropole[Date],metropole[Célébration],"")</f>
        <v/>
      </c>
      <c r="G491" t="str">
        <f>IF(ISTEXT(Tableau4[[#This Row],[Evènements]]),Tableau4[[#This Row],[Evènements]],Tableau4[[#This Row],[Jours féries]])</f>
        <v/>
      </c>
    </row>
    <row r="492" spans="2:7" hidden="1" x14ac:dyDescent="0.25">
      <c r="B492" s="13">
        <f>DATE(Annee,1,ROW()-ROW(Tableau4[[#Headers],[Date]]))</f>
        <v>45781</v>
      </c>
      <c r="C492">
        <f>YEAR(Tableau4[[#This Row],[Date]])</f>
        <v>2025</v>
      </c>
      <c r="D492" s="3" t="str">
        <f>PROPER(TEXT(Tableau4[[#This Row],[Date]],"mmm"))</f>
        <v>Mai</v>
      </c>
      <c r="F492" t="str">
        <f>_xlfn.XLOOKUP(Tableau4[[#This Row],[Date]],metropole[Date],metropole[Célébration],"")</f>
        <v/>
      </c>
      <c r="G492" t="str">
        <f>IF(ISTEXT(Tableau4[[#This Row],[Evènements]]),Tableau4[[#This Row],[Evènements]],Tableau4[[#This Row],[Jours féries]])</f>
        <v/>
      </c>
    </row>
    <row r="493" spans="2:7" hidden="1" x14ac:dyDescent="0.25">
      <c r="B493" s="13">
        <f>DATE(Annee,1,ROW()-ROW(Tableau4[[#Headers],[Date]]))</f>
        <v>45782</v>
      </c>
      <c r="C493">
        <f>YEAR(Tableau4[[#This Row],[Date]])</f>
        <v>2025</v>
      </c>
      <c r="D493" s="3" t="str">
        <f>PROPER(TEXT(Tableau4[[#This Row],[Date]],"mmm"))</f>
        <v>Mai</v>
      </c>
      <c r="F493" t="str">
        <f>_xlfn.XLOOKUP(Tableau4[[#This Row],[Date]],metropole[Date],metropole[Célébration],"")</f>
        <v/>
      </c>
      <c r="G493" t="str">
        <f>IF(ISTEXT(Tableau4[[#This Row],[Evènements]]),Tableau4[[#This Row],[Evènements]],Tableau4[[#This Row],[Jours féries]])</f>
        <v/>
      </c>
    </row>
    <row r="494" spans="2:7" hidden="1" x14ac:dyDescent="0.25">
      <c r="B494" s="13">
        <f>DATE(Annee,1,ROW()-ROW(Tableau4[[#Headers],[Date]]))</f>
        <v>45783</v>
      </c>
      <c r="C494">
        <f>YEAR(Tableau4[[#This Row],[Date]])</f>
        <v>2025</v>
      </c>
      <c r="D494" s="3" t="str">
        <f>PROPER(TEXT(Tableau4[[#This Row],[Date]],"mmm"))</f>
        <v>Mai</v>
      </c>
      <c r="F494" t="str">
        <f>_xlfn.XLOOKUP(Tableau4[[#This Row],[Date]],metropole[Date],metropole[Célébration],"")</f>
        <v/>
      </c>
      <c r="G494" t="str">
        <f>IF(ISTEXT(Tableau4[[#This Row],[Evènements]]),Tableau4[[#This Row],[Evènements]],Tableau4[[#This Row],[Jours féries]])</f>
        <v/>
      </c>
    </row>
    <row r="495" spans="2:7" hidden="1" x14ac:dyDescent="0.25">
      <c r="B495" s="13">
        <f>DATE(Annee,1,ROW()-ROW(Tableau4[[#Headers],[Date]]))</f>
        <v>45784</v>
      </c>
      <c r="C495">
        <f>YEAR(Tableau4[[#This Row],[Date]])</f>
        <v>2025</v>
      </c>
      <c r="D495" s="3" t="str">
        <f>PROPER(TEXT(Tableau4[[#This Row],[Date]],"mmm"))</f>
        <v>Mai</v>
      </c>
      <c r="F495" t="str">
        <f>_xlfn.XLOOKUP(Tableau4[[#This Row],[Date]],metropole[Date],metropole[Célébration],"")</f>
        <v/>
      </c>
      <c r="G495" t="str">
        <f>IF(ISTEXT(Tableau4[[#This Row],[Evènements]]),Tableau4[[#This Row],[Evènements]],Tableau4[[#This Row],[Jours féries]])</f>
        <v/>
      </c>
    </row>
    <row r="496" spans="2:7" hidden="1" x14ac:dyDescent="0.25">
      <c r="B496" s="13">
        <f>DATE(Annee,1,ROW()-ROW(Tableau4[[#Headers],[Date]]))</f>
        <v>45785</v>
      </c>
      <c r="C496">
        <f>YEAR(Tableau4[[#This Row],[Date]])</f>
        <v>2025</v>
      </c>
      <c r="D496" s="3" t="str">
        <f>PROPER(TEXT(Tableau4[[#This Row],[Date]],"mmm"))</f>
        <v>Mai</v>
      </c>
      <c r="F496" t="str">
        <f>_xlfn.XLOOKUP(Tableau4[[#This Row],[Date]],metropole[Date],metropole[Célébration],"")</f>
        <v>8 mai</v>
      </c>
      <c r="G496" t="str">
        <f>IF(ISTEXT(Tableau4[[#This Row],[Evènements]]),Tableau4[[#This Row],[Evènements]],Tableau4[[#This Row],[Jours féries]])</f>
        <v>8 mai</v>
      </c>
    </row>
    <row r="497" spans="2:7" hidden="1" x14ac:dyDescent="0.25">
      <c r="B497" s="13">
        <f>DATE(Annee,1,ROW()-ROW(Tableau4[[#Headers],[Date]]))</f>
        <v>45786</v>
      </c>
      <c r="C497">
        <f>YEAR(Tableau4[[#This Row],[Date]])</f>
        <v>2025</v>
      </c>
      <c r="D497" s="3" t="str">
        <f>PROPER(TEXT(Tableau4[[#This Row],[Date]],"mmm"))</f>
        <v>Mai</v>
      </c>
      <c r="F497" t="str">
        <f>_xlfn.XLOOKUP(Tableau4[[#This Row],[Date]],metropole[Date],metropole[Célébration],"")</f>
        <v/>
      </c>
      <c r="G497" t="str">
        <f>IF(ISTEXT(Tableau4[[#This Row],[Evènements]]),Tableau4[[#This Row],[Evènements]],Tableau4[[#This Row],[Jours féries]])</f>
        <v/>
      </c>
    </row>
    <row r="498" spans="2:7" hidden="1" x14ac:dyDescent="0.25">
      <c r="B498" s="13">
        <f>DATE(Annee,1,ROW()-ROW(Tableau4[[#Headers],[Date]]))</f>
        <v>45787</v>
      </c>
      <c r="C498">
        <f>YEAR(Tableau4[[#This Row],[Date]])</f>
        <v>2025</v>
      </c>
      <c r="D498" s="3" t="str">
        <f>PROPER(TEXT(Tableau4[[#This Row],[Date]],"mmm"))</f>
        <v>Mai</v>
      </c>
      <c r="F498" t="str">
        <f>_xlfn.XLOOKUP(Tableau4[[#This Row],[Date]],metropole[Date],metropole[Célébration],"")</f>
        <v/>
      </c>
      <c r="G498" t="str">
        <f>IF(ISTEXT(Tableau4[[#This Row],[Evènements]]),Tableau4[[#This Row],[Evènements]],Tableau4[[#This Row],[Jours féries]])</f>
        <v/>
      </c>
    </row>
    <row r="499" spans="2:7" hidden="1" x14ac:dyDescent="0.25">
      <c r="B499" s="13">
        <f>DATE(Annee,1,ROW()-ROW(Tableau4[[#Headers],[Date]]))</f>
        <v>45788</v>
      </c>
      <c r="C499">
        <f>YEAR(Tableau4[[#This Row],[Date]])</f>
        <v>2025</v>
      </c>
      <c r="D499" s="3" t="str">
        <f>PROPER(TEXT(Tableau4[[#This Row],[Date]],"mmm"))</f>
        <v>Mai</v>
      </c>
      <c r="F499" t="str">
        <f>_xlfn.XLOOKUP(Tableau4[[#This Row],[Date]],metropole[Date],metropole[Célébration],"")</f>
        <v/>
      </c>
      <c r="G499" t="str">
        <f>IF(ISTEXT(Tableau4[[#This Row],[Evènements]]),Tableau4[[#This Row],[Evènements]],Tableau4[[#This Row],[Jours féries]])</f>
        <v/>
      </c>
    </row>
    <row r="500" spans="2:7" hidden="1" x14ac:dyDescent="0.25">
      <c r="B500" s="13">
        <f>DATE(Annee,1,ROW()-ROW(Tableau4[[#Headers],[Date]]))</f>
        <v>45789</v>
      </c>
      <c r="C500">
        <f>YEAR(Tableau4[[#This Row],[Date]])</f>
        <v>2025</v>
      </c>
      <c r="D500" s="3" t="str">
        <f>PROPER(TEXT(Tableau4[[#This Row],[Date]],"mmm"))</f>
        <v>Mai</v>
      </c>
      <c r="F500" t="str">
        <f>_xlfn.XLOOKUP(Tableau4[[#This Row],[Date]],metropole[Date],metropole[Célébration],"")</f>
        <v/>
      </c>
      <c r="G500" t="str">
        <f>IF(ISTEXT(Tableau4[[#This Row],[Evènements]]),Tableau4[[#This Row],[Evènements]],Tableau4[[#This Row],[Jours féries]])</f>
        <v/>
      </c>
    </row>
    <row r="501" spans="2:7" hidden="1" x14ac:dyDescent="0.25">
      <c r="B501" s="13">
        <f>DATE(Annee,1,ROW()-ROW(Tableau4[[#Headers],[Date]]))</f>
        <v>45790</v>
      </c>
      <c r="C501">
        <f>YEAR(Tableau4[[#This Row],[Date]])</f>
        <v>2025</v>
      </c>
      <c r="D501" s="3" t="str">
        <f>PROPER(TEXT(Tableau4[[#This Row],[Date]],"mmm"))</f>
        <v>Mai</v>
      </c>
      <c r="F501" t="str">
        <f>_xlfn.XLOOKUP(Tableau4[[#This Row],[Date]],metropole[Date],metropole[Célébration],"")</f>
        <v/>
      </c>
      <c r="G501" t="str">
        <f>IF(ISTEXT(Tableau4[[#This Row],[Evènements]]),Tableau4[[#This Row],[Evènements]],Tableau4[[#This Row],[Jours féries]])</f>
        <v/>
      </c>
    </row>
    <row r="502" spans="2:7" hidden="1" x14ac:dyDescent="0.25">
      <c r="B502" s="13">
        <f>DATE(Annee,1,ROW()-ROW(Tableau4[[#Headers],[Date]]))</f>
        <v>45791</v>
      </c>
      <c r="C502">
        <f>YEAR(Tableau4[[#This Row],[Date]])</f>
        <v>2025</v>
      </c>
      <c r="D502" s="3" t="str">
        <f>PROPER(TEXT(Tableau4[[#This Row],[Date]],"mmm"))</f>
        <v>Mai</v>
      </c>
      <c r="F502" t="str">
        <f>_xlfn.XLOOKUP(Tableau4[[#This Row],[Date]],metropole[Date],metropole[Célébration],"")</f>
        <v/>
      </c>
      <c r="G502" t="str">
        <f>IF(ISTEXT(Tableau4[[#This Row],[Evènements]]),Tableau4[[#This Row],[Evènements]],Tableau4[[#This Row],[Jours féries]])</f>
        <v/>
      </c>
    </row>
    <row r="503" spans="2:7" hidden="1" x14ac:dyDescent="0.25">
      <c r="B503" s="13">
        <f>DATE(Annee,1,ROW()-ROW(Tableau4[[#Headers],[Date]]))</f>
        <v>45792</v>
      </c>
      <c r="C503">
        <f>YEAR(Tableau4[[#This Row],[Date]])</f>
        <v>2025</v>
      </c>
      <c r="D503" s="3" t="str">
        <f>PROPER(TEXT(Tableau4[[#This Row],[Date]],"mmm"))</f>
        <v>Mai</v>
      </c>
      <c r="F503" t="str">
        <f>_xlfn.XLOOKUP(Tableau4[[#This Row],[Date]],metropole[Date],metropole[Célébration],"")</f>
        <v/>
      </c>
      <c r="G503" t="str">
        <f>IF(ISTEXT(Tableau4[[#This Row],[Evènements]]),Tableau4[[#This Row],[Evènements]],Tableau4[[#This Row],[Jours féries]])</f>
        <v/>
      </c>
    </row>
    <row r="504" spans="2:7" hidden="1" x14ac:dyDescent="0.25">
      <c r="B504" s="13">
        <f>DATE(Annee,1,ROW()-ROW(Tableau4[[#Headers],[Date]]))</f>
        <v>45793</v>
      </c>
      <c r="C504">
        <f>YEAR(Tableau4[[#This Row],[Date]])</f>
        <v>2025</v>
      </c>
      <c r="D504" s="3" t="str">
        <f>PROPER(TEXT(Tableau4[[#This Row],[Date]],"mmm"))</f>
        <v>Mai</v>
      </c>
      <c r="F504" t="str">
        <f>_xlfn.XLOOKUP(Tableau4[[#This Row],[Date]],metropole[Date],metropole[Célébration],"")</f>
        <v/>
      </c>
      <c r="G504" t="str">
        <f>IF(ISTEXT(Tableau4[[#This Row],[Evènements]]),Tableau4[[#This Row],[Evènements]],Tableau4[[#This Row],[Jours féries]])</f>
        <v/>
      </c>
    </row>
    <row r="505" spans="2:7" hidden="1" x14ac:dyDescent="0.25">
      <c r="B505" s="13">
        <f>DATE(Annee,1,ROW()-ROW(Tableau4[[#Headers],[Date]]))</f>
        <v>45794</v>
      </c>
      <c r="C505">
        <f>YEAR(Tableau4[[#This Row],[Date]])</f>
        <v>2025</v>
      </c>
      <c r="D505" s="3" t="str">
        <f>PROPER(TEXT(Tableau4[[#This Row],[Date]],"mmm"))</f>
        <v>Mai</v>
      </c>
      <c r="F505" t="str">
        <f>_xlfn.XLOOKUP(Tableau4[[#This Row],[Date]],metropole[Date],metropole[Célébration],"")</f>
        <v/>
      </c>
      <c r="G505" t="str">
        <f>IF(ISTEXT(Tableau4[[#This Row],[Evènements]]),Tableau4[[#This Row],[Evènements]],Tableau4[[#This Row],[Jours féries]])</f>
        <v/>
      </c>
    </row>
    <row r="506" spans="2:7" hidden="1" x14ac:dyDescent="0.25">
      <c r="B506" s="13">
        <f>DATE(Annee,1,ROW()-ROW(Tableau4[[#Headers],[Date]]))</f>
        <v>45795</v>
      </c>
      <c r="C506">
        <f>YEAR(Tableau4[[#This Row],[Date]])</f>
        <v>2025</v>
      </c>
      <c r="D506" s="3" t="str">
        <f>PROPER(TEXT(Tableau4[[#This Row],[Date]],"mmm"))</f>
        <v>Mai</v>
      </c>
      <c r="F506" t="str">
        <f>_xlfn.XLOOKUP(Tableau4[[#This Row],[Date]],metropole[Date],metropole[Célébration],"")</f>
        <v/>
      </c>
      <c r="G506" t="str">
        <f>IF(ISTEXT(Tableau4[[#This Row],[Evènements]]),Tableau4[[#This Row],[Evènements]],Tableau4[[#This Row],[Jours féries]])</f>
        <v/>
      </c>
    </row>
    <row r="507" spans="2:7" hidden="1" x14ac:dyDescent="0.25">
      <c r="B507" s="13">
        <f>DATE(Annee,1,ROW()-ROW(Tableau4[[#Headers],[Date]]))</f>
        <v>45796</v>
      </c>
      <c r="C507">
        <f>YEAR(Tableau4[[#This Row],[Date]])</f>
        <v>2025</v>
      </c>
      <c r="D507" s="3" t="str">
        <f>PROPER(TEXT(Tableau4[[#This Row],[Date]],"mmm"))</f>
        <v>Mai</v>
      </c>
      <c r="F507" t="str">
        <f>_xlfn.XLOOKUP(Tableau4[[#This Row],[Date]],metropole[Date],metropole[Célébration],"")</f>
        <v/>
      </c>
      <c r="G507" t="str">
        <f>IF(ISTEXT(Tableau4[[#This Row],[Evènements]]),Tableau4[[#This Row],[Evènements]],Tableau4[[#This Row],[Jours féries]])</f>
        <v/>
      </c>
    </row>
    <row r="508" spans="2:7" hidden="1" x14ac:dyDescent="0.25">
      <c r="B508" s="13">
        <f>DATE(Annee,1,ROW()-ROW(Tableau4[[#Headers],[Date]]))</f>
        <v>45797</v>
      </c>
      <c r="C508">
        <f>YEAR(Tableau4[[#This Row],[Date]])</f>
        <v>2025</v>
      </c>
      <c r="D508" s="3" t="str">
        <f>PROPER(TEXT(Tableau4[[#This Row],[Date]],"mmm"))</f>
        <v>Mai</v>
      </c>
      <c r="F508" t="str">
        <f>_xlfn.XLOOKUP(Tableau4[[#This Row],[Date]],metropole[Date],metropole[Célébration],"")</f>
        <v/>
      </c>
      <c r="G508" t="str">
        <f>IF(ISTEXT(Tableau4[[#This Row],[Evènements]]),Tableau4[[#This Row],[Evènements]],Tableau4[[#This Row],[Jours féries]])</f>
        <v/>
      </c>
    </row>
    <row r="509" spans="2:7" hidden="1" x14ac:dyDescent="0.25">
      <c r="B509" s="13">
        <f>DATE(Annee,1,ROW()-ROW(Tableau4[[#Headers],[Date]]))</f>
        <v>45798</v>
      </c>
      <c r="C509">
        <f>YEAR(Tableau4[[#This Row],[Date]])</f>
        <v>2025</v>
      </c>
      <c r="D509" s="3" t="str">
        <f>PROPER(TEXT(Tableau4[[#This Row],[Date]],"mmm"))</f>
        <v>Mai</v>
      </c>
      <c r="F509" t="str">
        <f>_xlfn.XLOOKUP(Tableau4[[#This Row],[Date]],metropole[Date],metropole[Célébration],"")</f>
        <v/>
      </c>
      <c r="G509" t="str">
        <f>IF(ISTEXT(Tableau4[[#This Row],[Evènements]]),Tableau4[[#This Row],[Evènements]],Tableau4[[#This Row],[Jours féries]])</f>
        <v/>
      </c>
    </row>
    <row r="510" spans="2:7" hidden="1" x14ac:dyDescent="0.25">
      <c r="B510" s="13">
        <f>DATE(Annee,1,ROW()-ROW(Tableau4[[#Headers],[Date]]))</f>
        <v>45799</v>
      </c>
      <c r="C510">
        <f>YEAR(Tableau4[[#This Row],[Date]])</f>
        <v>2025</v>
      </c>
      <c r="D510" s="3" t="str">
        <f>PROPER(TEXT(Tableau4[[#This Row],[Date]],"mmm"))</f>
        <v>Mai</v>
      </c>
      <c r="F510" t="str">
        <f>_xlfn.XLOOKUP(Tableau4[[#This Row],[Date]],metropole[Date],metropole[Célébration],"")</f>
        <v/>
      </c>
      <c r="G510" t="str">
        <f>IF(ISTEXT(Tableau4[[#This Row],[Evènements]]),Tableau4[[#This Row],[Evènements]],Tableau4[[#This Row],[Jours féries]])</f>
        <v/>
      </c>
    </row>
    <row r="511" spans="2:7" hidden="1" x14ac:dyDescent="0.25">
      <c r="B511" s="13">
        <f>DATE(Annee,1,ROW()-ROW(Tableau4[[#Headers],[Date]]))</f>
        <v>45800</v>
      </c>
      <c r="C511">
        <f>YEAR(Tableau4[[#This Row],[Date]])</f>
        <v>2025</v>
      </c>
      <c r="D511" s="3" t="str">
        <f>PROPER(TEXT(Tableau4[[#This Row],[Date]],"mmm"))</f>
        <v>Mai</v>
      </c>
      <c r="F511" t="str">
        <f>_xlfn.XLOOKUP(Tableau4[[#This Row],[Date]],metropole[Date],metropole[Célébration],"")</f>
        <v/>
      </c>
      <c r="G511" t="str">
        <f>IF(ISTEXT(Tableau4[[#This Row],[Evènements]]),Tableau4[[#This Row],[Evènements]],Tableau4[[#This Row],[Jours féries]])</f>
        <v/>
      </c>
    </row>
    <row r="512" spans="2:7" hidden="1" x14ac:dyDescent="0.25">
      <c r="B512" s="13">
        <f>DATE(Annee,1,ROW()-ROW(Tableau4[[#Headers],[Date]]))</f>
        <v>45801</v>
      </c>
      <c r="C512">
        <f>YEAR(Tableau4[[#This Row],[Date]])</f>
        <v>2025</v>
      </c>
      <c r="D512" s="3" t="str">
        <f>PROPER(TEXT(Tableau4[[#This Row],[Date]],"mmm"))</f>
        <v>Mai</v>
      </c>
      <c r="F512" t="str">
        <f>_xlfn.XLOOKUP(Tableau4[[#This Row],[Date]],metropole[Date],metropole[Célébration],"")</f>
        <v/>
      </c>
      <c r="G512" t="str">
        <f>IF(ISTEXT(Tableau4[[#This Row],[Evènements]]),Tableau4[[#This Row],[Evènements]],Tableau4[[#This Row],[Jours féries]])</f>
        <v/>
      </c>
    </row>
    <row r="513" spans="2:7" hidden="1" x14ac:dyDescent="0.25">
      <c r="B513" s="13">
        <f>DATE(Annee,1,ROW()-ROW(Tableau4[[#Headers],[Date]]))</f>
        <v>45802</v>
      </c>
      <c r="C513">
        <f>YEAR(Tableau4[[#This Row],[Date]])</f>
        <v>2025</v>
      </c>
      <c r="D513" s="3" t="str">
        <f>PROPER(TEXT(Tableau4[[#This Row],[Date]],"mmm"))</f>
        <v>Mai</v>
      </c>
      <c r="F513" t="str">
        <f>_xlfn.XLOOKUP(Tableau4[[#This Row],[Date]],metropole[Date],metropole[Célébration],"")</f>
        <v/>
      </c>
      <c r="G513" t="str">
        <f>IF(ISTEXT(Tableau4[[#This Row],[Evènements]]),Tableau4[[#This Row],[Evènements]],Tableau4[[#This Row],[Jours féries]])</f>
        <v/>
      </c>
    </row>
    <row r="514" spans="2:7" hidden="1" x14ac:dyDescent="0.25">
      <c r="B514" s="13">
        <f>DATE(Annee,1,ROW()-ROW(Tableau4[[#Headers],[Date]]))</f>
        <v>45803</v>
      </c>
      <c r="C514">
        <f>YEAR(Tableau4[[#This Row],[Date]])</f>
        <v>2025</v>
      </c>
      <c r="D514" s="3" t="str">
        <f>PROPER(TEXT(Tableau4[[#This Row],[Date]],"mmm"))</f>
        <v>Mai</v>
      </c>
      <c r="F514" t="str">
        <f>_xlfn.XLOOKUP(Tableau4[[#This Row],[Date]],metropole[Date],metropole[Célébration],"")</f>
        <v/>
      </c>
      <c r="G514" t="str">
        <f>IF(ISTEXT(Tableau4[[#This Row],[Evènements]]),Tableau4[[#This Row],[Evènements]],Tableau4[[#This Row],[Jours féries]])</f>
        <v/>
      </c>
    </row>
    <row r="515" spans="2:7" hidden="1" x14ac:dyDescent="0.25">
      <c r="B515" s="13">
        <f>DATE(Annee,1,ROW()-ROW(Tableau4[[#Headers],[Date]]))</f>
        <v>45804</v>
      </c>
      <c r="C515">
        <f>YEAR(Tableau4[[#This Row],[Date]])</f>
        <v>2025</v>
      </c>
      <c r="D515" s="3" t="str">
        <f>PROPER(TEXT(Tableau4[[#This Row],[Date]],"mmm"))</f>
        <v>Mai</v>
      </c>
      <c r="F515" t="str">
        <f>_xlfn.XLOOKUP(Tableau4[[#This Row],[Date]],metropole[Date],metropole[Célébration],"")</f>
        <v/>
      </c>
      <c r="G515" t="str">
        <f>IF(ISTEXT(Tableau4[[#This Row],[Evènements]]),Tableau4[[#This Row],[Evènements]],Tableau4[[#This Row],[Jours féries]])</f>
        <v/>
      </c>
    </row>
    <row r="516" spans="2:7" hidden="1" x14ac:dyDescent="0.25">
      <c r="B516" s="13">
        <f>DATE(Annee,1,ROW()-ROW(Tableau4[[#Headers],[Date]]))</f>
        <v>45805</v>
      </c>
      <c r="C516">
        <f>YEAR(Tableau4[[#This Row],[Date]])</f>
        <v>2025</v>
      </c>
      <c r="D516" s="3" t="str">
        <f>PROPER(TEXT(Tableau4[[#This Row],[Date]],"mmm"))</f>
        <v>Mai</v>
      </c>
      <c r="F516" t="str">
        <f>_xlfn.XLOOKUP(Tableau4[[#This Row],[Date]],metropole[Date],metropole[Célébration],"")</f>
        <v/>
      </c>
      <c r="G516" t="str">
        <f>IF(ISTEXT(Tableau4[[#This Row],[Evènements]]),Tableau4[[#This Row],[Evènements]],Tableau4[[#This Row],[Jours féries]])</f>
        <v/>
      </c>
    </row>
    <row r="517" spans="2:7" hidden="1" x14ac:dyDescent="0.25">
      <c r="B517" s="13">
        <f>DATE(Annee,1,ROW()-ROW(Tableau4[[#Headers],[Date]]))</f>
        <v>45806</v>
      </c>
      <c r="C517">
        <f>YEAR(Tableau4[[#This Row],[Date]])</f>
        <v>2025</v>
      </c>
      <c r="D517" s="3" t="str">
        <f>PROPER(TEXT(Tableau4[[#This Row],[Date]],"mmm"))</f>
        <v>Mai</v>
      </c>
      <c r="F517" t="str">
        <f>_xlfn.XLOOKUP(Tableau4[[#This Row],[Date]],metropole[Date],metropole[Célébration],"")</f>
        <v>Ascension</v>
      </c>
      <c r="G517" t="str">
        <f>IF(ISTEXT(Tableau4[[#This Row],[Evènements]]),Tableau4[[#This Row],[Evènements]],Tableau4[[#This Row],[Jours féries]])</f>
        <v>Ascension</v>
      </c>
    </row>
    <row r="518" spans="2:7" hidden="1" x14ac:dyDescent="0.25">
      <c r="B518" s="13">
        <f>DATE(Annee,1,ROW()-ROW(Tableau4[[#Headers],[Date]]))</f>
        <v>45807</v>
      </c>
      <c r="C518">
        <f>YEAR(Tableau4[[#This Row],[Date]])</f>
        <v>2025</v>
      </c>
      <c r="D518" s="3" t="str">
        <f>PROPER(TEXT(Tableau4[[#This Row],[Date]],"mmm"))</f>
        <v>Mai</v>
      </c>
      <c r="F518" t="str">
        <f>_xlfn.XLOOKUP(Tableau4[[#This Row],[Date]],metropole[Date],metropole[Célébration],"")</f>
        <v/>
      </c>
      <c r="G518" t="str">
        <f>IF(ISTEXT(Tableau4[[#This Row],[Evènements]]),Tableau4[[#This Row],[Evènements]],Tableau4[[#This Row],[Jours féries]])</f>
        <v/>
      </c>
    </row>
    <row r="519" spans="2:7" hidden="1" x14ac:dyDescent="0.25">
      <c r="B519" s="13">
        <f>DATE(Annee,1,ROW()-ROW(Tableau4[[#Headers],[Date]]))</f>
        <v>45808</v>
      </c>
      <c r="C519">
        <f>YEAR(Tableau4[[#This Row],[Date]])</f>
        <v>2025</v>
      </c>
      <c r="D519" s="3" t="str">
        <f>PROPER(TEXT(Tableau4[[#This Row],[Date]],"mmm"))</f>
        <v>Mai</v>
      </c>
      <c r="F519" t="str">
        <f>_xlfn.XLOOKUP(Tableau4[[#This Row],[Date]],metropole[Date],metropole[Célébration],"")</f>
        <v/>
      </c>
      <c r="G519" t="str">
        <f>IF(ISTEXT(Tableau4[[#This Row],[Evènements]]),Tableau4[[#This Row],[Evènements]],Tableau4[[#This Row],[Jours féries]])</f>
        <v/>
      </c>
    </row>
    <row r="520" spans="2:7" hidden="1" x14ac:dyDescent="0.25">
      <c r="B520" s="13">
        <f>DATE(Annee,1,ROW()-ROW(Tableau4[[#Headers],[Date]]))</f>
        <v>45809</v>
      </c>
      <c r="C520">
        <f>YEAR(Tableau4[[#This Row],[Date]])</f>
        <v>2025</v>
      </c>
      <c r="D520" s="3" t="str">
        <f>PROPER(TEXT(Tableau4[[#This Row],[Date]],"mmm"))</f>
        <v>Juin</v>
      </c>
      <c r="F520" t="str">
        <f>_xlfn.XLOOKUP(Tableau4[[#This Row],[Date]],metropole[Date],metropole[Célébration],"")</f>
        <v/>
      </c>
      <c r="G520" t="str">
        <f>IF(ISTEXT(Tableau4[[#This Row],[Evènements]]),Tableau4[[#This Row],[Evènements]],Tableau4[[#This Row],[Jours féries]])</f>
        <v/>
      </c>
    </row>
    <row r="521" spans="2:7" hidden="1" x14ac:dyDescent="0.25">
      <c r="B521" s="13">
        <f>DATE(Annee,1,ROW()-ROW(Tableau4[[#Headers],[Date]]))</f>
        <v>45810</v>
      </c>
      <c r="C521">
        <f>YEAR(Tableau4[[#This Row],[Date]])</f>
        <v>2025</v>
      </c>
      <c r="D521" s="3" t="str">
        <f>PROPER(TEXT(Tableau4[[#This Row],[Date]],"mmm"))</f>
        <v>Juin</v>
      </c>
      <c r="F521" t="str">
        <f>_xlfn.XLOOKUP(Tableau4[[#This Row],[Date]],metropole[Date],metropole[Célébration],"")</f>
        <v/>
      </c>
      <c r="G521" t="str">
        <f>IF(ISTEXT(Tableau4[[#This Row],[Evènements]]),Tableau4[[#This Row],[Evènements]],Tableau4[[#This Row],[Jours féries]])</f>
        <v/>
      </c>
    </row>
    <row r="522" spans="2:7" hidden="1" x14ac:dyDescent="0.25">
      <c r="B522" s="13">
        <f>DATE(Annee,1,ROW()-ROW(Tableau4[[#Headers],[Date]]))</f>
        <v>45811</v>
      </c>
      <c r="C522">
        <f>YEAR(Tableau4[[#This Row],[Date]])</f>
        <v>2025</v>
      </c>
      <c r="D522" s="3" t="str">
        <f>PROPER(TEXT(Tableau4[[#This Row],[Date]],"mmm"))</f>
        <v>Juin</v>
      </c>
      <c r="F522" t="str">
        <f>_xlfn.XLOOKUP(Tableau4[[#This Row],[Date]],metropole[Date],metropole[Célébration],"")</f>
        <v/>
      </c>
      <c r="G522" t="str">
        <f>IF(ISTEXT(Tableau4[[#This Row],[Evènements]]),Tableau4[[#This Row],[Evènements]],Tableau4[[#This Row],[Jours féries]])</f>
        <v/>
      </c>
    </row>
    <row r="523" spans="2:7" hidden="1" x14ac:dyDescent="0.25">
      <c r="B523" s="13">
        <f>DATE(Annee,1,ROW()-ROW(Tableau4[[#Headers],[Date]]))</f>
        <v>45812</v>
      </c>
      <c r="C523">
        <f>YEAR(Tableau4[[#This Row],[Date]])</f>
        <v>2025</v>
      </c>
      <c r="D523" s="3" t="str">
        <f>PROPER(TEXT(Tableau4[[#This Row],[Date]],"mmm"))</f>
        <v>Juin</v>
      </c>
      <c r="F523" t="str">
        <f>_xlfn.XLOOKUP(Tableau4[[#This Row],[Date]],metropole[Date],metropole[Célébration],"")</f>
        <v/>
      </c>
      <c r="G523" t="str">
        <f>IF(ISTEXT(Tableau4[[#This Row],[Evènements]]),Tableau4[[#This Row],[Evènements]],Tableau4[[#This Row],[Jours féries]])</f>
        <v/>
      </c>
    </row>
    <row r="524" spans="2:7" hidden="1" x14ac:dyDescent="0.25">
      <c r="B524" s="13">
        <f>DATE(Annee,1,ROW()-ROW(Tableau4[[#Headers],[Date]]))</f>
        <v>45813</v>
      </c>
      <c r="C524">
        <f>YEAR(Tableau4[[#This Row],[Date]])</f>
        <v>2025</v>
      </c>
      <c r="D524" s="3" t="str">
        <f>PROPER(TEXT(Tableau4[[#This Row],[Date]],"mmm"))</f>
        <v>Juin</v>
      </c>
      <c r="F524" t="str">
        <f>_xlfn.XLOOKUP(Tableau4[[#This Row],[Date]],metropole[Date],metropole[Célébration],"")</f>
        <v/>
      </c>
      <c r="G524" t="str">
        <f>IF(ISTEXT(Tableau4[[#This Row],[Evènements]]),Tableau4[[#This Row],[Evènements]],Tableau4[[#This Row],[Jours féries]])</f>
        <v/>
      </c>
    </row>
    <row r="525" spans="2:7" hidden="1" x14ac:dyDescent="0.25">
      <c r="B525" s="13">
        <f>DATE(Annee,1,ROW()-ROW(Tableau4[[#Headers],[Date]]))</f>
        <v>45814</v>
      </c>
      <c r="C525">
        <f>YEAR(Tableau4[[#This Row],[Date]])</f>
        <v>2025</v>
      </c>
      <c r="D525" s="3" t="str">
        <f>PROPER(TEXT(Tableau4[[#This Row],[Date]],"mmm"))</f>
        <v>Juin</v>
      </c>
      <c r="F525" t="str">
        <f>_xlfn.XLOOKUP(Tableau4[[#This Row],[Date]],metropole[Date],metropole[Célébration],"")</f>
        <v/>
      </c>
      <c r="G525" t="str">
        <f>IF(ISTEXT(Tableau4[[#This Row],[Evènements]]),Tableau4[[#This Row],[Evènements]],Tableau4[[#This Row],[Jours féries]])</f>
        <v/>
      </c>
    </row>
    <row r="526" spans="2:7" hidden="1" x14ac:dyDescent="0.25">
      <c r="B526" s="13">
        <f>DATE(Annee,1,ROW()-ROW(Tableau4[[#Headers],[Date]]))</f>
        <v>45815</v>
      </c>
      <c r="C526">
        <f>YEAR(Tableau4[[#This Row],[Date]])</f>
        <v>2025</v>
      </c>
      <c r="D526" s="3" t="str">
        <f>PROPER(TEXT(Tableau4[[#This Row],[Date]],"mmm"))</f>
        <v>Juin</v>
      </c>
      <c r="F526" t="str">
        <f>_xlfn.XLOOKUP(Tableau4[[#This Row],[Date]],metropole[Date],metropole[Célébration],"")</f>
        <v/>
      </c>
      <c r="G526" t="str">
        <f>IF(ISTEXT(Tableau4[[#This Row],[Evènements]]),Tableau4[[#This Row],[Evènements]],Tableau4[[#This Row],[Jours féries]])</f>
        <v/>
      </c>
    </row>
    <row r="527" spans="2:7" hidden="1" x14ac:dyDescent="0.25">
      <c r="B527" s="13">
        <f>DATE(Annee,1,ROW()-ROW(Tableau4[[#Headers],[Date]]))</f>
        <v>45816</v>
      </c>
      <c r="C527">
        <f>YEAR(Tableau4[[#This Row],[Date]])</f>
        <v>2025</v>
      </c>
      <c r="D527" s="3" t="str">
        <f>PROPER(TEXT(Tableau4[[#This Row],[Date]],"mmm"))</f>
        <v>Juin</v>
      </c>
      <c r="F527" t="str">
        <f>_xlfn.XLOOKUP(Tableau4[[#This Row],[Date]],metropole[Date],metropole[Célébration],"")</f>
        <v/>
      </c>
      <c r="G527" t="str">
        <f>IF(ISTEXT(Tableau4[[#This Row],[Evènements]]),Tableau4[[#This Row],[Evènements]],Tableau4[[#This Row],[Jours féries]])</f>
        <v/>
      </c>
    </row>
    <row r="528" spans="2:7" hidden="1" x14ac:dyDescent="0.25">
      <c r="B528" s="13">
        <f>DATE(Annee,1,ROW()-ROW(Tableau4[[#Headers],[Date]]))</f>
        <v>45817</v>
      </c>
      <c r="C528">
        <f>YEAR(Tableau4[[#This Row],[Date]])</f>
        <v>2025</v>
      </c>
      <c r="D528" s="3" t="str">
        <f>PROPER(TEXT(Tableau4[[#This Row],[Date]],"mmm"))</f>
        <v>Juin</v>
      </c>
      <c r="F528" t="str">
        <f>_xlfn.XLOOKUP(Tableau4[[#This Row],[Date]],metropole[Date],metropole[Célébration],"")</f>
        <v>Lundi de Pentecôte</v>
      </c>
      <c r="G528" t="str">
        <f>IF(ISTEXT(Tableau4[[#This Row],[Evènements]]),Tableau4[[#This Row],[Evènements]],Tableau4[[#This Row],[Jours féries]])</f>
        <v>Lundi de Pentecôte</v>
      </c>
    </row>
    <row r="529" spans="2:7" hidden="1" x14ac:dyDescent="0.25">
      <c r="B529" s="13">
        <f>DATE(Annee,1,ROW()-ROW(Tableau4[[#Headers],[Date]]))</f>
        <v>45818</v>
      </c>
      <c r="C529">
        <f>YEAR(Tableau4[[#This Row],[Date]])</f>
        <v>2025</v>
      </c>
      <c r="D529" s="3" t="str">
        <f>PROPER(TEXT(Tableau4[[#This Row],[Date]],"mmm"))</f>
        <v>Juin</v>
      </c>
      <c r="F529" t="str">
        <f>_xlfn.XLOOKUP(Tableau4[[#This Row],[Date]],metropole[Date],metropole[Célébration],"")</f>
        <v/>
      </c>
      <c r="G529" t="str">
        <f>IF(ISTEXT(Tableau4[[#This Row],[Evènements]]),Tableau4[[#This Row],[Evènements]],Tableau4[[#This Row],[Jours féries]])</f>
        <v/>
      </c>
    </row>
    <row r="530" spans="2:7" hidden="1" x14ac:dyDescent="0.25">
      <c r="B530" s="13">
        <f>DATE(Annee,1,ROW()-ROW(Tableau4[[#Headers],[Date]]))</f>
        <v>45819</v>
      </c>
      <c r="C530">
        <f>YEAR(Tableau4[[#This Row],[Date]])</f>
        <v>2025</v>
      </c>
      <c r="D530" s="3" t="str">
        <f>PROPER(TEXT(Tableau4[[#This Row],[Date]],"mmm"))</f>
        <v>Juin</v>
      </c>
      <c r="F530" t="str">
        <f>_xlfn.XLOOKUP(Tableau4[[#This Row],[Date]],metropole[Date],metropole[Célébration],"")</f>
        <v/>
      </c>
      <c r="G530" t="str">
        <f>IF(ISTEXT(Tableau4[[#This Row],[Evènements]]),Tableau4[[#This Row],[Evènements]],Tableau4[[#This Row],[Jours féries]])</f>
        <v/>
      </c>
    </row>
    <row r="531" spans="2:7" hidden="1" x14ac:dyDescent="0.25">
      <c r="B531" s="13">
        <f>DATE(Annee,1,ROW()-ROW(Tableau4[[#Headers],[Date]]))</f>
        <v>45820</v>
      </c>
      <c r="C531">
        <f>YEAR(Tableau4[[#This Row],[Date]])</f>
        <v>2025</v>
      </c>
      <c r="D531" s="3" t="str">
        <f>PROPER(TEXT(Tableau4[[#This Row],[Date]],"mmm"))</f>
        <v>Juin</v>
      </c>
      <c r="F531" t="str">
        <f>_xlfn.XLOOKUP(Tableau4[[#This Row],[Date]],metropole[Date],metropole[Célébration],"")</f>
        <v/>
      </c>
      <c r="G531" t="str">
        <f>IF(ISTEXT(Tableau4[[#This Row],[Evènements]]),Tableau4[[#This Row],[Evènements]],Tableau4[[#This Row],[Jours féries]])</f>
        <v/>
      </c>
    </row>
    <row r="532" spans="2:7" hidden="1" x14ac:dyDescent="0.25">
      <c r="B532" s="13">
        <f>DATE(Annee,1,ROW()-ROW(Tableau4[[#Headers],[Date]]))</f>
        <v>45821</v>
      </c>
      <c r="C532">
        <f>YEAR(Tableau4[[#This Row],[Date]])</f>
        <v>2025</v>
      </c>
      <c r="D532" s="3" t="str">
        <f>PROPER(TEXT(Tableau4[[#This Row],[Date]],"mmm"))</f>
        <v>Juin</v>
      </c>
      <c r="F532" t="str">
        <f>_xlfn.XLOOKUP(Tableau4[[#This Row],[Date]],metropole[Date],metropole[Célébration],"")</f>
        <v/>
      </c>
      <c r="G532" t="str">
        <f>IF(ISTEXT(Tableau4[[#This Row],[Evènements]]),Tableau4[[#This Row],[Evènements]],Tableau4[[#This Row],[Jours féries]])</f>
        <v/>
      </c>
    </row>
    <row r="533" spans="2:7" hidden="1" x14ac:dyDescent="0.25">
      <c r="B533" s="13">
        <f>DATE(Annee,1,ROW()-ROW(Tableau4[[#Headers],[Date]]))</f>
        <v>45822</v>
      </c>
      <c r="C533">
        <f>YEAR(Tableau4[[#This Row],[Date]])</f>
        <v>2025</v>
      </c>
      <c r="D533" s="3" t="str">
        <f>PROPER(TEXT(Tableau4[[#This Row],[Date]],"mmm"))</f>
        <v>Juin</v>
      </c>
      <c r="F533" t="str">
        <f>_xlfn.XLOOKUP(Tableau4[[#This Row],[Date]],metropole[Date],metropole[Célébration],"")</f>
        <v/>
      </c>
      <c r="G533" t="str">
        <f>IF(ISTEXT(Tableau4[[#This Row],[Evènements]]),Tableau4[[#This Row],[Evènements]],Tableau4[[#This Row],[Jours féries]])</f>
        <v/>
      </c>
    </row>
    <row r="534" spans="2:7" hidden="1" x14ac:dyDescent="0.25">
      <c r="B534" s="13">
        <f>DATE(Annee,1,ROW()-ROW(Tableau4[[#Headers],[Date]]))</f>
        <v>45823</v>
      </c>
      <c r="C534">
        <f>YEAR(Tableau4[[#This Row],[Date]])</f>
        <v>2025</v>
      </c>
      <c r="D534" s="3" t="str">
        <f>PROPER(TEXT(Tableau4[[#This Row],[Date]],"mmm"))</f>
        <v>Juin</v>
      </c>
      <c r="F534" t="str">
        <f>_xlfn.XLOOKUP(Tableau4[[#This Row],[Date]],metropole[Date],metropole[Célébration],"")</f>
        <v/>
      </c>
      <c r="G534" t="str">
        <f>IF(ISTEXT(Tableau4[[#This Row],[Evènements]]),Tableau4[[#This Row],[Evènements]],Tableau4[[#This Row],[Jours féries]])</f>
        <v/>
      </c>
    </row>
    <row r="535" spans="2:7" hidden="1" x14ac:dyDescent="0.25">
      <c r="B535" s="13">
        <f>DATE(Annee,1,ROW()-ROW(Tableau4[[#Headers],[Date]]))</f>
        <v>45824</v>
      </c>
      <c r="C535">
        <f>YEAR(Tableau4[[#This Row],[Date]])</f>
        <v>2025</v>
      </c>
      <c r="D535" s="3" t="str">
        <f>PROPER(TEXT(Tableau4[[#This Row],[Date]],"mmm"))</f>
        <v>Juin</v>
      </c>
      <c r="F535" t="str">
        <f>_xlfn.XLOOKUP(Tableau4[[#This Row],[Date]],metropole[Date],metropole[Célébration],"")</f>
        <v/>
      </c>
      <c r="G535" t="str">
        <f>IF(ISTEXT(Tableau4[[#This Row],[Evènements]]),Tableau4[[#This Row],[Evènements]],Tableau4[[#This Row],[Jours féries]])</f>
        <v/>
      </c>
    </row>
    <row r="536" spans="2:7" hidden="1" x14ac:dyDescent="0.25">
      <c r="B536" s="13">
        <f>DATE(Annee,1,ROW()-ROW(Tableau4[[#Headers],[Date]]))</f>
        <v>45825</v>
      </c>
      <c r="C536">
        <f>YEAR(Tableau4[[#This Row],[Date]])</f>
        <v>2025</v>
      </c>
      <c r="D536" s="3" t="str">
        <f>PROPER(TEXT(Tableau4[[#This Row],[Date]],"mmm"))</f>
        <v>Juin</v>
      </c>
      <c r="F536" t="str">
        <f>_xlfn.XLOOKUP(Tableau4[[#This Row],[Date]],metropole[Date],metropole[Célébration],"")</f>
        <v/>
      </c>
      <c r="G536" t="str">
        <f>IF(ISTEXT(Tableau4[[#This Row],[Evènements]]),Tableau4[[#This Row],[Evènements]],Tableau4[[#This Row],[Jours féries]])</f>
        <v/>
      </c>
    </row>
    <row r="537" spans="2:7" hidden="1" x14ac:dyDescent="0.25">
      <c r="B537" s="13">
        <f>DATE(Annee,1,ROW()-ROW(Tableau4[[#Headers],[Date]]))</f>
        <v>45826</v>
      </c>
      <c r="C537">
        <f>YEAR(Tableau4[[#This Row],[Date]])</f>
        <v>2025</v>
      </c>
      <c r="D537" s="3" t="str">
        <f>PROPER(TEXT(Tableau4[[#This Row],[Date]],"mmm"))</f>
        <v>Juin</v>
      </c>
      <c r="F537" t="str">
        <f>_xlfn.XLOOKUP(Tableau4[[#This Row],[Date]],metropole[Date],metropole[Célébration],"")</f>
        <v/>
      </c>
      <c r="G537" t="str">
        <f>IF(ISTEXT(Tableau4[[#This Row],[Evènements]]),Tableau4[[#This Row],[Evènements]],Tableau4[[#This Row],[Jours féries]])</f>
        <v/>
      </c>
    </row>
    <row r="538" spans="2:7" hidden="1" x14ac:dyDescent="0.25">
      <c r="B538" s="13">
        <f>DATE(Annee,1,ROW()-ROW(Tableau4[[#Headers],[Date]]))</f>
        <v>45827</v>
      </c>
      <c r="C538">
        <f>YEAR(Tableau4[[#This Row],[Date]])</f>
        <v>2025</v>
      </c>
      <c r="D538" s="3" t="str">
        <f>PROPER(TEXT(Tableau4[[#This Row],[Date]],"mmm"))</f>
        <v>Juin</v>
      </c>
      <c r="F538" t="str">
        <f>_xlfn.XLOOKUP(Tableau4[[#This Row],[Date]],metropole[Date],metropole[Célébration],"")</f>
        <v/>
      </c>
      <c r="G538" t="str">
        <f>IF(ISTEXT(Tableau4[[#This Row],[Evènements]]),Tableau4[[#This Row],[Evènements]],Tableau4[[#This Row],[Jours féries]])</f>
        <v/>
      </c>
    </row>
    <row r="539" spans="2:7" hidden="1" x14ac:dyDescent="0.25">
      <c r="B539" s="13">
        <f>DATE(Annee,1,ROW()-ROW(Tableau4[[#Headers],[Date]]))</f>
        <v>45828</v>
      </c>
      <c r="C539">
        <f>YEAR(Tableau4[[#This Row],[Date]])</f>
        <v>2025</v>
      </c>
      <c r="D539" s="3" t="str">
        <f>PROPER(TEXT(Tableau4[[#This Row],[Date]],"mmm"))</f>
        <v>Juin</v>
      </c>
      <c r="F539" t="str">
        <f>_xlfn.XLOOKUP(Tableau4[[#This Row],[Date]],metropole[Date],metropole[Célébration],"")</f>
        <v/>
      </c>
      <c r="G539" t="str">
        <f>IF(ISTEXT(Tableau4[[#This Row],[Evènements]]),Tableau4[[#This Row],[Evènements]],Tableau4[[#This Row],[Jours féries]])</f>
        <v/>
      </c>
    </row>
    <row r="540" spans="2:7" hidden="1" x14ac:dyDescent="0.25">
      <c r="B540" s="13">
        <f>DATE(Annee,1,ROW()-ROW(Tableau4[[#Headers],[Date]]))</f>
        <v>45829</v>
      </c>
      <c r="C540">
        <f>YEAR(Tableau4[[#This Row],[Date]])</f>
        <v>2025</v>
      </c>
      <c r="D540" s="3" t="str">
        <f>PROPER(TEXT(Tableau4[[#This Row],[Date]],"mmm"))</f>
        <v>Juin</v>
      </c>
      <c r="F540" t="str">
        <f>_xlfn.XLOOKUP(Tableau4[[#This Row],[Date]],metropole[Date],metropole[Célébration],"")</f>
        <v/>
      </c>
      <c r="G540" t="str">
        <f>IF(ISTEXT(Tableau4[[#This Row],[Evènements]]),Tableau4[[#This Row],[Evènements]],Tableau4[[#This Row],[Jours féries]])</f>
        <v/>
      </c>
    </row>
    <row r="541" spans="2:7" hidden="1" x14ac:dyDescent="0.25">
      <c r="B541" s="13">
        <f>DATE(Annee,1,ROW()-ROW(Tableau4[[#Headers],[Date]]))</f>
        <v>45830</v>
      </c>
      <c r="C541">
        <f>YEAR(Tableau4[[#This Row],[Date]])</f>
        <v>2025</v>
      </c>
      <c r="D541" s="3" t="str">
        <f>PROPER(TEXT(Tableau4[[#This Row],[Date]],"mmm"))</f>
        <v>Juin</v>
      </c>
      <c r="F541" t="str">
        <f>_xlfn.XLOOKUP(Tableau4[[#This Row],[Date]],metropole[Date],metropole[Célébration],"")</f>
        <v/>
      </c>
      <c r="G541" t="str">
        <f>IF(ISTEXT(Tableau4[[#This Row],[Evènements]]),Tableau4[[#This Row],[Evènements]],Tableau4[[#This Row],[Jours féries]])</f>
        <v/>
      </c>
    </row>
    <row r="542" spans="2:7" hidden="1" x14ac:dyDescent="0.25">
      <c r="B542" s="13">
        <f>DATE(Annee,1,ROW()-ROW(Tableau4[[#Headers],[Date]]))</f>
        <v>45831</v>
      </c>
      <c r="C542">
        <f>YEAR(Tableau4[[#This Row],[Date]])</f>
        <v>2025</v>
      </c>
      <c r="D542" s="3" t="str">
        <f>PROPER(TEXT(Tableau4[[#This Row],[Date]],"mmm"))</f>
        <v>Juin</v>
      </c>
      <c r="F542" t="str">
        <f>_xlfn.XLOOKUP(Tableau4[[#This Row],[Date]],metropole[Date],metropole[Célébration],"")</f>
        <v/>
      </c>
      <c r="G542" t="str">
        <f>IF(ISTEXT(Tableau4[[#This Row],[Evènements]]),Tableau4[[#This Row],[Evènements]],Tableau4[[#This Row],[Jours féries]])</f>
        <v/>
      </c>
    </row>
    <row r="543" spans="2:7" hidden="1" x14ac:dyDescent="0.25">
      <c r="B543" s="13">
        <f>DATE(Annee,1,ROW()-ROW(Tableau4[[#Headers],[Date]]))</f>
        <v>45832</v>
      </c>
      <c r="C543">
        <f>YEAR(Tableau4[[#This Row],[Date]])</f>
        <v>2025</v>
      </c>
      <c r="D543" s="3" t="str">
        <f>PROPER(TEXT(Tableau4[[#This Row],[Date]],"mmm"))</f>
        <v>Juin</v>
      </c>
      <c r="F543" t="str">
        <f>_xlfn.XLOOKUP(Tableau4[[#This Row],[Date]],metropole[Date],metropole[Célébration],"")</f>
        <v/>
      </c>
      <c r="G543" t="str">
        <f>IF(ISTEXT(Tableau4[[#This Row],[Evènements]]),Tableau4[[#This Row],[Evènements]],Tableau4[[#This Row],[Jours féries]])</f>
        <v/>
      </c>
    </row>
    <row r="544" spans="2:7" hidden="1" x14ac:dyDescent="0.25">
      <c r="B544" s="13">
        <f>DATE(Annee,1,ROW()-ROW(Tableau4[[#Headers],[Date]]))</f>
        <v>45833</v>
      </c>
      <c r="C544">
        <f>YEAR(Tableau4[[#This Row],[Date]])</f>
        <v>2025</v>
      </c>
      <c r="D544" s="3" t="str">
        <f>PROPER(TEXT(Tableau4[[#This Row],[Date]],"mmm"))</f>
        <v>Juin</v>
      </c>
      <c r="F544" t="str">
        <f>_xlfn.XLOOKUP(Tableau4[[#This Row],[Date]],metropole[Date],metropole[Célébration],"")</f>
        <v/>
      </c>
      <c r="G544" t="str">
        <f>IF(ISTEXT(Tableau4[[#This Row],[Evènements]]),Tableau4[[#This Row],[Evènements]],Tableau4[[#This Row],[Jours féries]])</f>
        <v/>
      </c>
    </row>
    <row r="545" spans="2:7" hidden="1" x14ac:dyDescent="0.25">
      <c r="B545" s="13">
        <f>DATE(Annee,1,ROW()-ROW(Tableau4[[#Headers],[Date]]))</f>
        <v>45834</v>
      </c>
      <c r="C545">
        <f>YEAR(Tableau4[[#This Row],[Date]])</f>
        <v>2025</v>
      </c>
      <c r="D545" s="3" t="str">
        <f>PROPER(TEXT(Tableau4[[#This Row],[Date]],"mmm"))</f>
        <v>Juin</v>
      </c>
      <c r="F545" t="str">
        <f>_xlfn.XLOOKUP(Tableau4[[#This Row],[Date]],metropole[Date],metropole[Célébration],"")</f>
        <v/>
      </c>
      <c r="G545" t="str">
        <f>IF(ISTEXT(Tableau4[[#This Row],[Evènements]]),Tableau4[[#This Row],[Evènements]],Tableau4[[#This Row],[Jours féries]])</f>
        <v/>
      </c>
    </row>
    <row r="546" spans="2:7" hidden="1" x14ac:dyDescent="0.25">
      <c r="B546" s="13">
        <f>DATE(Annee,1,ROW()-ROW(Tableau4[[#Headers],[Date]]))</f>
        <v>45835</v>
      </c>
      <c r="C546">
        <f>YEAR(Tableau4[[#This Row],[Date]])</f>
        <v>2025</v>
      </c>
      <c r="D546" s="3" t="str">
        <f>PROPER(TEXT(Tableau4[[#This Row],[Date]],"mmm"))</f>
        <v>Juin</v>
      </c>
      <c r="F546" t="str">
        <f>_xlfn.XLOOKUP(Tableau4[[#This Row],[Date]],metropole[Date],metropole[Célébration],"")</f>
        <v/>
      </c>
      <c r="G546" t="str">
        <f>IF(ISTEXT(Tableau4[[#This Row],[Evènements]]),Tableau4[[#This Row],[Evènements]],Tableau4[[#This Row],[Jours féries]])</f>
        <v/>
      </c>
    </row>
    <row r="547" spans="2:7" hidden="1" x14ac:dyDescent="0.25">
      <c r="B547" s="13">
        <f>DATE(Annee,1,ROW()-ROW(Tableau4[[#Headers],[Date]]))</f>
        <v>45836</v>
      </c>
      <c r="C547">
        <f>YEAR(Tableau4[[#This Row],[Date]])</f>
        <v>2025</v>
      </c>
      <c r="D547" s="3" t="str">
        <f>PROPER(TEXT(Tableau4[[#This Row],[Date]],"mmm"))</f>
        <v>Juin</v>
      </c>
      <c r="F547" t="str">
        <f>_xlfn.XLOOKUP(Tableau4[[#This Row],[Date]],metropole[Date],metropole[Célébration],"")</f>
        <v/>
      </c>
      <c r="G547" t="str">
        <f>IF(ISTEXT(Tableau4[[#This Row],[Evènements]]),Tableau4[[#This Row],[Evènements]],Tableau4[[#This Row],[Jours féries]])</f>
        <v/>
      </c>
    </row>
    <row r="548" spans="2:7" hidden="1" x14ac:dyDescent="0.25">
      <c r="B548" s="13">
        <f>DATE(Annee,1,ROW()-ROW(Tableau4[[#Headers],[Date]]))</f>
        <v>45837</v>
      </c>
      <c r="C548">
        <f>YEAR(Tableau4[[#This Row],[Date]])</f>
        <v>2025</v>
      </c>
      <c r="D548" s="3" t="str">
        <f>PROPER(TEXT(Tableau4[[#This Row],[Date]],"mmm"))</f>
        <v>Juin</v>
      </c>
      <c r="F548" t="str">
        <f>_xlfn.XLOOKUP(Tableau4[[#This Row],[Date]],metropole[Date],metropole[Célébration],"")</f>
        <v/>
      </c>
      <c r="G548" t="str">
        <f>IF(ISTEXT(Tableau4[[#This Row],[Evènements]]),Tableau4[[#This Row],[Evènements]],Tableau4[[#This Row],[Jours féries]])</f>
        <v/>
      </c>
    </row>
    <row r="549" spans="2:7" hidden="1" x14ac:dyDescent="0.25">
      <c r="B549" s="13">
        <f>DATE(Annee,1,ROW()-ROW(Tableau4[[#Headers],[Date]]))</f>
        <v>45838</v>
      </c>
      <c r="C549">
        <f>YEAR(Tableau4[[#This Row],[Date]])</f>
        <v>2025</v>
      </c>
      <c r="D549" s="3" t="str">
        <f>PROPER(TEXT(Tableau4[[#This Row],[Date]],"mmm"))</f>
        <v>Juin</v>
      </c>
      <c r="F549" t="str">
        <f>_xlfn.XLOOKUP(Tableau4[[#This Row],[Date]],metropole[Date],metropole[Célébration],"")</f>
        <v/>
      </c>
      <c r="G549" t="str">
        <f>IF(ISTEXT(Tableau4[[#This Row],[Evènements]]),Tableau4[[#This Row],[Evènements]],Tableau4[[#This Row],[Jours féries]])</f>
        <v/>
      </c>
    </row>
    <row r="550" spans="2:7" hidden="1" x14ac:dyDescent="0.25">
      <c r="B550" s="13">
        <f>DATE(Annee,1,ROW()-ROW(Tableau4[[#Headers],[Date]]))</f>
        <v>45839</v>
      </c>
      <c r="C550">
        <f>YEAR(Tableau4[[#This Row],[Date]])</f>
        <v>2025</v>
      </c>
      <c r="D550" s="3" t="str">
        <f>PROPER(TEXT(Tableau4[[#This Row],[Date]],"mmm"))</f>
        <v>Juil</v>
      </c>
      <c r="F550" t="str">
        <f>_xlfn.XLOOKUP(Tableau4[[#This Row],[Date]],metropole[Date],metropole[Célébration],"")</f>
        <v/>
      </c>
      <c r="G550" t="str">
        <f>IF(ISTEXT(Tableau4[[#This Row],[Evènements]]),Tableau4[[#This Row],[Evènements]],Tableau4[[#This Row],[Jours féries]])</f>
        <v/>
      </c>
    </row>
    <row r="551" spans="2:7" hidden="1" x14ac:dyDescent="0.25">
      <c r="B551" s="13">
        <f>DATE(Annee,1,ROW()-ROW(Tableau4[[#Headers],[Date]]))</f>
        <v>45840</v>
      </c>
      <c r="C551">
        <f>YEAR(Tableau4[[#This Row],[Date]])</f>
        <v>2025</v>
      </c>
      <c r="D551" s="3" t="str">
        <f>PROPER(TEXT(Tableau4[[#This Row],[Date]],"mmm"))</f>
        <v>Juil</v>
      </c>
      <c r="F551" t="str">
        <f>_xlfn.XLOOKUP(Tableau4[[#This Row],[Date]],metropole[Date],metropole[Célébration],"")</f>
        <v/>
      </c>
      <c r="G551" t="str">
        <f>IF(ISTEXT(Tableau4[[#This Row],[Evènements]]),Tableau4[[#This Row],[Evènements]],Tableau4[[#This Row],[Jours féries]])</f>
        <v/>
      </c>
    </row>
    <row r="552" spans="2:7" hidden="1" x14ac:dyDescent="0.25">
      <c r="B552" s="13">
        <f>DATE(Annee,1,ROW()-ROW(Tableau4[[#Headers],[Date]]))</f>
        <v>45841</v>
      </c>
      <c r="C552">
        <f>YEAR(Tableau4[[#This Row],[Date]])</f>
        <v>2025</v>
      </c>
      <c r="D552" s="3" t="str">
        <f>PROPER(TEXT(Tableau4[[#This Row],[Date]],"mmm"))</f>
        <v>Juil</v>
      </c>
      <c r="F552" t="str">
        <f>_xlfn.XLOOKUP(Tableau4[[#This Row],[Date]],metropole[Date],metropole[Célébration],"")</f>
        <v/>
      </c>
      <c r="G552" t="str">
        <f>IF(ISTEXT(Tableau4[[#This Row],[Evènements]]),Tableau4[[#This Row],[Evènements]],Tableau4[[#This Row],[Jours féries]])</f>
        <v/>
      </c>
    </row>
    <row r="553" spans="2:7" hidden="1" x14ac:dyDescent="0.25">
      <c r="B553" s="13">
        <f>DATE(Annee,1,ROW()-ROW(Tableau4[[#Headers],[Date]]))</f>
        <v>45842</v>
      </c>
      <c r="C553">
        <f>YEAR(Tableau4[[#This Row],[Date]])</f>
        <v>2025</v>
      </c>
      <c r="D553" s="3" t="str">
        <f>PROPER(TEXT(Tableau4[[#This Row],[Date]],"mmm"))</f>
        <v>Juil</v>
      </c>
      <c r="F553" t="str">
        <f>_xlfn.XLOOKUP(Tableau4[[#This Row],[Date]],metropole[Date],metropole[Célébration],"")</f>
        <v/>
      </c>
      <c r="G553" t="str">
        <f>IF(ISTEXT(Tableau4[[#This Row],[Evènements]]),Tableau4[[#This Row],[Evènements]],Tableau4[[#This Row],[Jours féries]])</f>
        <v/>
      </c>
    </row>
    <row r="554" spans="2:7" hidden="1" x14ac:dyDescent="0.25">
      <c r="B554" s="13">
        <f>DATE(Annee,1,ROW()-ROW(Tableau4[[#Headers],[Date]]))</f>
        <v>45843</v>
      </c>
      <c r="C554">
        <f>YEAR(Tableau4[[#This Row],[Date]])</f>
        <v>2025</v>
      </c>
      <c r="D554" s="3" t="str">
        <f>PROPER(TEXT(Tableau4[[#This Row],[Date]],"mmm"))</f>
        <v>Juil</v>
      </c>
      <c r="F554" t="str">
        <f>_xlfn.XLOOKUP(Tableau4[[#This Row],[Date]],metropole[Date],metropole[Célébration],"")</f>
        <v/>
      </c>
      <c r="G554" t="str">
        <f>IF(ISTEXT(Tableau4[[#This Row],[Evènements]]),Tableau4[[#This Row],[Evènements]],Tableau4[[#This Row],[Jours féries]])</f>
        <v/>
      </c>
    </row>
    <row r="555" spans="2:7" hidden="1" x14ac:dyDescent="0.25">
      <c r="B555" s="13">
        <f>DATE(Annee,1,ROW()-ROW(Tableau4[[#Headers],[Date]]))</f>
        <v>45844</v>
      </c>
      <c r="C555">
        <f>YEAR(Tableau4[[#This Row],[Date]])</f>
        <v>2025</v>
      </c>
      <c r="D555" s="3" t="str">
        <f>PROPER(TEXT(Tableau4[[#This Row],[Date]],"mmm"))</f>
        <v>Juil</v>
      </c>
      <c r="F555" t="str">
        <f>_xlfn.XLOOKUP(Tableau4[[#This Row],[Date]],metropole[Date],metropole[Célébration],"")</f>
        <v/>
      </c>
      <c r="G555" t="str">
        <f>IF(ISTEXT(Tableau4[[#This Row],[Evènements]]),Tableau4[[#This Row],[Evènements]],Tableau4[[#This Row],[Jours féries]])</f>
        <v/>
      </c>
    </row>
    <row r="556" spans="2:7" hidden="1" x14ac:dyDescent="0.25">
      <c r="B556" s="13">
        <f>DATE(Annee,1,ROW()-ROW(Tableau4[[#Headers],[Date]]))</f>
        <v>45845</v>
      </c>
      <c r="C556">
        <f>YEAR(Tableau4[[#This Row],[Date]])</f>
        <v>2025</v>
      </c>
      <c r="D556" s="3" t="str">
        <f>PROPER(TEXT(Tableau4[[#This Row],[Date]],"mmm"))</f>
        <v>Juil</v>
      </c>
      <c r="F556" t="str">
        <f>_xlfn.XLOOKUP(Tableau4[[#This Row],[Date]],metropole[Date],metropole[Célébration],"")</f>
        <v/>
      </c>
      <c r="G556" t="str">
        <f>IF(ISTEXT(Tableau4[[#This Row],[Evènements]]),Tableau4[[#This Row],[Evènements]],Tableau4[[#This Row],[Jours féries]])</f>
        <v/>
      </c>
    </row>
    <row r="557" spans="2:7" hidden="1" x14ac:dyDescent="0.25">
      <c r="B557" s="13">
        <f>DATE(Annee,1,ROW()-ROW(Tableau4[[#Headers],[Date]]))</f>
        <v>45846</v>
      </c>
      <c r="C557">
        <f>YEAR(Tableau4[[#This Row],[Date]])</f>
        <v>2025</v>
      </c>
      <c r="D557" s="3" t="str">
        <f>PROPER(TEXT(Tableau4[[#This Row],[Date]],"mmm"))</f>
        <v>Juil</v>
      </c>
      <c r="F557" t="str">
        <f>_xlfn.XLOOKUP(Tableau4[[#This Row],[Date]],metropole[Date],metropole[Célébration],"")</f>
        <v/>
      </c>
      <c r="G557" t="str">
        <f>IF(ISTEXT(Tableau4[[#This Row],[Evènements]]),Tableau4[[#This Row],[Evènements]],Tableau4[[#This Row],[Jours féries]])</f>
        <v/>
      </c>
    </row>
    <row r="558" spans="2:7" hidden="1" x14ac:dyDescent="0.25">
      <c r="B558" s="13">
        <f>DATE(Annee,1,ROW()-ROW(Tableau4[[#Headers],[Date]]))</f>
        <v>45847</v>
      </c>
      <c r="C558">
        <f>YEAR(Tableau4[[#This Row],[Date]])</f>
        <v>2025</v>
      </c>
      <c r="D558" s="3" t="str">
        <f>PROPER(TEXT(Tableau4[[#This Row],[Date]],"mmm"))</f>
        <v>Juil</v>
      </c>
      <c r="F558" t="str">
        <f>_xlfn.XLOOKUP(Tableau4[[#This Row],[Date]],metropole[Date],metropole[Célébration],"")</f>
        <v/>
      </c>
      <c r="G558" t="str">
        <f>IF(ISTEXT(Tableau4[[#This Row],[Evènements]]),Tableau4[[#This Row],[Evènements]],Tableau4[[#This Row],[Jours féries]])</f>
        <v/>
      </c>
    </row>
    <row r="559" spans="2:7" hidden="1" x14ac:dyDescent="0.25">
      <c r="B559" s="13">
        <f>DATE(Annee,1,ROW()-ROW(Tableau4[[#Headers],[Date]]))</f>
        <v>45848</v>
      </c>
      <c r="C559">
        <f>YEAR(Tableau4[[#This Row],[Date]])</f>
        <v>2025</v>
      </c>
      <c r="D559" s="3" t="str">
        <f>PROPER(TEXT(Tableau4[[#This Row],[Date]],"mmm"))</f>
        <v>Juil</v>
      </c>
      <c r="F559" t="str">
        <f>_xlfn.XLOOKUP(Tableau4[[#This Row],[Date]],metropole[Date],metropole[Célébration],"")</f>
        <v/>
      </c>
      <c r="G559" t="str">
        <f>IF(ISTEXT(Tableau4[[#This Row],[Evènements]]),Tableau4[[#This Row],[Evènements]],Tableau4[[#This Row],[Jours féries]])</f>
        <v/>
      </c>
    </row>
    <row r="560" spans="2:7" hidden="1" x14ac:dyDescent="0.25">
      <c r="B560" s="13">
        <f>DATE(Annee,1,ROW()-ROW(Tableau4[[#Headers],[Date]]))</f>
        <v>45849</v>
      </c>
      <c r="C560">
        <f>YEAR(Tableau4[[#This Row],[Date]])</f>
        <v>2025</v>
      </c>
      <c r="D560" s="3" t="str">
        <f>PROPER(TEXT(Tableau4[[#This Row],[Date]],"mmm"))</f>
        <v>Juil</v>
      </c>
      <c r="F560" t="str">
        <f>_xlfn.XLOOKUP(Tableau4[[#This Row],[Date]],metropole[Date],metropole[Célébration],"")</f>
        <v/>
      </c>
      <c r="G560" t="str">
        <f>IF(ISTEXT(Tableau4[[#This Row],[Evènements]]),Tableau4[[#This Row],[Evènements]],Tableau4[[#This Row],[Jours féries]])</f>
        <v/>
      </c>
    </row>
    <row r="561" spans="2:7" hidden="1" x14ac:dyDescent="0.25">
      <c r="B561" s="13">
        <f>DATE(Annee,1,ROW()-ROW(Tableau4[[#Headers],[Date]]))</f>
        <v>45850</v>
      </c>
      <c r="C561">
        <f>YEAR(Tableau4[[#This Row],[Date]])</f>
        <v>2025</v>
      </c>
      <c r="D561" s="3" t="str">
        <f>PROPER(TEXT(Tableau4[[#This Row],[Date]],"mmm"))</f>
        <v>Juil</v>
      </c>
      <c r="F561" t="str">
        <f>_xlfn.XLOOKUP(Tableau4[[#This Row],[Date]],metropole[Date],metropole[Célébration],"")</f>
        <v/>
      </c>
      <c r="G561" t="str">
        <f>IF(ISTEXT(Tableau4[[#This Row],[Evènements]]),Tableau4[[#This Row],[Evènements]],Tableau4[[#This Row],[Jours féries]])</f>
        <v/>
      </c>
    </row>
    <row r="562" spans="2:7" hidden="1" x14ac:dyDescent="0.25">
      <c r="B562" s="13">
        <f>DATE(Annee,1,ROW()-ROW(Tableau4[[#Headers],[Date]]))</f>
        <v>45851</v>
      </c>
      <c r="C562">
        <f>YEAR(Tableau4[[#This Row],[Date]])</f>
        <v>2025</v>
      </c>
      <c r="D562" s="3" t="str">
        <f>PROPER(TEXT(Tableau4[[#This Row],[Date]],"mmm"))</f>
        <v>Juil</v>
      </c>
      <c r="F562" t="str">
        <f>_xlfn.XLOOKUP(Tableau4[[#This Row],[Date]],metropole[Date],metropole[Célébration],"")</f>
        <v/>
      </c>
      <c r="G562" t="str">
        <f>IF(ISTEXT(Tableau4[[#This Row],[Evènements]]),Tableau4[[#This Row],[Evènements]],Tableau4[[#This Row],[Jours féries]])</f>
        <v/>
      </c>
    </row>
    <row r="563" spans="2:7" hidden="1" x14ac:dyDescent="0.25">
      <c r="B563" s="13">
        <f>DATE(Annee,1,ROW()-ROW(Tableau4[[#Headers],[Date]]))</f>
        <v>45852</v>
      </c>
      <c r="C563">
        <f>YEAR(Tableau4[[#This Row],[Date]])</f>
        <v>2025</v>
      </c>
      <c r="D563" s="3" t="str">
        <f>PROPER(TEXT(Tableau4[[#This Row],[Date]],"mmm"))</f>
        <v>Juil</v>
      </c>
      <c r="F563" t="str">
        <f>_xlfn.XLOOKUP(Tableau4[[#This Row],[Date]],metropole[Date],metropole[Célébration],"")</f>
        <v>14 juillet</v>
      </c>
      <c r="G563" t="str">
        <f>IF(ISTEXT(Tableau4[[#This Row],[Evènements]]),Tableau4[[#This Row],[Evènements]],Tableau4[[#This Row],[Jours féries]])</f>
        <v>14 juillet</v>
      </c>
    </row>
    <row r="564" spans="2:7" hidden="1" x14ac:dyDescent="0.25">
      <c r="B564" s="13">
        <f>DATE(Annee,1,ROW()-ROW(Tableau4[[#Headers],[Date]]))</f>
        <v>45853</v>
      </c>
      <c r="C564">
        <f>YEAR(Tableau4[[#This Row],[Date]])</f>
        <v>2025</v>
      </c>
      <c r="D564" s="3" t="str">
        <f>PROPER(TEXT(Tableau4[[#This Row],[Date]],"mmm"))</f>
        <v>Juil</v>
      </c>
      <c r="F564" t="str">
        <f>_xlfn.XLOOKUP(Tableau4[[#This Row],[Date]],metropole[Date],metropole[Célébration],"")</f>
        <v/>
      </c>
      <c r="G564" t="str">
        <f>IF(ISTEXT(Tableau4[[#This Row],[Evènements]]),Tableau4[[#This Row],[Evènements]],Tableau4[[#This Row],[Jours féries]])</f>
        <v/>
      </c>
    </row>
    <row r="565" spans="2:7" hidden="1" x14ac:dyDescent="0.25">
      <c r="B565" s="13">
        <f>DATE(Annee,1,ROW()-ROW(Tableau4[[#Headers],[Date]]))</f>
        <v>45854</v>
      </c>
      <c r="C565">
        <f>YEAR(Tableau4[[#This Row],[Date]])</f>
        <v>2025</v>
      </c>
      <c r="D565" s="3" t="str">
        <f>PROPER(TEXT(Tableau4[[#This Row],[Date]],"mmm"))</f>
        <v>Juil</v>
      </c>
      <c r="F565" t="str">
        <f>_xlfn.XLOOKUP(Tableau4[[#This Row],[Date]],metropole[Date],metropole[Célébration],"")</f>
        <v/>
      </c>
      <c r="G565" t="str">
        <f>IF(ISTEXT(Tableau4[[#This Row],[Evènements]]),Tableau4[[#This Row],[Evènements]],Tableau4[[#This Row],[Jours féries]])</f>
        <v/>
      </c>
    </row>
    <row r="566" spans="2:7" hidden="1" x14ac:dyDescent="0.25">
      <c r="B566" s="13">
        <f>DATE(Annee,1,ROW()-ROW(Tableau4[[#Headers],[Date]]))</f>
        <v>45855</v>
      </c>
      <c r="C566">
        <f>YEAR(Tableau4[[#This Row],[Date]])</f>
        <v>2025</v>
      </c>
      <c r="D566" s="3" t="str">
        <f>PROPER(TEXT(Tableau4[[#This Row],[Date]],"mmm"))</f>
        <v>Juil</v>
      </c>
      <c r="F566" t="str">
        <f>_xlfn.XLOOKUP(Tableau4[[#This Row],[Date]],metropole[Date],metropole[Célébration],"")</f>
        <v/>
      </c>
      <c r="G566" t="str">
        <f>IF(ISTEXT(Tableau4[[#This Row],[Evènements]]),Tableau4[[#This Row],[Evènements]],Tableau4[[#This Row],[Jours féries]])</f>
        <v/>
      </c>
    </row>
    <row r="567" spans="2:7" hidden="1" x14ac:dyDescent="0.25">
      <c r="B567" s="13">
        <f>DATE(Annee,1,ROW()-ROW(Tableau4[[#Headers],[Date]]))</f>
        <v>45856</v>
      </c>
      <c r="C567">
        <f>YEAR(Tableau4[[#This Row],[Date]])</f>
        <v>2025</v>
      </c>
      <c r="D567" s="3" t="str">
        <f>PROPER(TEXT(Tableau4[[#This Row],[Date]],"mmm"))</f>
        <v>Juil</v>
      </c>
      <c r="F567" t="str">
        <f>_xlfn.XLOOKUP(Tableau4[[#This Row],[Date]],metropole[Date],metropole[Célébration],"")</f>
        <v/>
      </c>
      <c r="G567" t="str">
        <f>IF(ISTEXT(Tableau4[[#This Row],[Evènements]]),Tableau4[[#This Row],[Evènements]],Tableau4[[#This Row],[Jours féries]])</f>
        <v/>
      </c>
    </row>
    <row r="568" spans="2:7" hidden="1" x14ac:dyDescent="0.25">
      <c r="B568" s="13">
        <f>DATE(Annee,1,ROW()-ROW(Tableau4[[#Headers],[Date]]))</f>
        <v>45857</v>
      </c>
      <c r="C568">
        <f>YEAR(Tableau4[[#This Row],[Date]])</f>
        <v>2025</v>
      </c>
      <c r="D568" s="3" t="str">
        <f>PROPER(TEXT(Tableau4[[#This Row],[Date]],"mmm"))</f>
        <v>Juil</v>
      </c>
      <c r="F568" t="str">
        <f>_xlfn.XLOOKUP(Tableau4[[#This Row],[Date]],metropole[Date],metropole[Célébration],"")</f>
        <v/>
      </c>
      <c r="G568" t="str">
        <f>IF(ISTEXT(Tableau4[[#This Row],[Evènements]]),Tableau4[[#This Row],[Evènements]],Tableau4[[#This Row],[Jours féries]])</f>
        <v/>
      </c>
    </row>
    <row r="569" spans="2:7" hidden="1" x14ac:dyDescent="0.25">
      <c r="B569" s="13">
        <f>DATE(Annee,1,ROW()-ROW(Tableau4[[#Headers],[Date]]))</f>
        <v>45858</v>
      </c>
      <c r="C569">
        <f>YEAR(Tableau4[[#This Row],[Date]])</f>
        <v>2025</v>
      </c>
      <c r="D569" s="3" t="str">
        <f>PROPER(TEXT(Tableau4[[#This Row],[Date]],"mmm"))</f>
        <v>Juil</v>
      </c>
      <c r="F569" t="str">
        <f>_xlfn.XLOOKUP(Tableau4[[#This Row],[Date]],metropole[Date],metropole[Célébration],"")</f>
        <v/>
      </c>
      <c r="G569" t="str">
        <f>IF(ISTEXT(Tableau4[[#This Row],[Evènements]]),Tableau4[[#This Row],[Evènements]],Tableau4[[#This Row],[Jours féries]])</f>
        <v/>
      </c>
    </row>
    <row r="570" spans="2:7" hidden="1" x14ac:dyDescent="0.25">
      <c r="B570" s="13">
        <f>DATE(Annee,1,ROW()-ROW(Tableau4[[#Headers],[Date]]))</f>
        <v>45859</v>
      </c>
      <c r="C570">
        <f>YEAR(Tableau4[[#This Row],[Date]])</f>
        <v>2025</v>
      </c>
      <c r="D570" s="3" t="str">
        <f>PROPER(TEXT(Tableau4[[#This Row],[Date]],"mmm"))</f>
        <v>Juil</v>
      </c>
      <c r="F570" t="str">
        <f>_xlfn.XLOOKUP(Tableau4[[#This Row],[Date]],metropole[Date],metropole[Célébration],"")</f>
        <v/>
      </c>
      <c r="G570" t="str">
        <f>IF(ISTEXT(Tableau4[[#This Row],[Evènements]]),Tableau4[[#This Row],[Evènements]],Tableau4[[#This Row],[Jours féries]])</f>
        <v/>
      </c>
    </row>
    <row r="571" spans="2:7" hidden="1" x14ac:dyDescent="0.25">
      <c r="B571" s="13">
        <f>DATE(Annee,1,ROW()-ROW(Tableau4[[#Headers],[Date]]))</f>
        <v>45860</v>
      </c>
      <c r="C571">
        <f>YEAR(Tableau4[[#This Row],[Date]])</f>
        <v>2025</v>
      </c>
      <c r="D571" s="3" t="str">
        <f>PROPER(TEXT(Tableau4[[#This Row],[Date]],"mmm"))</f>
        <v>Juil</v>
      </c>
      <c r="F571" t="str">
        <f>_xlfn.XLOOKUP(Tableau4[[#This Row],[Date]],metropole[Date],metropole[Célébration],"")</f>
        <v/>
      </c>
      <c r="G571" t="str">
        <f>IF(ISTEXT(Tableau4[[#This Row],[Evènements]]),Tableau4[[#This Row],[Evènements]],Tableau4[[#This Row],[Jours féries]])</f>
        <v/>
      </c>
    </row>
    <row r="572" spans="2:7" hidden="1" x14ac:dyDescent="0.25">
      <c r="B572" s="13">
        <f>DATE(Annee,1,ROW()-ROW(Tableau4[[#Headers],[Date]]))</f>
        <v>45861</v>
      </c>
      <c r="C572">
        <f>YEAR(Tableau4[[#This Row],[Date]])</f>
        <v>2025</v>
      </c>
      <c r="D572" s="3" t="str">
        <f>PROPER(TEXT(Tableau4[[#This Row],[Date]],"mmm"))</f>
        <v>Juil</v>
      </c>
      <c r="F572" t="str">
        <f>_xlfn.XLOOKUP(Tableau4[[#This Row],[Date]],metropole[Date],metropole[Célébration],"")</f>
        <v/>
      </c>
      <c r="G572" t="str">
        <f>IF(ISTEXT(Tableau4[[#This Row],[Evènements]]),Tableau4[[#This Row],[Evènements]],Tableau4[[#This Row],[Jours féries]])</f>
        <v/>
      </c>
    </row>
    <row r="573" spans="2:7" hidden="1" x14ac:dyDescent="0.25">
      <c r="B573" s="13">
        <f>DATE(Annee,1,ROW()-ROW(Tableau4[[#Headers],[Date]]))</f>
        <v>45862</v>
      </c>
      <c r="C573">
        <f>YEAR(Tableau4[[#This Row],[Date]])</f>
        <v>2025</v>
      </c>
      <c r="D573" s="3" t="str">
        <f>PROPER(TEXT(Tableau4[[#This Row],[Date]],"mmm"))</f>
        <v>Juil</v>
      </c>
      <c r="F573" t="str">
        <f>_xlfn.XLOOKUP(Tableau4[[#This Row],[Date]],metropole[Date],metropole[Célébration],"")</f>
        <v/>
      </c>
      <c r="G573" t="str">
        <f>IF(ISTEXT(Tableau4[[#This Row],[Evènements]]),Tableau4[[#This Row],[Evènements]],Tableau4[[#This Row],[Jours féries]])</f>
        <v/>
      </c>
    </row>
    <row r="574" spans="2:7" hidden="1" x14ac:dyDescent="0.25">
      <c r="B574" s="13">
        <f>DATE(Annee,1,ROW()-ROW(Tableau4[[#Headers],[Date]]))</f>
        <v>45863</v>
      </c>
      <c r="C574">
        <f>YEAR(Tableau4[[#This Row],[Date]])</f>
        <v>2025</v>
      </c>
      <c r="D574" s="3" t="str">
        <f>PROPER(TEXT(Tableau4[[#This Row],[Date]],"mmm"))</f>
        <v>Juil</v>
      </c>
      <c r="F574" t="str">
        <f>_xlfn.XLOOKUP(Tableau4[[#This Row],[Date]],metropole[Date],metropole[Célébration],"")</f>
        <v/>
      </c>
      <c r="G574" t="str">
        <f>IF(ISTEXT(Tableau4[[#This Row],[Evènements]]),Tableau4[[#This Row],[Evènements]],Tableau4[[#This Row],[Jours féries]])</f>
        <v/>
      </c>
    </row>
    <row r="575" spans="2:7" hidden="1" x14ac:dyDescent="0.25">
      <c r="B575" s="13">
        <f>DATE(Annee,1,ROW()-ROW(Tableau4[[#Headers],[Date]]))</f>
        <v>45864</v>
      </c>
      <c r="C575">
        <f>YEAR(Tableau4[[#This Row],[Date]])</f>
        <v>2025</v>
      </c>
      <c r="D575" s="3" t="str">
        <f>PROPER(TEXT(Tableau4[[#This Row],[Date]],"mmm"))</f>
        <v>Juil</v>
      </c>
      <c r="F575" t="str">
        <f>_xlfn.XLOOKUP(Tableau4[[#This Row],[Date]],metropole[Date],metropole[Célébration],"")</f>
        <v/>
      </c>
      <c r="G575" t="str">
        <f>IF(ISTEXT(Tableau4[[#This Row],[Evènements]]),Tableau4[[#This Row],[Evènements]],Tableau4[[#This Row],[Jours féries]])</f>
        <v/>
      </c>
    </row>
    <row r="576" spans="2:7" hidden="1" x14ac:dyDescent="0.25">
      <c r="B576" s="13">
        <f>DATE(Annee,1,ROW()-ROW(Tableau4[[#Headers],[Date]]))</f>
        <v>45865</v>
      </c>
      <c r="C576">
        <f>YEAR(Tableau4[[#This Row],[Date]])</f>
        <v>2025</v>
      </c>
      <c r="D576" s="3" t="str">
        <f>PROPER(TEXT(Tableau4[[#This Row],[Date]],"mmm"))</f>
        <v>Juil</v>
      </c>
      <c r="F576" t="str">
        <f>_xlfn.XLOOKUP(Tableau4[[#This Row],[Date]],metropole[Date],metropole[Célébration],"")</f>
        <v/>
      </c>
      <c r="G576" t="str">
        <f>IF(ISTEXT(Tableau4[[#This Row],[Evènements]]),Tableau4[[#This Row],[Evènements]],Tableau4[[#This Row],[Jours féries]])</f>
        <v/>
      </c>
    </row>
    <row r="577" spans="2:7" hidden="1" x14ac:dyDescent="0.25">
      <c r="B577" s="13">
        <f>DATE(Annee,1,ROW()-ROW(Tableau4[[#Headers],[Date]]))</f>
        <v>45866</v>
      </c>
      <c r="C577">
        <f>YEAR(Tableau4[[#This Row],[Date]])</f>
        <v>2025</v>
      </c>
      <c r="D577" s="3" t="str">
        <f>PROPER(TEXT(Tableau4[[#This Row],[Date]],"mmm"))</f>
        <v>Juil</v>
      </c>
      <c r="F577" t="str">
        <f>_xlfn.XLOOKUP(Tableau4[[#This Row],[Date]],metropole[Date],metropole[Célébration],"")</f>
        <v/>
      </c>
      <c r="G577" t="str">
        <f>IF(ISTEXT(Tableau4[[#This Row],[Evènements]]),Tableau4[[#This Row],[Evènements]],Tableau4[[#This Row],[Jours féries]])</f>
        <v/>
      </c>
    </row>
    <row r="578" spans="2:7" hidden="1" x14ac:dyDescent="0.25">
      <c r="B578" s="13">
        <f>DATE(Annee,1,ROW()-ROW(Tableau4[[#Headers],[Date]]))</f>
        <v>45867</v>
      </c>
      <c r="C578">
        <f>YEAR(Tableau4[[#This Row],[Date]])</f>
        <v>2025</v>
      </c>
      <c r="D578" s="3" t="str">
        <f>PROPER(TEXT(Tableau4[[#This Row],[Date]],"mmm"))</f>
        <v>Juil</v>
      </c>
      <c r="F578" t="str">
        <f>_xlfn.XLOOKUP(Tableau4[[#This Row],[Date]],metropole[Date],metropole[Célébration],"")</f>
        <v/>
      </c>
      <c r="G578" t="str">
        <f>IF(ISTEXT(Tableau4[[#This Row],[Evènements]]),Tableau4[[#This Row],[Evènements]],Tableau4[[#This Row],[Jours féries]])</f>
        <v/>
      </c>
    </row>
    <row r="579" spans="2:7" hidden="1" x14ac:dyDescent="0.25">
      <c r="B579" s="13">
        <f>DATE(Annee,1,ROW()-ROW(Tableau4[[#Headers],[Date]]))</f>
        <v>45868</v>
      </c>
      <c r="C579">
        <f>YEAR(Tableau4[[#This Row],[Date]])</f>
        <v>2025</v>
      </c>
      <c r="D579" s="3" t="str">
        <f>PROPER(TEXT(Tableau4[[#This Row],[Date]],"mmm"))</f>
        <v>Juil</v>
      </c>
      <c r="F579" t="str">
        <f>_xlfn.XLOOKUP(Tableau4[[#This Row],[Date]],metropole[Date],metropole[Célébration],"")</f>
        <v/>
      </c>
      <c r="G579" t="str">
        <f>IF(ISTEXT(Tableau4[[#This Row],[Evènements]]),Tableau4[[#This Row],[Evènements]],Tableau4[[#This Row],[Jours féries]])</f>
        <v/>
      </c>
    </row>
    <row r="580" spans="2:7" hidden="1" x14ac:dyDescent="0.25">
      <c r="B580" s="13">
        <f>DATE(Annee,1,ROW()-ROW(Tableau4[[#Headers],[Date]]))</f>
        <v>45869</v>
      </c>
      <c r="C580">
        <f>YEAR(Tableau4[[#This Row],[Date]])</f>
        <v>2025</v>
      </c>
      <c r="D580" s="3" t="str">
        <f>PROPER(TEXT(Tableau4[[#This Row],[Date]],"mmm"))</f>
        <v>Juil</v>
      </c>
      <c r="F580" t="str">
        <f>_xlfn.XLOOKUP(Tableau4[[#This Row],[Date]],metropole[Date],metropole[Célébration],"")</f>
        <v/>
      </c>
      <c r="G580" t="str">
        <f>IF(ISTEXT(Tableau4[[#This Row],[Evènements]]),Tableau4[[#This Row],[Evènements]],Tableau4[[#This Row],[Jours féries]])</f>
        <v/>
      </c>
    </row>
    <row r="581" spans="2:7" hidden="1" x14ac:dyDescent="0.25">
      <c r="B581" s="13">
        <f>DATE(Annee,1,ROW()-ROW(Tableau4[[#Headers],[Date]]))</f>
        <v>45870</v>
      </c>
      <c r="C581">
        <f>YEAR(Tableau4[[#This Row],[Date]])</f>
        <v>2025</v>
      </c>
      <c r="D581" s="3" t="str">
        <f>PROPER(TEXT(Tableau4[[#This Row],[Date]],"mmm"))</f>
        <v>Août</v>
      </c>
      <c r="F581" t="str">
        <f>_xlfn.XLOOKUP(Tableau4[[#This Row],[Date]],metropole[Date],metropole[Célébration],"")</f>
        <v/>
      </c>
      <c r="G581" t="str">
        <f>IF(ISTEXT(Tableau4[[#This Row],[Evènements]]),Tableau4[[#This Row],[Evènements]],Tableau4[[#This Row],[Jours féries]])</f>
        <v/>
      </c>
    </row>
    <row r="582" spans="2:7" hidden="1" x14ac:dyDescent="0.25">
      <c r="B582" s="13">
        <f>DATE(Annee,1,ROW()-ROW(Tableau4[[#Headers],[Date]]))</f>
        <v>45871</v>
      </c>
      <c r="C582">
        <f>YEAR(Tableau4[[#This Row],[Date]])</f>
        <v>2025</v>
      </c>
      <c r="D582" s="3" t="str">
        <f>PROPER(TEXT(Tableau4[[#This Row],[Date]],"mmm"))</f>
        <v>Août</v>
      </c>
      <c r="F582" t="str">
        <f>_xlfn.XLOOKUP(Tableau4[[#This Row],[Date]],metropole[Date],metropole[Célébration],"")</f>
        <v/>
      </c>
      <c r="G582" t="str">
        <f>IF(ISTEXT(Tableau4[[#This Row],[Evènements]]),Tableau4[[#This Row],[Evènements]],Tableau4[[#This Row],[Jours féries]])</f>
        <v/>
      </c>
    </row>
    <row r="583" spans="2:7" hidden="1" x14ac:dyDescent="0.25">
      <c r="B583" s="13">
        <f>DATE(Annee,1,ROW()-ROW(Tableau4[[#Headers],[Date]]))</f>
        <v>45872</v>
      </c>
      <c r="C583">
        <f>YEAR(Tableau4[[#This Row],[Date]])</f>
        <v>2025</v>
      </c>
      <c r="D583" s="3" t="str">
        <f>PROPER(TEXT(Tableau4[[#This Row],[Date]],"mmm"))</f>
        <v>Août</v>
      </c>
      <c r="F583" t="str">
        <f>_xlfn.XLOOKUP(Tableau4[[#This Row],[Date]],metropole[Date],metropole[Célébration],"")</f>
        <v/>
      </c>
      <c r="G583" t="str">
        <f>IF(ISTEXT(Tableau4[[#This Row],[Evènements]]),Tableau4[[#This Row],[Evènements]],Tableau4[[#This Row],[Jours féries]])</f>
        <v/>
      </c>
    </row>
    <row r="584" spans="2:7" hidden="1" x14ac:dyDescent="0.25">
      <c r="B584" s="13">
        <f>DATE(Annee,1,ROW()-ROW(Tableau4[[#Headers],[Date]]))</f>
        <v>45873</v>
      </c>
      <c r="C584">
        <f>YEAR(Tableau4[[#This Row],[Date]])</f>
        <v>2025</v>
      </c>
      <c r="D584" s="3" t="str">
        <f>PROPER(TEXT(Tableau4[[#This Row],[Date]],"mmm"))</f>
        <v>Août</v>
      </c>
      <c r="F584" t="str">
        <f>_xlfn.XLOOKUP(Tableau4[[#This Row],[Date]],metropole[Date],metropole[Célébration],"")</f>
        <v/>
      </c>
      <c r="G584" t="str">
        <f>IF(ISTEXT(Tableau4[[#This Row],[Evènements]]),Tableau4[[#This Row],[Evènements]],Tableau4[[#This Row],[Jours féries]])</f>
        <v/>
      </c>
    </row>
    <row r="585" spans="2:7" hidden="1" x14ac:dyDescent="0.25">
      <c r="B585" s="13">
        <f>DATE(Annee,1,ROW()-ROW(Tableau4[[#Headers],[Date]]))</f>
        <v>45874</v>
      </c>
      <c r="C585">
        <f>YEAR(Tableau4[[#This Row],[Date]])</f>
        <v>2025</v>
      </c>
      <c r="D585" s="3" t="str">
        <f>PROPER(TEXT(Tableau4[[#This Row],[Date]],"mmm"))</f>
        <v>Août</v>
      </c>
      <c r="F585" t="str">
        <f>_xlfn.XLOOKUP(Tableau4[[#This Row],[Date]],metropole[Date],metropole[Célébration],"")</f>
        <v/>
      </c>
      <c r="G585" t="str">
        <f>IF(ISTEXT(Tableau4[[#This Row],[Evènements]]),Tableau4[[#This Row],[Evènements]],Tableau4[[#This Row],[Jours féries]])</f>
        <v/>
      </c>
    </row>
    <row r="586" spans="2:7" hidden="1" x14ac:dyDescent="0.25">
      <c r="B586" s="13">
        <f>DATE(Annee,1,ROW()-ROW(Tableau4[[#Headers],[Date]]))</f>
        <v>45875</v>
      </c>
      <c r="C586">
        <f>YEAR(Tableau4[[#This Row],[Date]])</f>
        <v>2025</v>
      </c>
      <c r="D586" s="3" t="str">
        <f>PROPER(TEXT(Tableau4[[#This Row],[Date]],"mmm"))</f>
        <v>Août</v>
      </c>
      <c r="F586" t="str">
        <f>_xlfn.XLOOKUP(Tableau4[[#This Row],[Date]],metropole[Date],metropole[Célébration],"")</f>
        <v/>
      </c>
      <c r="G586" t="str">
        <f>IF(ISTEXT(Tableau4[[#This Row],[Evènements]]),Tableau4[[#This Row],[Evènements]],Tableau4[[#This Row],[Jours féries]])</f>
        <v/>
      </c>
    </row>
    <row r="587" spans="2:7" hidden="1" x14ac:dyDescent="0.25">
      <c r="B587" s="13">
        <f>DATE(Annee,1,ROW()-ROW(Tableau4[[#Headers],[Date]]))</f>
        <v>45876</v>
      </c>
      <c r="C587">
        <f>YEAR(Tableau4[[#This Row],[Date]])</f>
        <v>2025</v>
      </c>
      <c r="D587" s="3" t="str">
        <f>PROPER(TEXT(Tableau4[[#This Row],[Date]],"mmm"))</f>
        <v>Août</v>
      </c>
      <c r="F587" t="str">
        <f>_xlfn.XLOOKUP(Tableau4[[#This Row],[Date]],metropole[Date],metropole[Célébration],"")</f>
        <v/>
      </c>
      <c r="G587" t="str">
        <f>IF(ISTEXT(Tableau4[[#This Row],[Evènements]]),Tableau4[[#This Row],[Evènements]],Tableau4[[#This Row],[Jours féries]])</f>
        <v/>
      </c>
    </row>
    <row r="588" spans="2:7" hidden="1" x14ac:dyDescent="0.25">
      <c r="B588" s="13">
        <f>DATE(Annee,1,ROW()-ROW(Tableau4[[#Headers],[Date]]))</f>
        <v>45877</v>
      </c>
      <c r="C588">
        <f>YEAR(Tableau4[[#This Row],[Date]])</f>
        <v>2025</v>
      </c>
      <c r="D588" s="3" t="str">
        <f>PROPER(TEXT(Tableau4[[#This Row],[Date]],"mmm"))</f>
        <v>Août</v>
      </c>
      <c r="F588" t="str">
        <f>_xlfn.XLOOKUP(Tableau4[[#This Row],[Date]],metropole[Date],metropole[Célébration],"")</f>
        <v/>
      </c>
      <c r="G588" t="str">
        <f>IF(ISTEXT(Tableau4[[#This Row],[Evènements]]),Tableau4[[#This Row],[Evènements]],Tableau4[[#This Row],[Jours féries]])</f>
        <v/>
      </c>
    </row>
    <row r="589" spans="2:7" hidden="1" x14ac:dyDescent="0.25">
      <c r="B589" s="13">
        <f>DATE(Annee,1,ROW()-ROW(Tableau4[[#Headers],[Date]]))</f>
        <v>45878</v>
      </c>
      <c r="C589">
        <f>YEAR(Tableau4[[#This Row],[Date]])</f>
        <v>2025</v>
      </c>
      <c r="D589" s="3" t="str">
        <f>PROPER(TEXT(Tableau4[[#This Row],[Date]],"mmm"))</f>
        <v>Août</v>
      </c>
      <c r="F589" t="str">
        <f>_xlfn.XLOOKUP(Tableau4[[#This Row],[Date]],metropole[Date],metropole[Célébration],"")</f>
        <v/>
      </c>
      <c r="G589" t="str">
        <f>IF(ISTEXT(Tableau4[[#This Row],[Evènements]]),Tableau4[[#This Row],[Evènements]],Tableau4[[#This Row],[Jours féries]])</f>
        <v/>
      </c>
    </row>
    <row r="590" spans="2:7" hidden="1" x14ac:dyDescent="0.25">
      <c r="B590" s="13">
        <f>DATE(Annee,1,ROW()-ROW(Tableau4[[#Headers],[Date]]))</f>
        <v>45879</v>
      </c>
      <c r="C590">
        <f>YEAR(Tableau4[[#This Row],[Date]])</f>
        <v>2025</v>
      </c>
      <c r="D590" s="3" t="str">
        <f>PROPER(TEXT(Tableau4[[#This Row],[Date]],"mmm"))</f>
        <v>Août</v>
      </c>
      <c r="F590" t="str">
        <f>_xlfn.XLOOKUP(Tableau4[[#This Row],[Date]],metropole[Date],metropole[Célébration],"")</f>
        <v/>
      </c>
      <c r="G590" t="str">
        <f>IF(ISTEXT(Tableau4[[#This Row],[Evènements]]),Tableau4[[#This Row],[Evènements]],Tableau4[[#This Row],[Jours féries]])</f>
        <v/>
      </c>
    </row>
    <row r="591" spans="2:7" hidden="1" x14ac:dyDescent="0.25">
      <c r="B591" s="13">
        <f>DATE(Annee,1,ROW()-ROW(Tableau4[[#Headers],[Date]]))</f>
        <v>45880</v>
      </c>
      <c r="C591">
        <f>YEAR(Tableau4[[#This Row],[Date]])</f>
        <v>2025</v>
      </c>
      <c r="D591" s="3" t="str">
        <f>PROPER(TEXT(Tableau4[[#This Row],[Date]],"mmm"))</f>
        <v>Août</v>
      </c>
      <c r="F591" t="str">
        <f>_xlfn.XLOOKUP(Tableau4[[#This Row],[Date]],metropole[Date],metropole[Célébration],"")</f>
        <v/>
      </c>
      <c r="G591" t="str">
        <f>IF(ISTEXT(Tableau4[[#This Row],[Evènements]]),Tableau4[[#This Row],[Evènements]],Tableau4[[#This Row],[Jours féries]])</f>
        <v/>
      </c>
    </row>
    <row r="592" spans="2:7" hidden="1" x14ac:dyDescent="0.25">
      <c r="B592" s="13">
        <f>DATE(Annee,1,ROW()-ROW(Tableau4[[#Headers],[Date]]))</f>
        <v>45881</v>
      </c>
      <c r="C592">
        <f>YEAR(Tableau4[[#This Row],[Date]])</f>
        <v>2025</v>
      </c>
      <c r="D592" s="3" t="str">
        <f>PROPER(TEXT(Tableau4[[#This Row],[Date]],"mmm"))</f>
        <v>Août</v>
      </c>
      <c r="F592" t="str">
        <f>_xlfn.XLOOKUP(Tableau4[[#This Row],[Date]],metropole[Date],metropole[Célébration],"")</f>
        <v/>
      </c>
      <c r="G592" t="str">
        <f>IF(ISTEXT(Tableau4[[#This Row],[Evènements]]),Tableau4[[#This Row],[Evènements]],Tableau4[[#This Row],[Jours féries]])</f>
        <v/>
      </c>
    </row>
    <row r="593" spans="2:7" hidden="1" x14ac:dyDescent="0.25">
      <c r="B593" s="13">
        <f>DATE(Annee,1,ROW()-ROW(Tableau4[[#Headers],[Date]]))</f>
        <v>45882</v>
      </c>
      <c r="C593">
        <f>YEAR(Tableau4[[#This Row],[Date]])</f>
        <v>2025</v>
      </c>
      <c r="D593" s="3" t="str">
        <f>PROPER(TEXT(Tableau4[[#This Row],[Date]],"mmm"))</f>
        <v>Août</v>
      </c>
      <c r="F593" t="str">
        <f>_xlfn.XLOOKUP(Tableau4[[#This Row],[Date]],metropole[Date],metropole[Célébration],"")</f>
        <v/>
      </c>
      <c r="G593" t="str">
        <f>IF(ISTEXT(Tableau4[[#This Row],[Evènements]]),Tableau4[[#This Row],[Evènements]],Tableau4[[#This Row],[Jours féries]])</f>
        <v/>
      </c>
    </row>
    <row r="594" spans="2:7" hidden="1" x14ac:dyDescent="0.25">
      <c r="B594" s="13">
        <f>DATE(Annee,1,ROW()-ROW(Tableau4[[#Headers],[Date]]))</f>
        <v>45883</v>
      </c>
      <c r="C594">
        <f>YEAR(Tableau4[[#This Row],[Date]])</f>
        <v>2025</v>
      </c>
      <c r="D594" s="3" t="str">
        <f>PROPER(TEXT(Tableau4[[#This Row],[Date]],"mmm"))</f>
        <v>Août</v>
      </c>
      <c r="F594" t="str">
        <f>_xlfn.XLOOKUP(Tableau4[[#This Row],[Date]],metropole[Date],metropole[Célébration],"")</f>
        <v/>
      </c>
      <c r="G594" t="str">
        <f>IF(ISTEXT(Tableau4[[#This Row],[Evènements]]),Tableau4[[#This Row],[Evènements]],Tableau4[[#This Row],[Jours féries]])</f>
        <v/>
      </c>
    </row>
    <row r="595" spans="2:7" hidden="1" x14ac:dyDescent="0.25">
      <c r="B595" s="13">
        <f>DATE(Annee,1,ROW()-ROW(Tableau4[[#Headers],[Date]]))</f>
        <v>45884</v>
      </c>
      <c r="C595">
        <f>YEAR(Tableau4[[#This Row],[Date]])</f>
        <v>2025</v>
      </c>
      <c r="D595" s="3" t="str">
        <f>PROPER(TEXT(Tableau4[[#This Row],[Date]],"mmm"))</f>
        <v>Août</v>
      </c>
      <c r="F595" t="str">
        <f>_xlfn.XLOOKUP(Tableau4[[#This Row],[Date]],metropole[Date],metropole[Célébration],"")</f>
        <v>Assomption</v>
      </c>
      <c r="G595" t="str">
        <f>IF(ISTEXT(Tableau4[[#This Row],[Evènements]]),Tableau4[[#This Row],[Evènements]],Tableau4[[#This Row],[Jours féries]])</f>
        <v>Assomption</v>
      </c>
    </row>
    <row r="596" spans="2:7" hidden="1" x14ac:dyDescent="0.25">
      <c r="B596" s="13">
        <f>DATE(Annee,1,ROW()-ROW(Tableau4[[#Headers],[Date]]))</f>
        <v>45885</v>
      </c>
      <c r="C596">
        <f>YEAR(Tableau4[[#This Row],[Date]])</f>
        <v>2025</v>
      </c>
      <c r="D596" s="3" t="str">
        <f>PROPER(TEXT(Tableau4[[#This Row],[Date]],"mmm"))</f>
        <v>Août</v>
      </c>
      <c r="F596" t="str">
        <f>_xlfn.XLOOKUP(Tableau4[[#This Row],[Date]],metropole[Date],metropole[Célébration],"")</f>
        <v/>
      </c>
      <c r="G596" t="str">
        <f>IF(ISTEXT(Tableau4[[#This Row],[Evènements]]),Tableau4[[#This Row],[Evènements]],Tableau4[[#This Row],[Jours féries]])</f>
        <v/>
      </c>
    </row>
    <row r="597" spans="2:7" hidden="1" x14ac:dyDescent="0.25">
      <c r="B597" s="13">
        <f>DATE(Annee,1,ROW()-ROW(Tableau4[[#Headers],[Date]]))</f>
        <v>45886</v>
      </c>
      <c r="C597">
        <f>YEAR(Tableau4[[#This Row],[Date]])</f>
        <v>2025</v>
      </c>
      <c r="D597" s="3" t="str">
        <f>PROPER(TEXT(Tableau4[[#This Row],[Date]],"mmm"))</f>
        <v>Août</v>
      </c>
      <c r="F597" t="str">
        <f>_xlfn.XLOOKUP(Tableau4[[#This Row],[Date]],metropole[Date],metropole[Célébration],"")</f>
        <v/>
      </c>
      <c r="G597" t="str">
        <f>IF(ISTEXT(Tableau4[[#This Row],[Evènements]]),Tableau4[[#This Row],[Evènements]],Tableau4[[#This Row],[Jours féries]])</f>
        <v/>
      </c>
    </row>
    <row r="598" spans="2:7" hidden="1" x14ac:dyDescent="0.25">
      <c r="B598" s="13">
        <f>DATE(Annee,1,ROW()-ROW(Tableau4[[#Headers],[Date]]))</f>
        <v>45887</v>
      </c>
      <c r="C598">
        <f>YEAR(Tableau4[[#This Row],[Date]])</f>
        <v>2025</v>
      </c>
      <c r="D598" s="3" t="str">
        <f>PROPER(TEXT(Tableau4[[#This Row],[Date]],"mmm"))</f>
        <v>Août</v>
      </c>
      <c r="F598" t="str">
        <f>_xlfn.XLOOKUP(Tableau4[[#This Row],[Date]],metropole[Date],metropole[Célébration],"")</f>
        <v/>
      </c>
      <c r="G598" t="str">
        <f>IF(ISTEXT(Tableau4[[#This Row],[Evènements]]),Tableau4[[#This Row],[Evènements]],Tableau4[[#This Row],[Jours féries]])</f>
        <v/>
      </c>
    </row>
    <row r="599" spans="2:7" hidden="1" x14ac:dyDescent="0.25">
      <c r="B599" s="13">
        <f>DATE(Annee,1,ROW()-ROW(Tableau4[[#Headers],[Date]]))</f>
        <v>45888</v>
      </c>
      <c r="C599">
        <f>YEAR(Tableau4[[#This Row],[Date]])</f>
        <v>2025</v>
      </c>
      <c r="D599" s="3" t="str">
        <f>PROPER(TEXT(Tableau4[[#This Row],[Date]],"mmm"))</f>
        <v>Août</v>
      </c>
      <c r="F599" t="str">
        <f>_xlfn.XLOOKUP(Tableau4[[#This Row],[Date]],metropole[Date],metropole[Célébration],"")</f>
        <v/>
      </c>
      <c r="G599" t="str">
        <f>IF(ISTEXT(Tableau4[[#This Row],[Evènements]]),Tableau4[[#This Row],[Evènements]],Tableau4[[#This Row],[Jours féries]])</f>
        <v/>
      </c>
    </row>
    <row r="600" spans="2:7" hidden="1" x14ac:dyDescent="0.25">
      <c r="B600" s="13">
        <f>DATE(Annee,1,ROW()-ROW(Tableau4[[#Headers],[Date]]))</f>
        <v>45889</v>
      </c>
      <c r="C600">
        <f>YEAR(Tableau4[[#This Row],[Date]])</f>
        <v>2025</v>
      </c>
      <c r="D600" s="3" t="str">
        <f>PROPER(TEXT(Tableau4[[#This Row],[Date]],"mmm"))</f>
        <v>Août</v>
      </c>
      <c r="F600" t="str">
        <f>_xlfn.XLOOKUP(Tableau4[[#This Row],[Date]],metropole[Date],metropole[Célébration],"")</f>
        <v/>
      </c>
      <c r="G600" t="str">
        <f>IF(ISTEXT(Tableau4[[#This Row],[Evènements]]),Tableau4[[#This Row],[Evènements]],Tableau4[[#This Row],[Jours féries]])</f>
        <v/>
      </c>
    </row>
    <row r="601" spans="2:7" hidden="1" x14ac:dyDescent="0.25">
      <c r="B601" s="13">
        <f>DATE(Annee,1,ROW()-ROW(Tableau4[[#Headers],[Date]]))</f>
        <v>45890</v>
      </c>
      <c r="C601">
        <f>YEAR(Tableau4[[#This Row],[Date]])</f>
        <v>2025</v>
      </c>
      <c r="D601" s="3" t="str">
        <f>PROPER(TEXT(Tableau4[[#This Row],[Date]],"mmm"))</f>
        <v>Août</v>
      </c>
      <c r="F601" t="str">
        <f>_xlfn.XLOOKUP(Tableau4[[#This Row],[Date]],metropole[Date],metropole[Célébration],"")</f>
        <v/>
      </c>
      <c r="G601" t="str">
        <f>IF(ISTEXT(Tableau4[[#This Row],[Evènements]]),Tableau4[[#This Row],[Evènements]],Tableau4[[#This Row],[Jours féries]])</f>
        <v/>
      </c>
    </row>
    <row r="602" spans="2:7" hidden="1" x14ac:dyDescent="0.25">
      <c r="B602" s="13">
        <f>DATE(Annee,1,ROW()-ROW(Tableau4[[#Headers],[Date]]))</f>
        <v>45891</v>
      </c>
      <c r="C602">
        <f>YEAR(Tableau4[[#This Row],[Date]])</f>
        <v>2025</v>
      </c>
      <c r="D602" s="3" t="str">
        <f>PROPER(TEXT(Tableau4[[#This Row],[Date]],"mmm"))</f>
        <v>Août</v>
      </c>
      <c r="F602" t="str">
        <f>_xlfn.XLOOKUP(Tableau4[[#This Row],[Date]],metropole[Date],metropole[Célébration],"")</f>
        <v/>
      </c>
      <c r="G602" t="str">
        <f>IF(ISTEXT(Tableau4[[#This Row],[Evènements]]),Tableau4[[#This Row],[Evènements]],Tableau4[[#This Row],[Jours féries]])</f>
        <v/>
      </c>
    </row>
    <row r="603" spans="2:7" hidden="1" x14ac:dyDescent="0.25">
      <c r="B603" s="13">
        <f>DATE(Annee,1,ROW()-ROW(Tableau4[[#Headers],[Date]]))</f>
        <v>45892</v>
      </c>
      <c r="C603">
        <f>YEAR(Tableau4[[#This Row],[Date]])</f>
        <v>2025</v>
      </c>
      <c r="D603" s="3" t="str">
        <f>PROPER(TEXT(Tableau4[[#This Row],[Date]],"mmm"))</f>
        <v>Août</v>
      </c>
      <c r="F603" t="str">
        <f>_xlfn.XLOOKUP(Tableau4[[#This Row],[Date]],metropole[Date],metropole[Célébration],"")</f>
        <v/>
      </c>
      <c r="G603" t="str">
        <f>IF(ISTEXT(Tableau4[[#This Row],[Evènements]]),Tableau4[[#This Row],[Evènements]],Tableau4[[#This Row],[Jours féries]])</f>
        <v/>
      </c>
    </row>
    <row r="604" spans="2:7" hidden="1" x14ac:dyDescent="0.25">
      <c r="B604" s="13">
        <f>DATE(Annee,1,ROW()-ROW(Tableau4[[#Headers],[Date]]))</f>
        <v>45893</v>
      </c>
      <c r="C604">
        <f>YEAR(Tableau4[[#This Row],[Date]])</f>
        <v>2025</v>
      </c>
      <c r="D604" s="3" t="str">
        <f>PROPER(TEXT(Tableau4[[#This Row],[Date]],"mmm"))</f>
        <v>Août</v>
      </c>
      <c r="F604" t="str">
        <f>_xlfn.XLOOKUP(Tableau4[[#This Row],[Date]],metropole[Date],metropole[Célébration],"")</f>
        <v/>
      </c>
      <c r="G604" t="str">
        <f>IF(ISTEXT(Tableau4[[#This Row],[Evènements]]),Tableau4[[#This Row],[Evènements]],Tableau4[[#This Row],[Jours féries]])</f>
        <v/>
      </c>
    </row>
    <row r="605" spans="2:7" hidden="1" x14ac:dyDescent="0.25">
      <c r="B605" s="13">
        <f>DATE(Annee,1,ROW()-ROW(Tableau4[[#Headers],[Date]]))</f>
        <v>45894</v>
      </c>
      <c r="C605">
        <f>YEAR(Tableau4[[#This Row],[Date]])</f>
        <v>2025</v>
      </c>
      <c r="D605" s="3" t="str">
        <f>PROPER(TEXT(Tableau4[[#This Row],[Date]],"mmm"))</f>
        <v>Août</v>
      </c>
      <c r="F605" t="str">
        <f>_xlfn.XLOOKUP(Tableau4[[#This Row],[Date]],metropole[Date],metropole[Célébration],"")</f>
        <v/>
      </c>
      <c r="G605" t="str">
        <f>IF(ISTEXT(Tableau4[[#This Row],[Evènements]]),Tableau4[[#This Row],[Evènements]],Tableau4[[#This Row],[Jours féries]])</f>
        <v/>
      </c>
    </row>
    <row r="606" spans="2:7" hidden="1" x14ac:dyDescent="0.25">
      <c r="B606" s="13">
        <f>DATE(Annee,1,ROW()-ROW(Tableau4[[#Headers],[Date]]))</f>
        <v>45895</v>
      </c>
      <c r="C606">
        <f>YEAR(Tableau4[[#This Row],[Date]])</f>
        <v>2025</v>
      </c>
      <c r="D606" s="3" t="str">
        <f>PROPER(TEXT(Tableau4[[#This Row],[Date]],"mmm"))</f>
        <v>Août</v>
      </c>
      <c r="F606" t="str">
        <f>_xlfn.XLOOKUP(Tableau4[[#This Row],[Date]],metropole[Date],metropole[Célébration],"")</f>
        <v/>
      </c>
      <c r="G606" t="str">
        <f>IF(ISTEXT(Tableau4[[#This Row],[Evènements]]),Tableau4[[#This Row],[Evènements]],Tableau4[[#This Row],[Jours féries]])</f>
        <v/>
      </c>
    </row>
    <row r="607" spans="2:7" hidden="1" x14ac:dyDescent="0.25">
      <c r="B607" s="13">
        <f>DATE(Annee,1,ROW()-ROW(Tableau4[[#Headers],[Date]]))</f>
        <v>45896</v>
      </c>
      <c r="C607">
        <f>YEAR(Tableau4[[#This Row],[Date]])</f>
        <v>2025</v>
      </c>
      <c r="D607" s="3" t="str">
        <f>PROPER(TEXT(Tableau4[[#This Row],[Date]],"mmm"))</f>
        <v>Août</v>
      </c>
      <c r="F607" t="str">
        <f>_xlfn.XLOOKUP(Tableau4[[#This Row],[Date]],metropole[Date],metropole[Célébration],"")</f>
        <v/>
      </c>
      <c r="G607" t="str">
        <f>IF(ISTEXT(Tableau4[[#This Row],[Evènements]]),Tableau4[[#This Row],[Evènements]],Tableau4[[#This Row],[Jours féries]])</f>
        <v/>
      </c>
    </row>
    <row r="608" spans="2:7" hidden="1" x14ac:dyDescent="0.25">
      <c r="B608" s="13">
        <f>DATE(Annee,1,ROW()-ROW(Tableau4[[#Headers],[Date]]))</f>
        <v>45897</v>
      </c>
      <c r="C608">
        <f>YEAR(Tableau4[[#This Row],[Date]])</f>
        <v>2025</v>
      </c>
      <c r="D608" s="3" t="str">
        <f>PROPER(TEXT(Tableau4[[#This Row],[Date]],"mmm"))</f>
        <v>Août</v>
      </c>
      <c r="F608" t="str">
        <f>_xlfn.XLOOKUP(Tableau4[[#This Row],[Date]],metropole[Date],metropole[Célébration],"")</f>
        <v/>
      </c>
      <c r="G608" t="str">
        <f>IF(ISTEXT(Tableau4[[#This Row],[Evènements]]),Tableau4[[#This Row],[Evènements]],Tableau4[[#This Row],[Jours féries]])</f>
        <v/>
      </c>
    </row>
    <row r="609" spans="2:7" hidden="1" x14ac:dyDescent="0.25">
      <c r="B609" s="13">
        <f>DATE(Annee,1,ROW()-ROW(Tableau4[[#Headers],[Date]]))</f>
        <v>45898</v>
      </c>
      <c r="C609">
        <f>YEAR(Tableau4[[#This Row],[Date]])</f>
        <v>2025</v>
      </c>
      <c r="D609" s="3" t="str">
        <f>PROPER(TEXT(Tableau4[[#This Row],[Date]],"mmm"))</f>
        <v>Août</v>
      </c>
      <c r="F609" t="str">
        <f>_xlfn.XLOOKUP(Tableau4[[#This Row],[Date]],metropole[Date],metropole[Célébration],"")</f>
        <v/>
      </c>
      <c r="G609" t="str">
        <f>IF(ISTEXT(Tableau4[[#This Row],[Evènements]]),Tableau4[[#This Row],[Evènements]],Tableau4[[#This Row],[Jours féries]])</f>
        <v/>
      </c>
    </row>
    <row r="610" spans="2:7" hidden="1" x14ac:dyDescent="0.25">
      <c r="B610" s="13">
        <f>DATE(Annee,1,ROW()-ROW(Tableau4[[#Headers],[Date]]))</f>
        <v>45899</v>
      </c>
      <c r="C610">
        <f>YEAR(Tableau4[[#This Row],[Date]])</f>
        <v>2025</v>
      </c>
      <c r="D610" s="3" t="str">
        <f>PROPER(TEXT(Tableau4[[#This Row],[Date]],"mmm"))</f>
        <v>Août</v>
      </c>
      <c r="F610" t="str">
        <f>_xlfn.XLOOKUP(Tableau4[[#This Row],[Date]],metropole[Date],metropole[Célébration],"")</f>
        <v/>
      </c>
      <c r="G610" t="str">
        <f>IF(ISTEXT(Tableau4[[#This Row],[Evènements]]),Tableau4[[#This Row],[Evènements]],Tableau4[[#This Row],[Jours féries]])</f>
        <v/>
      </c>
    </row>
    <row r="611" spans="2:7" hidden="1" x14ac:dyDescent="0.25">
      <c r="B611" s="13">
        <f>DATE(Annee,1,ROW()-ROW(Tableau4[[#Headers],[Date]]))</f>
        <v>45900</v>
      </c>
      <c r="C611">
        <f>YEAR(Tableau4[[#This Row],[Date]])</f>
        <v>2025</v>
      </c>
      <c r="D611" s="3" t="str">
        <f>PROPER(TEXT(Tableau4[[#This Row],[Date]],"mmm"))</f>
        <v>Août</v>
      </c>
      <c r="F611" t="str">
        <f>_xlfn.XLOOKUP(Tableau4[[#This Row],[Date]],metropole[Date],metropole[Célébration],"")</f>
        <v/>
      </c>
      <c r="G611" t="str">
        <f>IF(ISTEXT(Tableau4[[#This Row],[Evènements]]),Tableau4[[#This Row],[Evènements]],Tableau4[[#This Row],[Jours féries]])</f>
        <v/>
      </c>
    </row>
    <row r="612" spans="2:7" hidden="1" x14ac:dyDescent="0.25">
      <c r="B612" s="13">
        <f>DATE(Annee,1,ROW()-ROW(Tableau4[[#Headers],[Date]]))</f>
        <v>45901</v>
      </c>
      <c r="C612">
        <f>YEAR(Tableau4[[#This Row],[Date]])</f>
        <v>2025</v>
      </c>
      <c r="D612" s="3" t="str">
        <f>PROPER(TEXT(Tableau4[[#This Row],[Date]],"mmm"))</f>
        <v>Sept</v>
      </c>
      <c r="F612" t="str">
        <f>_xlfn.XLOOKUP(Tableau4[[#This Row],[Date]],metropole[Date],metropole[Célébration],"")</f>
        <v/>
      </c>
      <c r="G612" t="str">
        <f>IF(ISTEXT(Tableau4[[#This Row],[Evènements]]),Tableau4[[#This Row],[Evènements]],Tableau4[[#This Row],[Jours féries]])</f>
        <v/>
      </c>
    </row>
    <row r="613" spans="2:7" hidden="1" x14ac:dyDescent="0.25">
      <c r="B613" s="13">
        <f>DATE(Annee,1,ROW()-ROW(Tableau4[[#Headers],[Date]]))</f>
        <v>45902</v>
      </c>
      <c r="C613">
        <f>YEAR(Tableau4[[#This Row],[Date]])</f>
        <v>2025</v>
      </c>
      <c r="D613" s="3" t="str">
        <f>PROPER(TEXT(Tableau4[[#This Row],[Date]],"mmm"))</f>
        <v>Sept</v>
      </c>
      <c r="F613" t="str">
        <f>_xlfn.XLOOKUP(Tableau4[[#This Row],[Date]],metropole[Date],metropole[Célébration],"")</f>
        <v/>
      </c>
      <c r="G613" t="str">
        <f>IF(ISTEXT(Tableau4[[#This Row],[Evènements]]),Tableau4[[#This Row],[Evènements]],Tableau4[[#This Row],[Jours féries]])</f>
        <v/>
      </c>
    </row>
    <row r="614" spans="2:7" hidden="1" x14ac:dyDescent="0.25">
      <c r="B614" s="13">
        <f>DATE(Annee,1,ROW()-ROW(Tableau4[[#Headers],[Date]]))</f>
        <v>45903</v>
      </c>
      <c r="C614">
        <f>YEAR(Tableau4[[#This Row],[Date]])</f>
        <v>2025</v>
      </c>
      <c r="D614" s="3" t="str">
        <f>PROPER(TEXT(Tableau4[[#This Row],[Date]],"mmm"))</f>
        <v>Sept</v>
      </c>
      <c r="F614" t="str">
        <f>_xlfn.XLOOKUP(Tableau4[[#This Row],[Date]],metropole[Date],metropole[Célébration],"")</f>
        <v/>
      </c>
      <c r="G614" t="str">
        <f>IF(ISTEXT(Tableau4[[#This Row],[Evènements]]),Tableau4[[#This Row],[Evènements]],Tableau4[[#This Row],[Jours féries]])</f>
        <v/>
      </c>
    </row>
    <row r="615" spans="2:7" hidden="1" x14ac:dyDescent="0.25">
      <c r="B615" s="13">
        <f>DATE(Annee,1,ROW()-ROW(Tableau4[[#Headers],[Date]]))</f>
        <v>45904</v>
      </c>
      <c r="C615">
        <f>YEAR(Tableau4[[#This Row],[Date]])</f>
        <v>2025</v>
      </c>
      <c r="D615" s="3" t="str">
        <f>PROPER(TEXT(Tableau4[[#This Row],[Date]],"mmm"))</f>
        <v>Sept</v>
      </c>
      <c r="F615" t="str">
        <f>_xlfn.XLOOKUP(Tableau4[[#This Row],[Date]],metropole[Date],metropole[Célébration],"")</f>
        <v/>
      </c>
      <c r="G615" t="str">
        <f>IF(ISTEXT(Tableau4[[#This Row],[Evènements]]),Tableau4[[#This Row],[Evènements]],Tableau4[[#This Row],[Jours féries]])</f>
        <v/>
      </c>
    </row>
    <row r="616" spans="2:7" hidden="1" x14ac:dyDescent="0.25">
      <c r="B616" s="13">
        <f>DATE(Annee,1,ROW()-ROW(Tableau4[[#Headers],[Date]]))</f>
        <v>45905</v>
      </c>
      <c r="C616">
        <f>YEAR(Tableau4[[#This Row],[Date]])</f>
        <v>2025</v>
      </c>
      <c r="D616" s="3" t="str">
        <f>PROPER(TEXT(Tableau4[[#This Row],[Date]],"mmm"))</f>
        <v>Sept</v>
      </c>
      <c r="F616" t="str">
        <f>_xlfn.XLOOKUP(Tableau4[[#This Row],[Date]],metropole[Date],metropole[Célébration],"")</f>
        <v/>
      </c>
      <c r="G616" t="str">
        <f>IF(ISTEXT(Tableau4[[#This Row],[Evènements]]),Tableau4[[#This Row],[Evènements]],Tableau4[[#This Row],[Jours féries]])</f>
        <v/>
      </c>
    </row>
    <row r="617" spans="2:7" hidden="1" x14ac:dyDescent="0.25">
      <c r="B617" s="13">
        <f>DATE(Annee,1,ROW()-ROW(Tableau4[[#Headers],[Date]]))</f>
        <v>45906</v>
      </c>
      <c r="C617">
        <f>YEAR(Tableau4[[#This Row],[Date]])</f>
        <v>2025</v>
      </c>
      <c r="D617" s="3" t="str">
        <f>PROPER(TEXT(Tableau4[[#This Row],[Date]],"mmm"))</f>
        <v>Sept</v>
      </c>
      <c r="F617" t="str">
        <f>_xlfn.XLOOKUP(Tableau4[[#This Row],[Date]],metropole[Date],metropole[Célébration],"")</f>
        <v/>
      </c>
      <c r="G617" t="str">
        <f>IF(ISTEXT(Tableau4[[#This Row],[Evènements]]),Tableau4[[#This Row],[Evènements]],Tableau4[[#This Row],[Jours féries]])</f>
        <v/>
      </c>
    </row>
    <row r="618" spans="2:7" hidden="1" x14ac:dyDescent="0.25">
      <c r="B618" s="13">
        <f>DATE(Annee,1,ROW()-ROW(Tableau4[[#Headers],[Date]]))</f>
        <v>45907</v>
      </c>
      <c r="C618">
        <f>YEAR(Tableau4[[#This Row],[Date]])</f>
        <v>2025</v>
      </c>
      <c r="D618" s="3" t="str">
        <f>PROPER(TEXT(Tableau4[[#This Row],[Date]],"mmm"))</f>
        <v>Sept</v>
      </c>
      <c r="F618" t="str">
        <f>_xlfn.XLOOKUP(Tableau4[[#This Row],[Date]],metropole[Date],metropole[Célébration],"")</f>
        <v/>
      </c>
      <c r="G618" t="str">
        <f>IF(ISTEXT(Tableau4[[#This Row],[Evènements]]),Tableau4[[#This Row],[Evènements]],Tableau4[[#This Row],[Jours féries]])</f>
        <v/>
      </c>
    </row>
    <row r="619" spans="2:7" hidden="1" x14ac:dyDescent="0.25">
      <c r="B619" s="13">
        <f>DATE(Annee,1,ROW()-ROW(Tableau4[[#Headers],[Date]]))</f>
        <v>45908</v>
      </c>
      <c r="C619">
        <f>YEAR(Tableau4[[#This Row],[Date]])</f>
        <v>2025</v>
      </c>
      <c r="D619" s="3" t="str">
        <f>PROPER(TEXT(Tableau4[[#This Row],[Date]],"mmm"))</f>
        <v>Sept</v>
      </c>
      <c r="F619" t="str">
        <f>_xlfn.XLOOKUP(Tableau4[[#This Row],[Date]],metropole[Date],metropole[Célébration],"")</f>
        <v/>
      </c>
      <c r="G619" t="str">
        <f>IF(ISTEXT(Tableau4[[#This Row],[Evènements]]),Tableau4[[#This Row],[Evènements]],Tableau4[[#This Row],[Jours féries]])</f>
        <v/>
      </c>
    </row>
    <row r="620" spans="2:7" hidden="1" x14ac:dyDescent="0.25">
      <c r="B620" s="13">
        <f>DATE(Annee,1,ROW()-ROW(Tableau4[[#Headers],[Date]]))</f>
        <v>45909</v>
      </c>
      <c r="C620">
        <f>YEAR(Tableau4[[#This Row],[Date]])</f>
        <v>2025</v>
      </c>
      <c r="D620" s="3" t="str">
        <f>PROPER(TEXT(Tableau4[[#This Row],[Date]],"mmm"))</f>
        <v>Sept</v>
      </c>
      <c r="F620" t="str">
        <f>_xlfn.XLOOKUP(Tableau4[[#This Row],[Date]],metropole[Date],metropole[Célébration],"")</f>
        <v/>
      </c>
      <c r="G620" t="str">
        <f>IF(ISTEXT(Tableau4[[#This Row],[Evènements]]),Tableau4[[#This Row],[Evènements]],Tableau4[[#This Row],[Jours féries]])</f>
        <v/>
      </c>
    </row>
    <row r="621" spans="2:7" hidden="1" x14ac:dyDescent="0.25">
      <c r="B621" s="13">
        <f>DATE(Annee,1,ROW()-ROW(Tableau4[[#Headers],[Date]]))</f>
        <v>45910</v>
      </c>
      <c r="C621">
        <f>YEAR(Tableau4[[#This Row],[Date]])</f>
        <v>2025</v>
      </c>
      <c r="D621" s="3" t="str">
        <f>PROPER(TEXT(Tableau4[[#This Row],[Date]],"mmm"))</f>
        <v>Sept</v>
      </c>
      <c r="F621" t="str">
        <f>_xlfn.XLOOKUP(Tableau4[[#This Row],[Date]],metropole[Date],metropole[Célébration],"")</f>
        <v/>
      </c>
      <c r="G621" t="str">
        <f>IF(ISTEXT(Tableau4[[#This Row],[Evènements]]),Tableau4[[#This Row],[Evènements]],Tableau4[[#This Row],[Jours féries]])</f>
        <v/>
      </c>
    </row>
    <row r="622" spans="2:7" hidden="1" x14ac:dyDescent="0.25">
      <c r="B622" s="13">
        <f>DATE(Annee,1,ROW()-ROW(Tableau4[[#Headers],[Date]]))</f>
        <v>45911</v>
      </c>
      <c r="C622">
        <f>YEAR(Tableau4[[#This Row],[Date]])</f>
        <v>2025</v>
      </c>
      <c r="D622" s="3" t="str">
        <f>PROPER(TEXT(Tableau4[[#This Row],[Date]],"mmm"))</f>
        <v>Sept</v>
      </c>
      <c r="F622" t="str">
        <f>_xlfn.XLOOKUP(Tableau4[[#This Row],[Date]],metropole[Date],metropole[Célébration],"")</f>
        <v/>
      </c>
      <c r="G622" t="str">
        <f>IF(ISTEXT(Tableau4[[#This Row],[Evènements]]),Tableau4[[#This Row],[Evènements]],Tableau4[[#This Row],[Jours féries]])</f>
        <v/>
      </c>
    </row>
    <row r="623" spans="2:7" hidden="1" x14ac:dyDescent="0.25">
      <c r="B623" s="13">
        <f>DATE(Annee,1,ROW()-ROW(Tableau4[[#Headers],[Date]]))</f>
        <v>45912</v>
      </c>
      <c r="C623">
        <f>YEAR(Tableau4[[#This Row],[Date]])</f>
        <v>2025</v>
      </c>
      <c r="D623" s="3" t="str">
        <f>PROPER(TEXT(Tableau4[[#This Row],[Date]],"mmm"))</f>
        <v>Sept</v>
      </c>
      <c r="F623" t="str">
        <f>_xlfn.XLOOKUP(Tableau4[[#This Row],[Date]],metropole[Date],metropole[Célébration],"")</f>
        <v/>
      </c>
      <c r="G623" t="str">
        <f>IF(ISTEXT(Tableau4[[#This Row],[Evènements]]),Tableau4[[#This Row],[Evènements]],Tableau4[[#This Row],[Jours féries]])</f>
        <v/>
      </c>
    </row>
    <row r="624" spans="2:7" hidden="1" x14ac:dyDescent="0.25">
      <c r="B624" s="13">
        <f>DATE(Annee,1,ROW()-ROW(Tableau4[[#Headers],[Date]]))</f>
        <v>45913</v>
      </c>
      <c r="C624">
        <f>YEAR(Tableau4[[#This Row],[Date]])</f>
        <v>2025</v>
      </c>
      <c r="D624" s="3" t="str">
        <f>PROPER(TEXT(Tableau4[[#This Row],[Date]],"mmm"))</f>
        <v>Sept</v>
      </c>
      <c r="F624" t="str">
        <f>_xlfn.XLOOKUP(Tableau4[[#This Row],[Date]],metropole[Date],metropole[Célébration],"")</f>
        <v/>
      </c>
      <c r="G624" t="str">
        <f>IF(ISTEXT(Tableau4[[#This Row],[Evènements]]),Tableau4[[#This Row],[Evènements]],Tableau4[[#This Row],[Jours féries]])</f>
        <v/>
      </c>
    </row>
    <row r="625" spans="2:7" hidden="1" x14ac:dyDescent="0.25">
      <c r="B625" s="13">
        <f>DATE(Annee,1,ROW()-ROW(Tableau4[[#Headers],[Date]]))</f>
        <v>45914</v>
      </c>
      <c r="C625">
        <f>YEAR(Tableau4[[#This Row],[Date]])</f>
        <v>2025</v>
      </c>
      <c r="D625" s="3" t="str">
        <f>PROPER(TEXT(Tableau4[[#This Row],[Date]],"mmm"))</f>
        <v>Sept</v>
      </c>
      <c r="F625" t="str">
        <f>_xlfn.XLOOKUP(Tableau4[[#This Row],[Date]],metropole[Date],metropole[Célébration],"")</f>
        <v/>
      </c>
      <c r="G625" t="str">
        <f>IF(ISTEXT(Tableau4[[#This Row],[Evènements]]),Tableau4[[#This Row],[Evènements]],Tableau4[[#This Row],[Jours féries]])</f>
        <v/>
      </c>
    </row>
    <row r="626" spans="2:7" hidden="1" x14ac:dyDescent="0.25">
      <c r="B626" s="13">
        <f>DATE(Annee,1,ROW()-ROW(Tableau4[[#Headers],[Date]]))</f>
        <v>45915</v>
      </c>
      <c r="C626">
        <f>YEAR(Tableau4[[#This Row],[Date]])</f>
        <v>2025</v>
      </c>
      <c r="D626" s="3" t="str">
        <f>PROPER(TEXT(Tableau4[[#This Row],[Date]],"mmm"))</f>
        <v>Sept</v>
      </c>
      <c r="F626" t="str">
        <f>_xlfn.XLOOKUP(Tableau4[[#This Row],[Date]],metropole[Date],metropole[Célébration],"")</f>
        <v/>
      </c>
      <c r="G626" t="str">
        <f>IF(ISTEXT(Tableau4[[#This Row],[Evènements]]),Tableau4[[#This Row],[Evènements]],Tableau4[[#This Row],[Jours féries]])</f>
        <v/>
      </c>
    </row>
    <row r="627" spans="2:7" hidden="1" x14ac:dyDescent="0.25">
      <c r="B627" s="13">
        <f>DATE(Annee,1,ROW()-ROW(Tableau4[[#Headers],[Date]]))</f>
        <v>45916</v>
      </c>
      <c r="C627">
        <f>YEAR(Tableau4[[#This Row],[Date]])</f>
        <v>2025</v>
      </c>
      <c r="D627" s="3" t="str">
        <f>PROPER(TEXT(Tableau4[[#This Row],[Date]],"mmm"))</f>
        <v>Sept</v>
      </c>
      <c r="F627" t="str">
        <f>_xlfn.XLOOKUP(Tableau4[[#This Row],[Date]],metropole[Date],metropole[Célébration],"")</f>
        <v/>
      </c>
      <c r="G627" t="str">
        <f>IF(ISTEXT(Tableau4[[#This Row],[Evènements]]),Tableau4[[#This Row],[Evènements]],Tableau4[[#This Row],[Jours féries]])</f>
        <v/>
      </c>
    </row>
    <row r="628" spans="2:7" hidden="1" x14ac:dyDescent="0.25">
      <c r="B628" s="13">
        <f>DATE(Annee,1,ROW()-ROW(Tableau4[[#Headers],[Date]]))</f>
        <v>45917</v>
      </c>
      <c r="C628">
        <f>YEAR(Tableau4[[#This Row],[Date]])</f>
        <v>2025</v>
      </c>
      <c r="D628" s="3" t="str">
        <f>PROPER(TEXT(Tableau4[[#This Row],[Date]],"mmm"))</f>
        <v>Sept</v>
      </c>
      <c r="F628" t="str">
        <f>_xlfn.XLOOKUP(Tableau4[[#This Row],[Date]],metropole[Date],metropole[Célébration],"")</f>
        <v/>
      </c>
      <c r="G628" t="str">
        <f>IF(ISTEXT(Tableau4[[#This Row],[Evènements]]),Tableau4[[#This Row],[Evènements]],Tableau4[[#This Row],[Jours féries]])</f>
        <v/>
      </c>
    </row>
    <row r="629" spans="2:7" hidden="1" x14ac:dyDescent="0.25">
      <c r="B629" s="13">
        <f>DATE(Annee,1,ROW()-ROW(Tableau4[[#Headers],[Date]]))</f>
        <v>45918</v>
      </c>
      <c r="C629">
        <f>YEAR(Tableau4[[#This Row],[Date]])</f>
        <v>2025</v>
      </c>
      <c r="D629" s="3" t="str">
        <f>PROPER(TEXT(Tableau4[[#This Row],[Date]],"mmm"))</f>
        <v>Sept</v>
      </c>
      <c r="F629" t="str">
        <f>_xlfn.XLOOKUP(Tableau4[[#This Row],[Date]],metropole[Date],metropole[Célébration],"")</f>
        <v/>
      </c>
      <c r="G629" t="str">
        <f>IF(ISTEXT(Tableau4[[#This Row],[Evènements]]),Tableau4[[#This Row],[Evènements]],Tableau4[[#This Row],[Jours féries]])</f>
        <v/>
      </c>
    </row>
    <row r="630" spans="2:7" hidden="1" x14ac:dyDescent="0.25">
      <c r="B630" s="13">
        <f>DATE(Annee,1,ROW()-ROW(Tableau4[[#Headers],[Date]]))</f>
        <v>45919</v>
      </c>
      <c r="C630">
        <f>YEAR(Tableau4[[#This Row],[Date]])</f>
        <v>2025</v>
      </c>
      <c r="D630" s="3" t="str">
        <f>PROPER(TEXT(Tableau4[[#This Row],[Date]],"mmm"))</f>
        <v>Sept</v>
      </c>
      <c r="F630" t="str">
        <f>_xlfn.XLOOKUP(Tableau4[[#This Row],[Date]],metropole[Date],metropole[Célébration],"")</f>
        <v/>
      </c>
      <c r="G630" t="str">
        <f>IF(ISTEXT(Tableau4[[#This Row],[Evènements]]),Tableau4[[#This Row],[Evènements]],Tableau4[[#This Row],[Jours féries]])</f>
        <v/>
      </c>
    </row>
    <row r="631" spans="2:7" hidden="1" x14ac:dyDescent="0.25">
      <c r="B631" s="13">
        <f>DATE(Annee,1,ROW()-ROW(Tableau4[[#Headers],[Date]]))</f>
        <v>45920</v>
      </c>
      <c r="C631">
        <f>YEAR(Tableau4[[#This Row],[Date]])</f>
        <v>2025</v>
      </c>
      <c r="D631" s="3" t="str">
        <f>PROPER(TEXT(Tableau4[[#This Row],[Date]],"mmm"))</f>
        <v>Sept</v>
      </c>
      <c r="F631" t="str">
        <f>_xlfn.XLOOKUP(Tableau4[[#This Row],[Date]],metropole[Date],metropole[Célébration],"")</f>
        <v/>
      </c>
      <c r="G631" t="str">
        <f>IF(ISTEXT(Tableau4[[#This Row],[Evènements]]),Tableau4[[#This Row],[Evènements]],Tableau4[[#This Row],[Jours féries]])</f>
        <v/>
      </c>
    </row>
    <row r="632" spans="2:7" hidden="1" x14ac:dyDescent="0.25">
      <c r="B632" s="13">
        <f>DATE(Annee,1,ROW()-ROW(Tableau4[[#Headers],[Date]]))</f>
        <v>45921</v>
      </c>
      <c r="C632">
        <f>YEAR(Tableau4[[#This Row],[Date]])</f>
        <v>2025</v>
      </c>
      <c r="D632" s="3" t="str">
        <f>PROPER(TEXT(Tableau4[[#This Row],[Date]],"mmm"))</f>
        <v>Sept</v>
      </c>
      <c r="F632" t="str">
        <f>_xlfn.XLOOKUP(Tableau4[[#This Row],[Date]],metropole[Date],metropole[Célébration],"")</f>
        <v/>
      </c>
      <c r="G632" t="str">
        <f>IF(ISTEXT(Tableau4[[#This Row],[Evènements]]),Tableau4[[#This Row],[Evènements]],Tableau4[[#This Row],[Jours féries]])</f>
        <v/>
      </c>
    </row>
    <row r="633" spans="2:7" hidden="1" x14ac:dyDescent="0.25">
      <c r="B633" s="13">
        <f>DATE(Annee,1,ROW()-ROW(Tableau4[[#Headers],[Date]]))</f>
        <v>45922</v>
      </c>
      <c r="C633">
        <f>YEAR(Tableau4[[#This Row],[Date]])</f>
        <v>2025</v>
      </c>
      <c r="D633" s="3" t="str">
        <f>PROPER(TEXT(Tableau4[[#This Row],[Date]],"mmm"))</f>
        <v>Sept</v>
      </c>
      <c r="F633" t="str">
        <f>_xlfn.XLOOKUP(Tableau4[[#This Row],[Date]],metropole[Date],metropole[Célébration],"")</f>
        <v/>
      </c>
      <c r="G633" t="str">
        <f>IF(ISTEXT(Tableau4[[#This Row],[Evènements]]),Tableau4[[#This Row],[Evènements]],Tableau4[[#This Row],[Jours féries]])</f>
        <v/>
      </c>
    </row>
    <row r="634" spans="2:7" hidden="1" x14ac:dyDescent="0.25">
      <c r="B634" s="13">
        <f>DATE(Annee,1,ROW()-ROW(Tableau4[[#Headers],[Date]]))</f>
        <v>45923</v>
      </c>
      <c r="C634">
        <f>YEAR(Tableau4[[#This Row],[Date]])</f>
        <v>2025</v>
      </c>
      <c r="D634" s="3" t="str">
        <f>PROPER(TEXT(Tableau4[[#This Row],[Date]],"mmm"))</f>
        <v>Sept</v>
      </c>
      <c r="F634" t="str">
        <f>_xlfn.XLOOKUP(Tableau4[[#This Row],[Date]],metropole[Date],metropole[Célébration],"")</f>
        <v/>
      </c>
      <c r="G634" t="str">
        <f>IF(ISTEXT(Tableau4[[#This Row],[Evènements]]),Tableau4[[#This Row],[Evènements]],Tableau4[[#This Row],[Jours féries]])</f>
        <v/>
      </c>
    </row>
    <row r="635" spans="2:7" hidden="1" x14ac:dyDescent="0.25">
      <c r="B635" s="13">
        <f>DATE(Annee,1,ROW()-ROW(Tableau4[[#Headers],[Date]]))</f>
        <v>45924</v>
      </c>
      <c r="C635">
        <f>YEAR(Tableau4[[#This Row],[Date]])</f>
        <v>2025</v>
      </c>
      <c r="D635" s="3" t="str">
        <f>PROPER(TEXT(Tableau4[[#This Row],[Date]],"mmm"))</f>
        <v>Sept</v>
      </c>
      <c r="F635" t="str">
        <f>_xlfn.XLOOKUP(Tableau4[[#This Row],[Date]],metropole[Date],metropole[Célébration],"")</f>
        <v/>
      </c>
      <c r="G635" t="str">
        <f>IF(ISTEXT(Tableau4[[#This Row],[Evènements]]),Tableau4[[#This Row],[Evènements]],Tableau4[[#This Row],[Jours féries]])</f>
        <v/>
      </c>
    </row>
    <row r="636" spans="2:7" hidden="1" x14ac:dyDescent="0.25">
      <c r="B636" s="13">
        <f>DATE(Annee,1,ROW()-ROW(Tableau4[[#Headers],[Date]]))</f>
        <v>45925</v>
      </c>
      <c r="C636">
        <f>YEAR(Tableau4[[#This Row],[Date]])</f>
        <v>2025</v>
      </c>
      <c r="D636" s="3" t="str">
        <f>PROPER(TEXT(Tableau4[[#This Row],[Date]],"mmm"))</f>
        <v>Sept</v>
      </c>
      <c r="F636" t="str">
        <f>_xlfn.XLOOKUP(Tableau4[[#This Row],[Date]],metropole[Date],metropole[Célébration],"")</f>
        <v/>
      </c>
      <c r="G636" t="str">
        <f>IF(ISTEXT(Tableau4[[#This Row],[Evènements]]),Tableau4[[#This Row],[Evènements]],Tableau4[[#This Row],[Jours féries]])</f>
        <v/>
      </c>
    </row>
    <row r="637" spans="2:7" hidden="1" x14ac:dyDescent="0.25">
      <c r="B637" s="13">
        <f>DATE(Annee,1,ROW()-ROW(Tableau4[[#Headers],[Date]]))</f>
        <v>45926</v>
      </c>
      <c r="C637">
        <f>YEAR(Tableau4[[#This Row],[Date]])</f>
        <v>2025</v>
      </c>
      <c r="D637" s="3" t="str">
        <f>PROPER(TEXT(Tableau4[[#This Row],[Date]],"mmm"))</f>
        <v>Sept</v>
      </c>
      <c r="F637" t="str">
        <f>_xlfn.XLOOKUP(Tableau4[[#This Row],[Date]],metropole[Date],metropole[Célébration],"")</f>
        <v/>
      </c>
      <c r="G637" t="str">
        <f>IF(ISTEXT(Tableau4[[#This Row],[Evènements]]),Tableau4[[#This Row],[Evènements]],Tableau4[[#This Row],[Jours féries]])</f>
        <v/>
      </c>
    </row>
    <row r="638" spans="2:7" hidden="1" x14ac:dyDescent="0.25">
      <c r="B638" s="13">
        <f>DATE(Annee,1,ROW()-ROW(Tableau4[[#Headers],[Date]]))</f>
        <v>45927</v>
      </c>
      <c r="C638">
        <f>YEAR(Tableau4[[#This Row],[Date]])</f>
        <v>2025</v>
      </c>
      <c r="D638" s="3" t="str">
        <f>PROPER(TEXT(Tableau4[[#This Row],[Date]],"mmm"))</f>
        <v>Sept</v>
      </c>
      <c r="F638" t="str">
        <f>_xlfn.XLOOKUP(Tableau4[[#This Row],[Date]],metropole[Date],metropole[Célébration],"")</f>
        <v/>
      </c>
      <c r="G638" t="str">
        <f>IF(ISTEXT(Tableau4[[#This Row],[Evènements]]),Tableau4[[#This Row],[Evènements]],Tableau4[[#This Row],[Jours féries]])</f>
        <v/>
      </c>
    </row>
    <row r="639" spans="2:7" hidden="1" x14ac:dyDescent="0.25">
      <c r="B639" s="13">
        <f>DATE(Annee,1,ROW()-ROW(Tableau4[[#Headers],[Date]]))</f>
        <v>45928</v>
      </c>
      <c r="C639">
        <f>YEAR(Tableau4[[#This Row],[Date]])</f>
        <v>2025</v>
      </c>
      <c r="D639" s="3" t="str">
        <f>PROPER(TEXT(Tableau4[[#This Row],[Date]],"mmm"))</f>
        <v>Sept</v>
      </c>
      <c r="F639" t="str">
        <f>_xlfn.XLOOKUP(Tableau4[[#This Row],[Date]],metropole[Date],metropole[Célébration],"")</f>
        <v/>
      </c>
      <c r="G639" t="str">
        <f>IF(ISTEXT(Tableau4[[#This Row],[Evènements]]),Tableau4[[#This Row],[Evènements]],Tableau4[[#This Row],[Jours féries]])</f>
        <v/>
      </c>
    </row>
    <row r="640" spans="2:7" hidden="1" x14ac:dyDescent="0.25">
      <c r="B640" s="13">
        <f>DATE(Annee,1,ROW()-ROW(Tableau4[[#Headers],[Date]]))</f>
        <v>45929</v>
      </c>
      <c r="C640">
        <f>YEAR(Tableau4[[#This Row],[Date]])</f>
        <v>2025</v>
      </c>
      <c r="D640" s="3" t="str">
        <f>PROPER(TEXT(Tableau4[[#This Row],[Date]],"mmm"))</f>
        <v>Sept</v>
      </c>
      <c r="F640" t="str">
        <f>_xlfn.XLOOKUP(Tableau4[[#This Row],[Date]],metropole[Date],metropole[Célébration],"")</f>
        <v/>
      </c>
      <c r="G640" t="str">
        <f>IF(ISTEXT(Tableau4[[#This Row],[Evènements]]),Tableau4[[#This Row],[Evènements]],Tableau4[[#This Row],[Jours féries]])</f>
        <v/>
      </c>
    </row>
    <row r="641" spans="2:7" hidden="1" x14ac:dyDescent="0.25">
      <c r="B641" s="13">
        <f>DATE(Annee,1,ROW()-ROW(Tableau4[[#Headers],[Date]]))</f>
        <v>45930</v>
      </c>
      <c r="C641">
        <f>YEAR(Tableau4[[#This Row],[Date]])</f>
        <v>2025</v>
      </c>
      <c r="D641" s="3" t="str">
        <f>PROPER(TEXT(Tableau4[[#This Row],[Date]],"mmm"))</f>
        <v>Sept</v>
      </c>
      <c r="F641" t="str">
        <f>_xlfn.XLOOKUP(Tableau4[[#This Row],[Date]],metropole[Date],metropole[Célébration],"")</f>
        <v/>
      </c>
      <c r="G641" t="str">
        <f>IF(ISTEXT(Tableau4[[#This Row],[Evènements]]),Tableau4[[#This Row],[Evènements]],Tableau4[[#This Row],[Jours féries]])</f>
        <v/>
      </c>
    </row>
    <row r="642" spans="2:7" hidden="1" x14ac:dyDescent="0.25">
      <c r="B642" s="13">
        <f>DATE(Annee,1,ROW()-ROW(Tableau4[[#Headers],[Date]]))</f>
        <v>45931</v>
      </c>
      <c r="C642">
        <f>YEAR(Tableau4[[#This Row],[Date]])</f>
        <v>2025</v>
      </c>
      <c r="D642" s="3" t="str">
        <f>PROPER(TEXT(Tableau4[[#This Row],[Date]],"mmm"))</f>
        <v>Oct</v>
      </c>
      <c r="F642" t="str">
        <f>_xlfn.XLOOKUP(Tableau4[[#This Row],[Date]],metropole[Date],metropole[Célébration],"")</f>
        <v/>
      </c>
      <c r="G642" t="str">
        <f>IF(ISTEXT(Tableau4[[#This Row],[Evènements]]),Tableau4[[#This Row],[Evènements]],Tableau4[[#This Row],[Jours féries]])</f>
        <v/>
      </c>
    </row>
    <row r="643" spans="2:7" hidden="1" x14ac:dyDescent="0.25">
      <c r="B643" s="13">
        <f>DATE(Annee,1,ROW()-ROW(Tableau4[[#Headers],[Date]]))</f>
        <v>45932</v>
      </c>
      <c r="C643">
        <f>YEAR(Tableau4[[#This Row],[Date]])</f>
        <v>2025</v>
      </c>
      <c r="D643" s="3" t="str">
        <f>PROPER(TEXT(Tableau4[[#This Row],[Date]],"mmm"))</f>
        <v>Oct</v>
      </c>
      <c r="F643" t="str">
        <f>_xlfn.XLOOKUP(Tableau4[[#This Row],[Date]],metropole[Date],metropole[Célébration],"")</f>
        <v/>
      </c>
      <c r="G643" t="str">
        <f>IF(ISTEXT(Tableau4[[#This Row],[Evènements]]),Tableau4[[#This Row],[Evènements]],Tableau4[[#This Row],[Jours féries]])</f>
        <v/>
      </c>
    </row>
    <row r="644" spans="2:7" hidden="1" x14ac:dyDescent="0.25">
      <c r="B644" s="13">
        <f>DATE(Annee,1,ROW()-ROW(Tableau4[[#Headers],[Date]]))</f>
        <v>45933</v>
      </c>
      <c r="C644">
        <f>YEAR(Tableau4[[#This Row],[Date]])</f>
        <v>2025</v>
      </c>
      <c r="D644" s="3" t="str">
        <f>PROPER(TEXT(Tableau4[[#This Row],[Date]],"mmm"))</f>
        <v>Oct</v>
      </c>
      <c r="F644" t="str">
        <f>_xlfn.XLOOKUP(Tableau4[[#This Row],[Date]],metropole[Date],metropole[Célébration],"")</f>
        <v/>
      </c>
      <c r="G644" t="str">
        <f>IF(ISTEXT(Tableau4[[#This Row],[Evènements]]),Tableau4[[#This Row],[Evènements]],Tableau4[[#This Row],[Jours féries]])</f>
        <v/>
      </c>
    </row>
    <row r="645" spans="2:7" hidden="1" x14ac:dyDescent="0.25">
      <c r="B645" s="13">
        <f>DATE(Annee,1,ROW()-ROW(Tableau4[[#Headers],[Date]]))</f>
        <v>45934</v>
      </c>
      <c r="C645">
        <f>YEAR(Tableau4[[#This Row],[Date]])</f>
        <v>2025</v>
      </c>
      <c r="D645" s="3" t="str">
        <f>PROPER(TEXT(Tableau4[[#This Row],[Date]],"mmm"))</f>
        <v>Oct</v>
      </c>
      <c r="F645" t="str">
        <f>_xlfn.XLOOKUP(Tableau4[[#This Row],[Date]],metropole[Date],metropole[Célébration],"")</f>
        <v/>
      </c>
      <c r="G645" t="str">
        <f>IF(ISTEXT(Tableau4[[#This Row],[Evènements]]),Tableau4[[#This Row],[Evènements]],Tableau4[[#This Row],[Jours féries]])</f>
        <v/>
      </c>
    </row>
    <row r="646" spans="2:7" hidden="1" x14ac:dyDescent="0.25">
      <c r="B646" s="13">
        <f>DATE(Annee,1,ROW()-ROW(Tableau4[[#Headers],[Date]]))</f>
        <v>45935</v>
      </c>
      <c r="C646">
        <f>YEAR(Tableau4[[#This Row],[Date]])</f>
        <v>2025</v>
      </c>
      <c r="D646" s="3" t="str">
        <f>PROPER(TEXT(Tableau4[[#This Row],[Date]],"mmm"))</f>
        <v>Oct</v>
      </c>
      <c r="F646" t="str">
        <f>_xlfn.XLOOKUP(Tableau4[[#This Row],[Date]],metropole[Date],metropole[Célébration],"")</f>
        <v/>
      </c>
      <c r="G646" t="str">
        <f>IF(ISTEXT(Tableau4[[#This Row],[Evènements]]),Tableau4[[#This Row],[Evènements]],Tableau4[[#This Row],[Jours féries]])</f>
        <v/>
      </c>
    </row>
    <row r="647" spans="2:7" hidden="1" x14ac:dyDescent="0.25">
      <c r="B647" s="13">
        <f>DATE(Annee,1,ROW()-ROW(Tableau4[[#Headers],[Date]]))</f>
        <v>45936</v>
      </c>
      <c r="C647">
        <f>YEAR(Tableau4[[#This Row],[Date]])</f>
        <v>2025</v>
      </c>
      <c r="D647" s="3" t="str">
        <f>PROPER(TEXT(Tableau4[[#This Row],[Date]],"mmm"))</f>
        <v>Oct</v>
      </c>
      <c r="F647" t="str">
        <f>_xlfn.XLOOKUP(Tableau4[[#This Row],[Date]],metropole[Date],metropole[Célébration],"")</f>
        <v/>
      </c>
      <c r="G647" t="str">
        <f>IF(ISTEXT(Tableau4[[#This Row],[Evènements]]),Tableau4[[#This Row],[Evènements]],Tableau4[[#This Row],[Jours féries]])</f>
        <v/>
      </c>
    </row>
    <row r="648" spans="2:7" hidden="1" x14ac:dyDescent="0.25">
      <c r="B648" s="13">
        <f>DATE(Annee,1,ROW()-ROW(Tableau4[[#Headers],[Date]]))</f>
        <v>45937</v>
      </c>
      <c r="C648">
        <f>YEAR(Tableau4[[#This Row],[Date]])</f>
        <v>2025</v>
      </c>
      <c r="D648" s="3" t="str">
        <f>PROPER(TEXT(Tableau4[[#This Row],[Date]],"mmm"))</f>
        <v>Oct</v>
      </c>
      <c r="F648" t="str">
        <f>_xlfn.XLOOKUP(Tableau4[[#This Row],[Date]],metropole[Date],metropole[Célébration],"")</f>
        <v/>
      </c>
      <c r="G648" t="str">
        <f>IF(ISTEXT(Tableau4[[#This Row],[Evènements]]),Tableau4[[#This Row],[Evènements]],Tableau4[[#This Row],[Jours féries]])</f>
        <v/>
      </c>
    </row>
    <row r="649" spans="2:7" hidden="1" x14ac:dyDescent="0.25">
      <c r="B649" s="13">
        <f>DATE(Annee,1,ROW()-ROW(Tableau4[[#Headers],[Date]]))</f>
        <v>45938</v>
      </c>
      <c r="C649">
        <f>YEAR(Tableau4[[#This Row],[Date]])</f>
        <v>2025</v>
      </c>
      <c r="D649" s="3" t="str">
        <f>PROPER(TEXT(Tableau4[[#This Row],[Date]],"mmm"))</f>
        <v>Oct</v>
      </c>
      <c r="F649" t="str">
        <f>_xlfn.XLOOKUP(Tableau4[[#This Row],[Date]],metropole[Date],metropole[Célébration],"")</f>
        <v/>
      </c>
      <c r="G649" t="str">
        <f>IF(ISTEXT(Tableau4[[#This Row],[Evènements]]),Tableau4[[#This Row],[Evènements]],Tableau4[[#This Row],[Jours féries]])</f>
        <v/>
      </c>
    </row>
    <row r="650" spans="2:7" hidden="1" x14ac:dyDescent="0.25">
      <c r="B650" s="13">
        <f>DATE(Annee,1,ROW()-ROW(Tableau4[[#Headers],[Date]]))</f>
        <v>45939</v>
      </c>
      <c r="C650">
        <f>YEAR(Tableau4[[#This Row],[Date]])</f>
        <v>2025</v>
      </c>
      <c r="D650" s="3" t="str">
        <f>PROPER(TEXT(Tableau4[[#This Row],[Date]],"mmm"))</f>
        <v>Oct</v>
      </c>
      <c r="F650" t="str">
        <f>_xlfn.XLOOKUP(Tableau4[[#This Row],[Date]],metropole[Date],metropole[Célébration],"")</f>
        <v/>
      </c>
      <c r="G650" t="str">
        <f>IF(ISTEXT(Tableau4[[#This Row],[Evènements]]),Tableau4[[#This Row],[Evènements]],Tableau4[[#This Row],[Jours féries]])</f>
        <v/>
      </c>
    </row>
    <row r="651" spans="2:7" hidden="1" x14ac:dyDescent="0.25">
      <c r="B651" s="13">
        <f>DATE(Annee,1,ROW()-ROW(Tableau4[[#Headers],[Date]]))</f>
        <v>45940</v>
      </c>
      <c r="C651">
        <f>YEAR(Tableau4[[#This Row],[Date]])</f>
        <v>2025</v>
      </c>
      <c r="D651" s="3" t="str">
        <f>PROPER(TEXT(Tableau4[[#This Row],[Date]],"mmm"))</f>
        <v>Oct</v>
      </c>
      <c r="F651" t="str">
        <f>_xlfn.XLOOKUP(Tableau4[[#This Row],[Date]],metropole[Date],metropole[Célébration],"")</f>
        <v/>
      </c>
      <c r="G651" t="str">
        <f>IF(ISTEXT(Tableau4[[#This Row],[Evènements]]),Tableau4[[#This Row],[Evènements]],Tableau4[[#This Row],[Jours féries]])</f>
        <v/>
      </c>
    </row>
    <row r="652" spans="2:7" hidden="1" x14ac:dyDescent="0.25">
      <c r="B652" s="13">
        <f>DATE(Annee,1,ROW()-ROW(Tableau4[[#Headers],[Date]]))</f>
        <v>45941</v>
      </c>
      <c r="C652">
        <f>YEAR(Tableau4[[#This Row],[Date]])</f>
        <v>2025</v>
      </c>
      <c r="D652" s="3" t="str">
        <f>PROPER(TEXT(Tableau4[[#This Row],[Date]],"mmm"))</f>
        <v>Oct</v>
      </c>
      <c r="F652" t="str">
        <f>_xlfn.XLOOKUP(Tableau4[[#This Row],[Date]],metropole[Date],metropole[Célébration],"")</f>
        <v/>
      </c>
      <c r="G652" t="str">
        <f>IF(ISTEXT(Tableau4[[#This Row],[Evènements]]),Tableau4[[#This Row],[Evènements]],Tableau4[[#This Row],[Jours féries]])</f>
        <v/>
      </c>
    </row>
    <row r="653" spans="2:7" hidden="1" x14ac:dyDescent="0.25">
      <c r="B653" s="13">
        <f>DATE(Annee,1,ROW()-ROW(Tableau4[[#Headers],[Date]]))</f>
        <v>45942</v>
      </c>
      <c r="C653">
        <f>YEAR(Tableau4[[#This Row],[Date]])</f>
        <v>2025</v>
      </c>
      <c r="D653" s="3" t="str">
        <f>PROPER(TEXT(Tableau4[[#This Row],[Date]],"mmm"))</f>
        <v>Oct</v>
      </c>
      <c r="F653" t="str">
        <f>_xlfn.XLOOKUP(Tableau4[[#This Row],[Date]],metropole[Date],metropole[Célébration],"")</f>
        <v/>
      </c>
      <c r="G653" t="str">
        <f>IF(ISTEXT(Tableau4[[#This Row],[Evènements]]),Tableau4[[#This Row],[Evènements]],Tableau4[[#This Row],[Jours féries]])</f>
        <v/>
      </c>
    </row>
    <row r="654" spans="2:7" hidden="1" x14ac:dyDescent="0.25">
      <c r="B654" s="13">
        <f>DATE(Annee,1,ROW()-ROW(Tableau4[[#Headers],[Date]]))</f>
        <v>45943</v>
      </c>
      <c r="C654">
        <f>YEAR(Tableau4[[#This Row],[Date]])</f>
        <v>2025</v>
      </c>
      <c r="D654" s="3" t="str">
        <f>PROPER(TEXT(Tableau4[[#This Row],[Date]],"mmm"))</f>
        <v>Oct</v>
      </c>
      <c r="F654" t="str">
        <f>_xlfn.XLOOKUP(Tableau4[[#This Row],[Date]],metropole[Date],metropole[Célébration],"")</f>
        <v/>
      </c>
      <c r="G654" t="str">
        <f>IF(ISTEXT(Tableau4[[#This Row],[Evènements]]),Tableau4[[#This Row],[Evènements]],Tableau4[[#This Row],[Jours féries]])</f>
        <v/>
      </c>
    </row>
    <row r="655" spans="2:7" hidden="1" x14ac:dyDescent="0.25">
      <c r="B655" s="13">
        <f>DATE(Annee,1,ROW()-ROW(Tableau4[[#Headers],[Date]]))</f>
        <v>45944</v>
      </c>
      <c r="C655">
        <f>YEAR(Tableau4[[#This Row],[Date]])</f>
        <v>2025</v>
      </c>
      <c r="D655" s="3" t="str">
        <f>PROPER(TEXT(Tableau4[[#This Row],[Date]],"mmm"))</f>
        <v>Oct</v>
      </c>
      <c r="F655" t="str">
        <f>_xlfn.XLOOKUP(Tableau4[[#This Row],[Date]],metropole[Date],metropole[Célébration],"")</f>
        <v/>
      </c>
      <c r="G655" t="str">
        <f>IF(ISTEXT(Tableau4[[#This Row],[Evènements]]),Tableau4[[#This Row],[Evènements]],Tableau4[[#This Row],[Jours féries]])</f>
        <v/>
      </c>
    </row>
    <row r="656" spans="2:7" hidden="1" x14ac:dyDescent="0.25">
      <c r="B656" s="13">
        <f>DATE(Annee,1,ROW()-ROW(Tableau4[[#Headers],[Date]]))</f>
        <v>45945</v>
      </c>
      <c r="C656">
        <f>YEAR(Tableau4[[#This Row],[Date]])</f>
        <v>2025</v>
      </c>
      <c r="D656" s="3" t="str">
        <f>PROPER(TEXT(Tableau4[[#This Row],[Date]],"mmm"))</f>
        <v>Oct</v>
      </c>
      <c r="F656" t="str">
        <f>_xlfn.XLOOKUP(Tableau4[[#This Row],[Date]],metropole[Date],metropole[Célébration],"")</f>
        <v/>
      </c>
      <c r="G656" t="str">
        <f>IF(ISTEXT(Tableau4[[#This Row],[Evènements]]),Tableau4[[#This Row],[Evènements]],Tableau4[[#This Row],[Jours féries]])</f>
        <v/>
      </c>
    </row>
    <row r="657" spans="2:7" hidden="1" x14ac:dyDescent="0.25">
      <c r="B657" s="13">
        <f>DATE(Annee,1,ROW()-ROW(Tableau4[[#Headers],[Date]]))</f>
        <v>45946</v>
      </c>
      <c r="C657">
        <f>YEAR(Tableau4[[#This Row],[Date]])</f>
        <v>2025</v>
      </c>
      <c r="D657" s="3" t="str">
        <f>PROPER(TEXT(Tableau4[[#This Row],[Date]],"mmm"))</f>
        <v>Oct</v>
      </c>
      <c r="F657" t="str">
        <f>_xlfn.XLOOKUP(Tableau4[[#This Row],[Date]],metropole[Date],metropole[Célébration],"")</f>
        <v/>
      </c>
      <c r="G657" t="str">
        <f>IF(ISTEXT(Tableau4[[#This Row],[Evènements]]),Tableau4[[#This Row],[Evènements]],Tableau4[[#This Row],[Jours féries]])</f>
        <v/>
      </c>
    </row>
    <row r="658" spans="2:7" hidden="1" x14ac:dyDescent="0.25">
      <c r="B658" s="13">
        <f>DATE(Annee,1,ROW()-ROW(Tableau4[[#Headers],[Date]]))</f>
        <v>45947</v>
      </c>
      <c r="C658">
        <f>YEAR(Tableau4[[#This Row],[Date]])</f>
        <v>2025</v>
      </c>
      <c r="D658" s="3" t="str">
        <f>PROPER(TEXT(Tableau4[[#This Row],[Date]],"mmm"))</f>
        <v>Oct</v>
      </c>
      <c r="F658" t="str">
        <f>_xlfn.XLOOKUP(Tableau4[[#This Row],[Date]],metropole[Date],metropole[Célébration],"")</f>
        <v/>
      </c>
      <c r="G658" t="str">
        <f>IF(ISTEXT(Tableau4[[#This Row],[Evènements]]),Tableau4[[#This Row],[Evènements]],Tableau4[[#This Row],[Jours féries]])</f>
        <v/>
      </c>
    </row>
    <row r="659" spans="2:7" hidden="1" x14ac:dyDescent="0.25">
      <c r="B659" s="13">
        <f>DATE(Annee,1,ROW()-ROW(Tableau4[[#Headers],[Date]]))</f>
        <v>45948</v>
      </c>
      <c r="C659">
        <f>YEAR(Tableau4[[#This Row],[Date]])</f>
        <v>2025</v>
      </c>
      <c r="D659" s="3" t="str">
        <f>PROPER(TEXT(Tableau4[[#This Row],[Date]],"mmm"))</f>
        <v>Oct</v>
      </c>
      <c r="F659" t="str">
        <f>_xlfn.XLOOKUP(Tableau4[[#This Row],[Date]],metropole[Date],metropole[Célébration],"")</f>
        <v/>
      </c>
      <c r="G659" t="str">
        <f>IF(ISTEXT(Tableau4[[#This Row],[Evènements]]),Tableau4[[#This Row],[Evènements]],Tableau4[[#This Row],[Jours féries]])</f>
        <v/>
      </c>
    </row>
    <row r="660" spans="2:7" hidden="1" x14ac:dyDescent="0.25">
      <c r="B660" s="13">
        <f>DATE(Annee,1,ROW()-ROW(Tableau4[[#Headers],[Date]]))</f>
        <v>45949</v>
      </c>
      <c r="C660">
        <f>YEAR(Tableau4[[#This Row],[Date]])</f>
        <v>2025</v>
      </c>
      <c r="D660" s="3" t="str">
        <f>PROPER(TEXT(Tableau4[[#This Row],[Date]],"mmm"))</f>
        <v>Oct</v>
      </c>
      <c r="F660" t="str">
        <f>_xlfn.XLOOKUP(Tableau4[[#This Row],[Date]],metropole[Date],metropole[Célébration],"")</f>
        <v/>
      </c>
      <c r="G660" t="str">
        <f>IF(ISTEXT(Tableau4[[#This Row],[Evènements]]),Tableau4[[#This Row],[Evènements]],Tableau4[[#This Row],[Jours féries]])</f>
        <v/>
      </c>
    </row>
    <row r="661" spans="2:7" hidden="1" x14ac:dyDescent="0.25">
      <c r="B661" s="13">
        <f>DATE(Annee,1,ROW()-ROW(Tableau4[[#Headers],[Date]]))</f>
        <v>45950</v>
      </c>
      <c r="C661">
        <f>YEAR(Tableau4[[#This Row],[Date]])</f>
        <v>2025</v>
      </c>
      <c r="D661" s="3" t="str">
        <f>PROPER(TEXT(Tableau4[[#This Row],[Date]],"mmm"))</f>
        <v>Oct</v>
      </c>
      <c r="F661" t="str">
        <f>_xlfn.XLOOKUP(Tableau4[[#This Row],[Date]],metropole[Date],metropole[Célébration],"")</f>
        <v/>
      </c>
      <c r="G661" t="str">
        <f>IF(ISTEXT(Tableau4[[#This Row],[Evènements]]),Tableau4[[#This Row],[Evènements]],Tableau4[[#This Row],[Jours féries]])</f>
        <v/>
      </c>
    </row>
    <row r="662" spans="2:7" hidden="1" x14ac:dyDescent="0.25">
      <c r="B662" s="13">
        <f>DATE(Annee,1,ROW()-ROW(Tableau4[[#Headers],[Date]]))</f>
        <v>45951</v>
      </c>
      <c r="C662">
        <f>YEAR(Tableau4[[#This Row],[Date]])</f>
        <v>2025</v>
      </c>
      <c r="D662" s="3" t="str">
        <f>PROPER(TEXT(Tableau4[[#This Row],[Date]],"mmm"))</f>
        <v>Oct</v>
      </c>
      <c r="F662" t="str">
        <f>_xlfn.XLOOKUP(Tableau4[[#This Row],[Date]],metropole[Date],metropole[Célébration],"")</f>
        <v/>
      </c>
      <c r="G662" t="str">
        <f>IF(ISTEXT(Tableau4[[#This Row],[Evènements]]),Tableau4[[#This Row],[Evènements]],Tableau4[[#This Row],[Jours féries]])</f>
        <v/>
      </c>
    </row>
    <row r="663" spans="2:7" hidden="1" x14ac:dyDescent="0.25">
      <c r="B663" s="13">
        <f>DATE(Annee,1,ROW()-ROW(Tableau4[[#Headers],[Date]]))</f>
        <v>45952</v>
      </c>
      <c r="C663">
        <f>YEAR(Tableau4[[#This Row],[Date]])</f>
        <v>2025</v>
      </c>
      <c r="D663" s="3" t="str">
        <f>PROPER(TEXT(Tableau4[[#This Row],[Date]],"mmm"))</f>
        <v>Oct</v>
      </c>
      <c r="F663" t="str">
        <f>_xlfn.XLOOKUP(Tableau4[[#This Row],[Date]],metropole[Date],metropole[Célébration],"")</f>
        <v/>
      </c>
      <c r="G663" t="str">
        <f>IF(ISTEXT(Tableau4[[#This Row],[Evènements]]),Tableau4[[#This Row],[Evènements]],Tableau4[[#This Row],[Jours féries]])</f>
        <v/>
      </c>
    </row>
    <row r="664" spans="2:7" hidden="1" x14ac:dyDescent="0.25">
      <c r="B664" s="13">
        <f>DATE(Annee,1,ROW()-ROW(Tableau4[[#Headers],[Date]]))</f>
        <v>45953</v>
      </c>
      <c r="C664">
        <f>YEAR(Tableau4[[#This Row],[Date]])</f>
        <v>2025</v>
      </c>
      <c r="D664" s="3" t="str">
        <f>PROPER(TEXT(Tableau4[[#This Row],[Date]],"mmm"))</f>
        <v>Oct</v>
      </c>
      <c r="F664" t="str">
        <f>_xlfn.XLOOKUP(Tableau4[[#This Row],[Date]],metropole[Date],metropole[Célébration],"")</f>
        <v/>
      </c>
      <c r="G664" t="str">
        <f>IF(ISTEXT(Tableau4[[#This Row],[Evènements]]),Tableau4[[#This Row],[Evènements]],Tableau4[[#This Row],[Jours féries]])</f>
        <v/>
      </c>
    </row>
    <row r="665" spans="2:7" hidden="1" x14ac:dyDescent="0.25">
      <c r="B665" s="13">
        <f>DATE(Annee,1,ROW()-ROW(Tableau4[[#Headers],[Date]]))</f>
        <v>45954</v>
      </c>
      <c r="C665">
        <f>YEAR(Tableau4[[#This Row],[Date]])</f>
        <v>2025</v>
      </c>
      <c r="D665" s="3" t="str">
        <f>PROPER(TEXT(Tableau4[[#This Row],[Date]],"mmm"))</f>
        <v>Oct</v>
      </c>
      <c r="F665" t="str">
        <f>_xlfn.XLOOKUP(Tableau4[[#This Row],[Date]],metropole[Date],metropole[Célébration],"")</f>
        <v/>
      </c>
      <c r="G665" t="str">
        <f>IF(ISTEXT(Tableau4[[#This Row],[Evènements]]),Tableau4[[#This Row],[Evènements]],Tableau4[[#This Row],[Jours féries]])</f>
        <v/>
      </c>
    </row>
    <row r="666" spans="2:7" hidden="1" x14ac:dyDescent="0.25">
      <c r="B666" s="13">
        <f>DATE(Annee,1,ROW()-ROW(Tableau4[[#Headers],[Date]]))</f>
        <v>45955</v>
      </c>
      <c r="C666">
        <f>YEAR(Tableau4[[#This Row],[Date]])</f>
        <v>2025</v>
      </c>
      <c r="D666" s="3" t="str">
        <f>PROPER(TEXT(Tableau4[[#This Row],[Date]],"mmm"))</f>
        <v>Oct</v>
      </c>
      <c r="F666" t="str">
        <f>_xlfn.XLOOKUP(Tableau4[[#This Row],[Date]],metropole[Date],metropole[Célébration],"")</f>
        <v/>
      </c>
      <c r="G666" t="str">
        <f>IF(ISTEXT(Tableau4[[#This Row],[Evènements]]),Tableau4[[#This Row],[Evènements]],Tableau4[[#This Row],[Jours féries]])</f>
        <v/>
      </c>
    </row>
    <row r="667" spans="2:7" hidden="1" x14ac:dyDescent="0.25">
      <c r="B667" s="13">
        <f>DATE(Annee,1,ROW()-ROW(Tableau4[[#Headers],[Date]]))</f>
        <v>45956</v>
      </c>
      <c r="C667">
        <f>YEAR(Tableau4[[#This Row],[Date]])</f>
        <v>2025</v>
      </c>
      <c r="D667" s="3" t="str">
        <f>PROPER(TEXT(Tableau4[[#This Row],[Date]],"mmm"))</f>
        <v>Oct</v>
      </c>
      <c r="F667" t="str">
        <f>_xlfn.XLOOKUP(Tableau4[[#This Row],[Date]],metropole[Date],metropole[Célébration],"")</f>
        <v/>
      </c>
      <c r="G667" t="str">
        <f>IF(ISTEXT(Tableau4[[#This Row],[Evènements]]),Tableau4[[#This Row],[Evènements]],Tableau4[[#This Row],[Jours féries]])</f>
        <v/>
      </c>
    </row>
    <row r="668" spans="2:7" hidden="1" x14ac:dyDescent="0.25">
      <c r="B668" s="13">
        <f>DATE(Annee,1,ROW()-ROW(Tableau4[[#Headers],[Date]]))</f>
        <v>45957</v>
      </c>
      <c r="C668">
        <f>YEAR(Tableau4[[#This Row],[Date]])</f>
        <v>2025</v>
      </c>
      <c r="D668" s="3" t="str">
        <f>PROPER(TEXT(Tableau4[[#This Row],[Date]],"mmm"))</f>
        <v>Oct</v>
      </c>
      <c r="F668" t="str">
        <f>_xlfn.XLOOKUP(Tableau4[[#This Row],[Date]],metropole[Date],metropole[Célébration],"")</f>
        <v/>
      </c>
      <c r="G668" t="str">
        <f>IF(ISTEXT(Tableau4[[#This Row],[Evènements]]),Tableau4[[#This Row],[Evènements]],Tableau4[[#This Row],[Jours féries]])</f>
        <v/>
      </c>
    </row>
    <row r="669" spans="2:7" hidden="1" x14ac:dyDescent="0.25">
      <c r="B669" s="13">
        <f>DATE(Annee,1,ROW()-ROW(Tableau4[[#Headers],[Date]]))</f>
        <v>45958</v>
      </c>
      <c r="C669">
        <f>YEAR(Tableau4[[#This Row],[Date]])</f>
        <v>2025</v>
      </c>
      <c r="D669" s="3" t="str">
        <f>PROPER(TEXT(Tableau4[[#This Row],[Date]],"mmm"))</f>
        <v>Oct</v>
      </c>
      <c r="F669" t="str">
        <f>_xlfn.XLOOKUP(Tableau4[[#This Row],[Date]],metropole[Date],metropole[Célébration],"")</f>
        <v/>
      </c>
      <c r="G669" t="str">
        <f>IF(ISTEXT(Tableau4[[#This Row],[Evènements]]),Tableau4[[#This Row],[Evènements]],Tableau4[[#This Row],[Jours féries]])</f>
        <v/>
      </c>
    </row>
    <row r="670" spans="2:7" hidden="1" x14ac:dyDescent="0.25">
      <c r="B670" s="13">
        <f>DATE(Annee,1,ROW()-ROW(Tableau4[[#Headers],[Date]]))</f>
        <v>45959</v>
      </c>
      <c r="C670">
        <f>YEAR(Tableau4[[#This Row],[Date]])</f>
        <v>2025</v>
      </c>
      <c r="D670" s="3" t="str">
        <f>PROPER(TEXT(Tableau4[[#This Row],[Date]],"mmm"))</f>
        <v>Oct</v>
      </c>
      <c r="F670" t="str">
        <f>_xlfn.XLOOKUP(Tableau4[[#This Row],[Date]],metropole[Date],metropole[Célébration],"")</f>
        <v/>
      </c>
      <c r="G670" t="str">
        <f>IF(ISTEXT(Tableau4[[#This Row],[Evènements]]),Tableau4[[#This Row],[Evènements]],Tableau4[[#This Row],[Jours féries]])</f>
        <v/>
      </c>
    </row>
    <row r="671" spans="2:7" hidden="1" x14ac:dyDescent="0.25">
      <c r="B671" s="13">
        <f>DATE(Annee,1,ROW()-ROW(Tableau4[[#Headers],[Date]]))</f>
        <v>45960</v>
      </c>
      <c r="C671">
        <f>YEAR(Tableau4[[#This Row],[Date]])</f>
        <v>2025</v>
      </c>
      <c r="D671" s="3" t="str">
        <f>PROPER(TEXT(Tableau4[[#This Row],[Date]],"mmm"))</f>
        <v>Oct</v>
      </c>
      <c r="F671" t="str">
        <f>_xlfn.XLOOKUP(Tableau4[[#This Row],[Date]],metropole[Date],metropole[Célébration],"")</f>
        <v/>
      </c>
      <c r="G671" t="str">
        <f>IF(ISTEXT(Tableau4[[#This Row],[Evènements]]),Tableau4[[#This Row],[Evènements]],Tableau4[[#This Row],[Jours féries]])</f>
        <v/>
      </c>
    </row>
    <row r="672" spans="2:7" hidden="1" x14ac:dyDescent="0.25">
      <c r="B672" s="13">
        <f>DATE(Annee,1,ROW()-ROW(Tableau4[[#Headers],[Date]]))</f>
        <v>45961</v>
      </c>
      <c r="C672">
        <f>YEAR(Tableau4[[#This Row],[Date]])</f>
        <v>2025</v>
      </c>
      <c r="D672" s="3" t="str">
        <f>PROPER(TEXT(Tableau4[[#This Row],[Date]],"mmm"))</f>
        <v>Oct</v>
      </c>
      <c r="F672" t="str">
        <f>_xlfn.XLOOKUP(Tableau4[[#This Row],[Date]],metropole[Date],metropole[Célébration],"")</f>
        <v/>
      </c>
      <c r="G672" t="str">
        <f>IF(ISTEXT(Tableau4[[#This Row],[Evènements]]),Tableau4[[#This Row],[Evènements]],Tableau4[[#This Row],[Jours féries]])</f>
        <v/>
      </c>
    </row>
    <row r="673" spans="2:7" hidden="1" x14ac:dyDescent="0.25">
      <c r="B673" s="13">
        <f>DATE(Annee,1,ROW()-ROW(Tableau4[[#Headers],[Date]]))</f>
        <v>45962</v>
      </c>
      <c r="C673">
        <f>YEAR(Tableau4[[#This Row],[Date]])</f>
        <v>2025</v>
      </c>
      <c r="D673" s="3" t="str">
        <f>PROPER(TEXT(Tableau4[[#This Row],[Date]],"mmm"))</f>
        <v>Nov</v>
      </c>
      <c r="F673" t="str">
        <f>_xlfn.XLOOKUP(Tableau4[[#This Row],[Date]],metropole[Date],metropole[Célébration],"")</f>
        <v>Toussaint</v>
      </c>
      <c r="G673" t="str">
        <f>IF(ISTEXT(Tableau4[[#This Row],[Evènements]]),Tableau4[[#This Row],[Evènements]],Tableau4[[#This Row],[Jours féries]])</f>
        <v>Toussaint</v>
      </c>
    </row>
    <row r="674" spans="2:7" hidden="1" x14ac:dyDescent="0.25">
      <c r="B674" s="13">
        <f>DATE(Annee,1,ROW()-ROW(Tableau4[[#Headers],[Date]]))</f>
        <v>45963</v>
      </c>
      <c r="C674">
        <f>YEAR(Tableau4[[#This Row],[Date]])</f>
        <v>2025</v>
      </c>
      <c r="D674" s="3" t="str">
        <f>PROPER(TEXT(Tableau4[[#This Row],[Date]],"mmm"))</f>
        <v>Nov</v>
      </c>
      <c r="F674" t="str">
        <f>_xlfn.XLOOKUP(Tableau4[[#This Row],[Date]],metropole[Date],metropole[Célébration],"")</f>
        <v/>
      </c>
      <c r="G674" t="str">
        <f>IF(ISTEXT(Tableau4[[#This Row],[Evènements]]),Tableau4[[#This Row],[Evènements]],Tableau4[[#This Row],[Jours féries]])</f>
        <v/>
      </c>
    </row>
    <row r="675" spans="2:7" hidden="1" x14ac:dyDescent="0.25">
      <c r="B675" s="13">
        <f>DATE(Annee,1,ROW()-ROW(Tableau4[[#Headers],[Date]]))</f>
        <v>45964</v>
      </c>
      <c r="C675">
        <f>YEAR(Tableau4[[#This Row],[Date]])</f>
        <v>2025</v>
      </c>
      <c r="D675" s="3" t="str">
        <f>PROPER(TEXT(Tableau4[[#This Row],[Date]],"mmm"))</f>
        <v>Nov</v>
      </c>
      <c r="F675" t="str">
        <f>_xlfn.XLOOKUP(Tableau4[[#This Row],[Date]],metropole[Date],metropole[Célébration],"")</f>
        <v/>
      </c>
      <c r="G675" t="str">
        <f>IF(ISTEXT(Tableau4[[#This Row],[Evènements]]),Tableau4[[#This Row],[Evènements]],Tableau4[[#This Row],[Jours féries]])</f>
        <v/>
      </c>
    </row>
    <row r="676" spans="2:7" hidden="1" x14ac:dyDescent="0.25">
      <c r="B676" s="13">
        <f>DATE(Annee,1,ROW()-ROW(Tableau4[[#Headers],[Date]]))</f>
        <v>45965</v>
      </c>
      <c r="C676">
        <f>YEAR(Tableau4[[#This Row],[Date]])</f>
        <v>2025</v>
      </c>
      <c r="D676" s="3" t="str">
        <f>PROPER(TEXT(Tableau4[[#This Row],[Date]],"mmm"))</f>
        <v>Nov</v>
      </c>
      <c r="F676" t="str">
        <f>_xlfn.XLOOKUP(Tableau4[[#This Row],[Date]],metropole[Date],metropole[Célébration],"")</f>
        <v/>
      </c>
      <c r="G676" t="str">
        <f>IF(ISTEXT(Tableau4[[#This Row],[Evènements]]),Tableau4[[#This Row],[Evènements]],Tableau4[[#This Row],[Jours féries]])</f>
        <v/>
      </c>
    </row>
    <row r="677" spans="2:7" hidden="1" x14ac:dyDescent="0.25">
      <c r="B677" s="13">
        <f>DATE(Annee,1,ROW()-ROW(Tableau4[[#Headers],[Date]]))</f>
        <v>45966</v>
      </c>
      <c r="C677">
        <f>YEAR(Tableau4[[#This Row],[Date]])</f>
        <v>2025</v>
      </c>
      <c r="D677" s="3" t="str">
        <f>PROPER(TEXT(Tableau4[[#This Row],[Date]],"mmm"))</f>
        <v>Nov</v>
      </c>
      <c r="F677" t="str">
        <f>_xlfn.XLOOKUP(Tableau4[[#This Row],[Date]],metropole[Date],metropole[Célébration],"")</f>
        <v/>
      </c>
      <c r="G677" t="str">
        <f>IF(ISTEXT(Tableau4[[#This Row],[Evènements]]),Tableau4[[#This Row],[Evènements]],Tableau4[[#This Row],[Jours féries]])</f>
        <v/>
      </c>
    </row>
    <row r="678" spans="2:7" hidden="1" x14ac:dyDescent="0.25">
      <c r="B678" s="13">
        <f>DATE(Annee,1,ROW()-ROW(Tableau4[[#Headers],[Date]]))</f>
        <v>45967</v>
      </c>
      <c r="C678">
        <f>YEAR(Tableau4[[#This Row],[Date]])</f>
        <v>2025</v>
      </c>
      <c r="D678" s="3" t="str">
        <f>PROPER(TEXT(Tableau4[[#This Row],[Date]],"mmm"))</f>
        <v>Nov</v>
      </c>
      <c r="F678" t="str">
        <f>_xlfn.XLOOKUP(Tableau4[[#This Row],[Date]],metropole[Date],metropole[Célébration],"")</f>
        <v/>
      </c>
      <c r="G678" t="str">
        <f>IF(ISTEXT(Tableau4[[#This Row],[Evènements]]),Tableau4[[#This Row],[Evènements]],Tableau4[[#This Row],[Jours féries]])</f>
        <v/>
      </c>
    </row>
    <row r="679" spans="2:7" hidden="1" x14ac:dyDescent="0.25">
      <c r="B679" s="13">
        <f>DATE(Annee,1,ROW()-ROW(Tableau4[[#Headers],[Date]]))</f>
        <v>45968</v>
      </c>
      <c r="C679">
        <f>YEAR(Tableau4[[#This Row],[Date]])</f>
        <v>2025</v>
      </c>
      <c r="D679" s="3" t="str">
        <f>PROPER(TEXT(Tableau4[[#This Row],[Date]],"mmm"))</f>
        <v>Nov</v>
      </c>
      <c r="F679" t="str">
        <f>_xlfn.XLOOKUP(Tableau4[[#This Row],[Date]],metropole[Date],metropole[Célébration],"")</f>
        <v/>
      </c>
      <c r="G679" t="str">
        <f>IF(ISTEXT(Tableau4[[#This Row],[Evènements]]),Tableau4[[#This Row],[Evènements]],Tableau4[[#This Row],[Jours féries]])</f>
        <v/>
      </c>
    </row>
    <row r="680" spans="2:7" hidden="1" x14ac:dyDescent="0.25">
      <c r="B680" s="13">
        <f>DATE(Annee,1,ROW()-ROW(Tableau4[[#Headers],[Date]]))</f>
        <v>45969</v>
      </c>
      <c r="C680">
        <f>YEAR(Tableau4[[#This Row],[Date]])</f>
        <v>2025</v>
      </c>
      <c r="D680" s="3" t="str">
        <f>PROPER(TEXT(Tableau4[[#This Row],[Date]],"mmm"))</f>
        <v>Nov</v>
      </c>
      <c r="F680" t="str">
        <f>_xlfn.XLOOKUP(Tableau4[[#This Row],[Date]],metropole[Date],metropole[Célébration],"")</f>
        <v/>
      </c>
      <c r="G680" t="str">
        <f>IF(ISTEXT(Tableau4[[#This Row],[Evènements]]),Tableau4[[#This Row],[Evènements]],Tableau4[[#This Row],[Jours féries]])</f>
        <v/>
      </c>
    </row>
    <row r="681" spans="2:7" hidden="1" x14ac:dyDescent="0.25">
      <c r="B681" s="13">
        <f>DATE(Annee,1,ROW()-ROW(Tableau4[[#Headers],[Date]]))</f>
        <v>45970</v>
      </c>
      <c r="C681">
        <f>YEAR(Tableau4[[#This Row],[Date]])</f>
        <v>2025</v>
      </c>
      <c r="D681" s="3" t="str">
        <f>PROPER(TEXT(Tableau4[[#This Row],[Date]],"mmm"))</f>
        <v>Nov</v>
      </c>
      <c r="F681" t="str">
        <f>_xlfn.XLOOKUP(Tableau4[[#This Row],[Date]],metropole[Date],metropole[Célébration],"")</f>
        <v/>
      </c>
      <c r="G681" t="str">
        <f>IF(ISTEXT(Tableau4[[#This Row],[Evènements]]),Tableau4[[#This Row],[Evènements]],Tableau4[[#This Row],[Jours féries]])</f>
        <v/>
      </c>
    </row>
    <row r="682" spans="2:7" hidden="1" x14ac:dyDescent="0.25">
      <c r="B682" s="13">
        <f>DATE(Annee,1,ROW()-ROW(Tableau4[[#Headers],[Date]]))</f>
        <v>45971</v>
      </c>
      <c r="C682">
        <f>YEAR(Tableau4[[#This Row],[Date]])</f>
        <v>2025</v>
      </c>
      <c r="D682" s="3" t="str">
        <f>PROPER(TEXT(Tableau4[[#This Row],[Date]],"mmm"))</f>
        <v>Nov</v>
      </c>
      <c r="F682" t="str">
        <f>_xlfn.XLOOKUP(Tableau4[[#This Row],[Date]],metropole[Date],metropole[Célébration],"")</f>
        <v/>
      </c>
      <c r="G682" t="str">
        <f>IF(ISTEXT(Tableau4[[#This Row],[Evènements]]),Tableau4[[#This Row],[Evènements]],Tableau4[[#This Row],[Jours féries]])</f>
        <v/>
      </c>
    </row>
    <row r="683" spans="2:7" hidden="1" x14ac:dyDescent="0.25">
      <c r="B683" s="13">
        <f>DATE(Annee,1,ROW()-ROW(Tableau4[[#Headers],[Date]]))</f>
        <v>45972</v>
      </c>
      <c r="C683">
        <f>YEAR(Tableau4[[#This Row],[Date]])</f>
        <v>2025</v>
      </c>
      <c r="D683" s="3" t="str">
        <f>PROPER(TEXT(Tableau4[[#This Row],[Date]],"mmm"))</f>
        <v>Nov</v>
      </c>
      <c r="F683" t="str">
        <f>_xlfn.XLOOKUP(Tableau4[[#This Row],[Date]],metropole[Date],metropole[Célébration],"")</f>
        <v>11 novembre</v>
      </c>
      <c r="G683" t="str">
        <f>IF(ISTEXT(Tableau4[[#This Row],[Evènements]]),Tableau4[[#This Row],[Evènements]],Tableau4[[#This Row],[Jours féries]])</f>
        <v>11 novembre</v>
      </c>
    </row>
    <row r="684" spans="2:7" hidden="1" x14ac:dyDescent="0.25">
      <c r="B684" s="13">
        <f>DATE(Annee,1,ROW()-ROW(Tableau4[[#Headers],[Date]]))</f>
        <v>45973</v>
      </c>
      <c r="C684">
        <f>YEAR(Tableau4[[#This Row],[Date]])</f>
        <v>2025</v>
      </c>
      <c r="D684" s="3" t="str">
        <f>PROPER(TEXT(Tableau4[[#This Row],[Date]],"mmm"))</f>
        <v>Nov</v>
      </c>
      <c r="F684" t="str">
        <f>_xlfn.XLOOKUP(Tableau4[[#This Row],[Date]],metropole[Date],metropole[Célébration],"")</f>
        <v/>
      </c>
      <c r="G684" t="str">
        <f>IF(ISTEXT(Tableau4[[#This Row],[Evènements]]),Tableau4[[#This Row],[Evènements]],Tableau4[[#This Row],[Jours féries]])</f>
        <v/>
      </c>
    </row>
    <row r="685" spans="2:7" hidden="1" x14ac:dyDescent="0.25">
      <c r="B685" s="13">
        <f>DATE(Annee,1,ROW()-ROW(Tableau4[[#Headers],[Date]]))</f>
        <v>45974</v>
      </c>
      <c r="C685">
        <f>YEAR(Tableau4[[#This Row],[Date]])</f>
        <v>2025</v>
      </c>
      <c r="D685" s="3" t="str">
        <f>PROPER(TEXT(Tableau4[[#This Row],[Date]],"mmm"))</f>
        <v>Nov</v>
      </c>
      <c r="F685" t="str">
        <f>_xlfn.XLOOKUP(Tableau4[[#This Row],[Date]],metropole[Date],metropole[Célébration],"")</f>
        <v/>
      </c>
      <c r="G685" t="str">
        <f>IF(ISTEXT(Tableau4[[#This Row],[Evènements]]),Tableau4[[#This Row],[Evènements]],Tableau4[[#This Row],[Jours féries]])</f>
        <v/>
      </c>
    </row>
    <row r="686" spans="2:7" hidden="1" x14ac:dyDescent="0.25">
      <c r="B686" s="13">
        <f>DATE(Annee,1,ROW()-ROW(Tableau4[[#Headers],[Date]]))</f>
        <v>45975</v>
      </c>
      <c r="C686">
        <f>YEAR(Tableau4[[#This Row],[Date]])</f>
        <v>2025</v>
      </c>
      <c r="D686" s="3" t="str">
        <f>PROPER(TEXT(Tableau4[[#This Row],[Date]],"mmm"))</f>
        <v>Nov</v>
      </c>
      <c r="F686" t="str">
        <f>_xlfn.XLOOKUP(Tableau4[[#This Row],[Date]],metropole[Date],metropole[Célébration],"")</f>
        <v/>
      </c>
      <c r="G686" t="str">
        <f>IF(ISTEXT(Tableau4[[#This Row],[Evènements]]),Tableau4[[#This Row],[Evènements]],Tableau4[[#This Row],[Jours féries]])</f>
        <v/>
      </c>
    </row>
    <row r="687" spans="2:7" hidden="1" x14ac:dyDescent="0.25">
      <c r="B687" s="13">
        <f>DATE(Annee,1,ROW()-ROW(Tableau4[[#Headers],[Date]]))</f>
        <v>45976</v>
      </c>
      <c r="C687">
        <f>YEAR(Tableau4[[#This Row],[Date]])</f>
        <v>2025</v>
      </c>
      <c r="D687" s="3" t="str">
        <f>PROPER(TEXT(Tableau4[[#This Row],[Date]],"mmm"))</f>
        <v>Nov</v>
      </c>
      <c r="F687" t="str">
        <f>_xlfn.XLOOKUP(Tableau4[[#This Row],[Date]],metropole[Date],metropole[Célébration],"")</f>
        <v/>
      </c>
      <c r="G687" t="str">
        <f>IF(ISTEXT(Tableau4[[#This Row],[Evènements]]),Tableau4[[#This Row],[Evènements]],Tableau4[[#This Row],[Jours féries]])</f>
        <v/>
      </c>
    </row>
    <row r="688" spans="2:7" hidden="1" x14ac:dyDescent="0.25">
      <c r="B688" s="13">
        <f>DATE(Annee,1,ROW()-ROW(Tableau4[[#Headers],[Date]]))</f>
        <v>45977</v>
      </c>
      <c r="C688">
        <f>YEAR(Tableau4[[#This Row],[Date]])</f>
        <v>2025</v>
      </c>
      <c r="D688" s="3" t="str">
        <f>PROPER(TEXT(Tableau4[[#This Row],[Date]],"mmm"))</f>
        <v>Nov</v>
      </c>
      <c r="F688" t="str">
        <f>_xlfn.XLOOKUP(Tableau4[[#This Row],[Date]],metropole[Date],metropole[Célébration],"")</f>
        <v/>
      </c>
      <c r="G688" t="str">
        <f>IF(ISTEXT(Tableau4[[#This Row],[Evènements]]),Tableau4[[#This Row],[Evènements]],Tableau4[[#This Row],[Jours féries]])</f>
        <v/>
      </c>
    </row>
    <row r="689" spans="2:7" hidden="1" x14ac:dyDescent="0.25">
      <c r="B689" s="13">
        <f>DATE(Annee,1,ROW()-ROW(Tableau4[[#Headers],[Date]]))</f>
        <v>45978</v>
      </c>
      <c r="C689">
        <f>YEAR(Tableau4[[#This Row],[Date]])</f>
        <v>2025</v>
      </c>
      <c r="D689" s="3" t="str">
        <f>PROPER(TEXT(Tableau4[[#This Row],[Date]],"mmm"))</f>
        <v>Nov</v>
      </c>
      <c r="F689" t="str">
        <f>_xlfn.XLOOKUP(Tableau4[[#This Row],[Date]],metropole[Date],metropole[Célébration],"")</f>
        <v/>
      </c>
      <c r="G689" t="str">
        <f>IF(ISTEXT(Tableau4[[#This Row],[Evènements]]),Tableau4[[#This Row],[Evènements]],Tableau4[[#This Row],[Jours féries]])</f>
        <v/>
      </c>
    </row>
    <row r="690" spans="2:7" hidden="1" x14ac:dyDescent="0.25">
      <c r="B690" s="13">
        <f>DATE(Annee,1,ROW()-ROW(Tableau4[[#Headers],[Date]]))</f>
        <v>45979</v>
      </c>
      <c r="C690">
        <f>YEAR(Tableau4[[#This Row],[Date]])</f>
        <v>2025</v>
      </c>
      <c r="D690" s="3" t="str">
        <f>PROPER(TEXT(Tableau4[[#This Row],[Date]],"mmm"))</f>
        <v>Nov</v>
      </c>
      <c r="F690" t="str">
        <f>_xlfn.XLOOKUP(Tableau4[[#This Row],[Date]],metropole[Date],metropole[Célébration],"")</f>
        <v/>
      </c>
      <c r="G690" t="str">
        <f>IF(ISTEXT(Tableau4[[#This Row],[Evènements]]),Tableau4[[#This Row],[Evènements]],Tableau4[[#This Row],[Jours féries]])</f>
        <v/>
      </c>
    </row>
    <row r="691" spans="2:7" hidden="1" x14ac:dyDescent="0.25">
      <c r="B691" s="13">
        <f>DATE(Annee,1,ROW()-ROW(Tableau4[[#Headers],[Date]]))</f>
        <v>45980</v>
      </c>
      <c r="C691">
        <f>YEAR(Tableau4[[#This Row],[Date]])</f>
        <v>2025</v>
      </c>
      <c r="D691" s="3" t="str">
        <f>PROPER(TEXT(Tableau4[[#This Row],[Date]],"mmm"))</f>
        <v>Nov</v>
      </c>
      <c r="F691" t="str">
        <f>_xlfn.XLOOKUP(Tableau4[[#This Row],[Date]],metropole[Date],metropole[Célébration],"")</f>
        <v/>
      </c>
      <c r="G691" t="str">
        <f>IF(ISTEXT(Tableau4[[#This Row],[Evènements]]),Tableau4[[#This Row],[Evènements]],Tableau4[[#This Row],[Jours féries]])</f>
        <v/>
      </c>
    </row>
    <row r="692" spans="2:7" hidden="1" x14ac:dyDescent="0.25">
      <c r="B692" s="13">
        <f>DATE(Annee,1,ROW()-ROW(Tableau4[[#Headers],[Date]]))</f>
        <v>45981</v>
      </c>
      <c r="C692">
        <f>YEAR(Tableau4[[#This Row],[Date]])</f>
        <v>2025</v>
      </c>
      <c r="D692" s="3" t="str">
        <f>PROPER(TEXT(Tableau4[[#This Row],[Date]],"mmm"))</f>
        <v>Nov</v>
      </c>
      <c r="F692" t="str">
        <f>_xlfn.XLOOKUP(Tableau4[[#This Row],[Date]],metropole[Date],metropole[Célébration],"")</f>
        <v/>
      </c>
      <c r="G692" t="str">
        <f>IF(ISTEXT(Tableau4[[#This Row],[Evènements]]),Tableau4[[#This Row],[Evènements]],Tableau4[[#This Row],[Jours féries]])</f>
        <v/>
      </c>
    </row>
    <row r="693" spans="2:7" hidden="1" x14ac:dyDescent="0.25">
      <c r="B693" s="13">
        <f>DATE(Annee,1,ROW()-ROW(Tableau4[[#Headers],[Date]]))</f>
        <v>45982</v>
      </c>
      <c r="C693">
        <f>YEAR(Tableau4[[#This Row],[Date]])</f>
        <v>2025</v>
      </c>
      <c r="D693" s="3" t="str">
        <f>PROPER(TEXT(Tableau4[[#This Row],[Date]],"mmm"))</f>
        <v>Nov</v>
      </c>
      <c r="F693" t="str">
        <f>_xlfn.XLOOKUP(Tableau4[[#This Row],[Date]],metropole[Date],metropole[Célébration],"")</f>
        <v/>
      </c>
      <c r="G693" t="str">
        <f>IF(ISTEXT(Tableau4[[#This Row],[Evènements]]),Tableau4[[#This Row],[Evènements]],Tableau4[[#This Row],[Jours féries]])</f>
        <v/>
      </c>
    </row>
    <row r="694" spans="2:7" hidden="1" x14ac:dyDescent="0.25">
      <c r="B694" s="13">
        <f>DATE(Annee,1,ROW()-ROW(Tableau4[[#Headers],[Date]]))</f>
        <v>45983</v>
      </c>
      <c r="C694">
        <f>YEAR(Tableau4[[#This Row],[Date]])</f>
        <v>2025</v>
      </c>
      <c r="D694" s="3" t="str">
        <f>PROPER(TEXT(Tableau4[[#This Row],[Date]],"mmm"))</f>
        <v>Nov</v>
      </c>
      <c r="F694" t="str">
        <f>_xlfn.XLOOKUP(Tableau4[[#This Row],[Date]],metropole[Date],metropole[Célébration],"")</f>
        <v/>
      </c>
      <c r="G694" t="str">
        <f>IF(ISTEXT(Tableau4[[#This Row],[Evènements]]),Tableau4[[#This Row],[Evènements]],Tableau4[[#This Row],[Jours féries]])</f>
        <v/>
      </c>
    </row>
    <row r="695" spans="2:7" hidden="1" x14ac:dyDescent="0.25">
      <c r="B695" s="13">
        <f>DATE(Annee,1,ROW()-ROW(Tableau4[[#Headers],[Date]]))</f>
        <v>45984</v>
      </c>
      <c r="C695">
        <f>YEAR(Tableau4[[#This Row],[Date]])</f>
        <v>2025</v>
      </c>
      <c r="D695" s="3" t="str">
        <f>PROPER(TEXT(Tableau4[[#This Row],[Date]],"mmm"))</f>
        <v>Nov</v>
      </c>
      <c r="F695" t="str">
        <f>_xlfn.XLOOKUP(Tableau4[[#This Row],[Date]],metropole[Date],metropole[Célébration],"")</f>
        <v/>
      </c>
      <c r="G695" t="str">
        <f>IF(ISTEXT(Tableau4[[#This Row],[Evènements]]),Tableau4[[#This Row],[Evènements]],Tableau4[[#This Row],[Jours féries]])</f>
        <v/>
      </c>
    </row>
    <row r="696" spans="2:7" hidden="1" x14ac:dyDescent="0.25">
      <c r="B696" s="13">
        <f>DATE(Annee,1,ROW()-ROW(Tableau4[[#Headers],[Date]]))</f>
        <v>45985</v>
      </c>
      <c r="C696">
        <f>YEAR(Tableau4[[#This Row],[Date]])</f>
        <v>2025</v>
      </c>
      <c r="D696" s="3" t="str">
        <f>PROPER(TEXT(Tableau4[[#This Row],[Date]],"mmm"))</f>
        <v>Nov</v>
      </c>
      <c r="F696" t="str">
        <f>_xlfn.XLOOKUP(Tableau4[[#This Row],[Date]],metropole[Date],metropole[Célébration],"")</f>
        <v/>
      </c>
      <c r="G696" t="str">
        <f>IF(ISTEXT(Tableau4[[#This Row],[Evènements]]),Tableau4[[#This Row],[Evènements]],Tableau4[[#This Row],[Jours féries]])</f>
        <v/>
      </c>
    </row>
    <row r="697" spans="2:7" hidden="1" x14ac:dyDescent="0.25">
      <c r="B697" s="13">
        <f>DATE(Annee,1,ROW()-ROW(Tableau4[[#Headers],[Date]]))</f>
        <v>45986</v>
      </c>
      <c r="C697">
        <f>YEAR(Tableau4[[#This Row],[Date]])</f>
        <v>2025</v>
      </c>
      <c r="D697" s="3" t="str">
        <f>PROPER(TEXT(Tableau4[[#This Row],[Date]],"mmm"))</f>
        <v>Nov</v>
      </c>
      <c r="F697" t="str">
        <f>_xlfn.XLOOKUP(Tableau4[[#This Row],[Date]],metropole[Date],metropole[Célébration],"")</f>
        <v/>
      </c>
      <c r="G697" t="str">
        <f>IF(ISTEXT(Tableau4[[#This Row],[Evènements]]),Tableau4[[#This Row],[Evènements]],Tableau4[[#This Row],[Jours féries]])</f>
        <v/>
      </c>
    </row>
    <row r="698" spans="2:7" hidden="1" x14ac:dyDescent="0.25">
      <c r="B698" s="13">
        <f>DATE(Annee,1,ROW()-ROW(Tableau4[[#Headers],[Date]]))</f>
        <v>45987</v>
      </c>
      <c r="C698">
        <f>YEAR(Tableau4[[#This Row],[Date]])</f>
        <v>2025</v>
      </c>
      <c r="D698" s="3" t="str">
        <f>PROPER(TEXT(Tableau4[[#This Row],[Date]],"mmm"))</f>
        <v>Nov</v>
      </c>
      <c r="F698" t="str">
        <f>_xlfn.XLOOKUP(Tableau4[[#This Row],[Date]],metropole[Date],metropole[Célébration],"")</f>
        <v/>
      </c>
      <c r="G698" t="str">
        <f>IF(ISTEXT(Tableau4[[#This Row],[Evènements]]),Tableau4[[#This Row],[Evènements]],Tableau4[[#This Row],[Jours féries]])</f>
        <v/>
      </c>
    </row>
    <row r="699" spans="2:7" hidden="1" x14ac:dyDescent="0.25">
      <c r="B699" s="13">
        <f>DATE(Annee,1,ROW()-ROW(Tableau4[[#Headers],[Date]]))</f>
        <v>45988</v>
      </c>
      <c r="C699">
        <f>YEAR(Tableau4[[#This Row],[Date]])</f>
        <v>2025</v>
      </c>
      <c r="D699" s="3" t="str">
        <f>PROPER(TEXT(Tableau4[[#This Row],[Date]],"mmm"))</f>
        <v>Nov</v>
      </c>
      <c r="F699" t="str">
        <f>_xlfn.XLOOKUP(Tableau4[[#This Row],[Date]],metropole[Date],metropole[Célébration],"")</f>
        <v/>
      </c>
      <c r="G699" t="str">
        <f>IF(ISTEXT(Tableau4[[#This Row],[Evènements]]),Tableau4[[#This Row],[Evènements]],Tableau4[[#This Row],[Jours féries]])</f>
        <v/>
      </c>
    </row>
    <row r="700" spans="2:7" hidden="1" x14ac:dyDescent="0.25">
      <c r="B700" s="13">
        <f>DATE(Annee,1,ROW()-ROW(Tableau4[[#Headers],[Date]]))</f>
        <v>45989</v>
      </c>
      <c r="C700">
        <f>YEAR(Tableau4[[#This Row],[Date]])</f>
        <v>2025</v>
      </c>
      <c r="D700" s="3" t="str">
        <f>PROPER(TEXT(Tableau4[[#This Row],[Date]],"mmm"))</f>
        <v>Nov</v>
      </c>
      <c r="F700" t="str">
        <f>_xlfn.XLOOKUP(Tableau4[[#This Row],[Date]],metropole[Date],metropole[Célébration],"")</f>
        <v/>
      </c>
      <c r="G700" t="str">
        <f>IF(ISTEXT(Tableau4[[#This Row],[Evènements]]),Tableau4[[#This Row],[Evènements]],Tableau4[[#This Row],[Jours féries]])</f>
        <v/>
      </c>
    </row>
    <row r="701" spans="2:7" hidden="1" x14ac:dyDescent="0.25">
      <c r="B701" s="13">
        <f>DATE(Annee,1,ROW()-ROW(Tableau4[[#Headers],[Date]]))</f>
        <v>45990</v>
      </c>
      <c r="C701">
        <f>YEAR(Tableau4[[#This Row],[Date]])</f>
        <v>2025</v>
      </c>
      <c r="D701" s="3" t="str">
        <f>PROPER(TEXT(Tableau4[[#This Row],[Date]],"mmm"))</f>
        <v>Nov</v>
      </c>
      <c r="F701" t="str">
        <f>_xlfn.XLOOKUP(Tableau4[[#This Row],[Date]],metropole[Date],metropole[Célébration],"")</f>
        <v/>
      </c>
      <c r="G701" t="str">
        <f>IF(ISTEXT(Tableau4[[#This Row],[Evènements]]),Tableau4[[#This Row],[Evènements]],Tableau4[[#This Row],[Jours féries]])</f>
        <v/>
      </c>
    </row>
    <row r="702" spans="2:7" hidden="1" x14ac:dyDescent="0.25">
      <c r="B702" s="13">
        <f>DATE(Annee,1,ROW()-ROW(Tableau4[[#Headers],[Date]]))</f>
        <v>45991</v>
      </c>
      <c r="C702">
        <f>YEAR(Tableau4[[#This Row],[Date]])</f>
        <v>2025</v>
      </c>
      <c r="D702" s="3" t="str">
        <f>PROPER(TEXT(Tableau4[[#This Row],[Date]],"mmm"))</f>
        <v>Nov</v>
      </c>
      <c r="F702" t="str">
        <f>_xlfn.XLOOKUP(Tableau4[[#This Row],[Date]],metropole[Date],metropole[Célébration],"")</f>
        <v/>
      </c>
      <c r="G702" t="str">
        <f>IF(ISTEXT(Tableau4[[#This Row],[Evènements]]),Tableau4[[#This Row],[Evènements]],Tableau4[[#This Row],[Jours féries]])</f>
        <v/>
      </c>
    </row>
    <row r="703" spans="2:7" hidden="1" x14ac:dyDescent="0.25">
      <c r="B703" s="13">
        <f>DATE(Annee,1,ROW()-ROW(Tableau4[[#Headers],[Date]]))</f>
        <v>45992</v>
      </c>
      <c r="C703">
        <f>YEAR(Tableau4[[#This Row],[Date]])</f>
        <v>2025</v>
      </c>
      <c r="D703" s="3" t="str">
        <f>PROPER(TEXT(Tableau4[[#This Row],[Date]],"mmm"))</f>
        <v>Déc</v>
      </c>
      <c r="F703" t="str">
        <f>_xlfn.XLOOKUP(Tableau4[[#This Row],[Date]],metropole[Date],metropole[Célébration],"")</f>
        <v/>
      </c>
      <c r="G703" t="str">
        <f>IF(ISTEXT(Tableau4[[#This Row],[Evènements]]),Tableau4[[#This Row],[Evènements]],Tableau4[[#This Row],[Jours féries]])</f>
        <v/>
      </c>
    </row>
    <row r="704" spans="2:7" hidden="1" x14ac:dyDescent="0.25">
      <c r="B704" s="13">
        <f>DATE(Annee,1,ROW()-ROW(Tableau4[[#Headers],[Date]]))</f>
        <v>45993</v>
      </c>
      <c r="C704">
        <f>YEAR(Tableau4[[#This Row],[Date]])</f>
        <v>2025</v>
      </c>
      <c r="D704" s="3" t="str">
        <f>PROPER(TEXT(Tableau4[[#This Row],[Date]],"mmm"))</f>
        <v>Déc</v>
      </c>
      <c r="F704" t="str">
        <f>_xlfn.XLOOKUP(Tableau4[[#This Row],[Date]],metropole[Date],metropole[Célébration],"")</f>
        <v/>
      </c>
      <c r="G704" t="str">
        <f>IF(ISTEXT(Tableau4[[#This Row],[Evènements]]),Tableau4[[#This Row],[Evènements]],Tableau4[[#This Row],[Jours féries]])</f>
        <v/>
      </c>
    </row>
    <row r="705" spans="2:7" hidden="1" x14ac:dyDescent="0.25">
      <c r="B705" s="13">
        <f>DATE(Annee,1,ROW()-ROW(Tableau4[[#Headers],[Date]]))</f>
        <v>45994</v>
      </c>
      <c r="C705">
        <f>YEAR(Tableau4[[#This Row],[Date]])</f>
        <v>2025</v>
      </c>
      <c r="D705" s="3" t="str">
        <f>PROPER(TEXT(Tableau4[[#This Row],[Date]],"mmm"))</f>
        <v>Déc</v>
      </c>
      <c r="F705" t="str">
        <f>_xlfn.XLOOKUP(Tableau4[[#This Row],[Date]],metropole[Date],metropole[Célébration],"")</f>
        <v/>
      </c>
      <c r="G705" t="str">
        <f>IF(ISTEXT(Tableau4[[#This Row],[Evènements]]),Tableau4[[#This Row],[Evènements]],Tableau4[[#This Row],[Jours féries]])</f>
        <v/>
      </c>
    </row>
    <row r="706" spans="2:7" hidden="1" x14ac:dyDescent="0.25">
      <c r="B706" s="13">
        <f>DATE(Annee,1,ROW()-ROW(Tableau4[[#Headers],[Date]]))</f>
        <v>45995</v>
      </c>
      <c r="C706">
        <f>YEAR(Tableau4[[#This Row],[Date]])</f>
        <v>2025</v>
      </c>
      <c r="D706" s="3" t="str">
        <f>PROPER(TEXT(Tableau4[[#This Row],[Date]],"mmm"))</f>
        <v>Déc</v>
      </c>
      <c r="F706" t="str">
        <f>_xlfn.XLOOKUP(Tableau4[[#This Row],[Date]],metropole[Date],metropole[Célébration],"")</f>
        <v/>
      </c>
      <c r="G706" t="str">
        <f>IF(ISTEXT(Tableau4[[#This Row],[Evènements]]),Tableau4[[#This Row],[Evènements]],Tableau4[[#This Row],[Jours féries]])</f>
        <v/>
      </c>
    </row>
    <row r="707" spans="2:7" hidden="1" x14ac:dyDescent="0.25">
      <c r="B707" s="13">
        <f>DATE(Annee,1,ROW()-ROW(Tableau4[[#Headers],[Date]]))</f>
        <v>45996</v>
      </c>
      <c r="C707">
        <f>YEAR(Tableau4[[#This Row],[Date]])</f>
        <v>2025</v>
      </c>
      <c r="D707" s="3" t="str">
        <f>PROPER(TEXT(Tableau4[[#This Row],[Date]],"mmm"))</f>
        <v>Déc</v>
      </c>
      <c r="F707" t="str">
        <f>_xlfn.XLOOKUP(Tableau4[[#This Row],[Date]],metropole[Date],metropole[Célébration],"")</f>
        <v/>
      </c>
      <c r="G707" t="str">
        <f>IF(ISTEXT(Tableau4[[#This Row],[Evènements]]),Tableau4[[#This Row],[Evènements]],Tableau4[[#This Row],[Jours féries]])</f>
        <v/>
      </c>
    </row>
    <row r="708" spans="2:7" hidden="1" x14ac:dyDescent="0.25">
      <c r="B708" s="13">
        <f>DATE(Annee,1,ROW()-ROW(Tableau4[[#Headers],[Date]]))</f>
        <v>45997</v>
      </c>
      <c r="C708">
        <f>YEAR(Tableau4[[#This Row],[Date]])</f>
        <v>2025</v>
      </c>
      <c r="D708" s="3" t="str">
        <f>PROPER(TEXT(Tableau4[[#This Row],[Date]],"mmm"))</f>
        <v>Déc</v>
      </c>
      <c r="F708" t="str">
        <f>_xlfn.XLOOKUP(Tableau4[[#This Row],[Date]],metropole[Date],metropole[Célébration],"")</f>
        <v/>
      </c>
      <c r="G708" t="str">
        <f>IF(ISTEXT(Tableau4[[#This Row],[Evènements]]),Tableau4[[#This Row],[Evènements]],Tableau4[[#This Row],[Jours féries]])</f>
        <v/>
      </c>
    </row>
    <row r="709" spans="2:7" hidden="1" x14ac:dyDescent="0.25">
      <c r="B709" s="13">
        <f>DATE(Annee,1,ROW()-ROW(Tableau4[[#Headers],[Date]]))</f>
        <v>45998</v>
      </c>
      <c r="C709">
        <f>YEAR(Tableau4[[#This Row],[Date]])</f>
        <v>2025</v>
      </c>
      <c r="D709" s="3" t="str">
        <f>PROPER(TEXT(Tableau4[[#This Row],[Date]],"mmm"))</f>
        <v>Déc</v>
      </c>
      <c r="F709" t="str">
        <f>_xlfn.XLOOKUP(Tableau4[[#This Row],[Date]],metropole[Date],metropole[Célébration],"")</f>
        <v/>
      </c>
      <c r="G709" t="str">
        <f>IF(ISTEXT(Tableau4[[#This Row],[Evènements]]),Tableau4[[#This Row],[Evènements]],Tableau4[[#This Row],[Jours féries]])</f>
        <v/>
      </c>
    </row>
    <row r="710" spans="2:7" hidden="1" x14ac:dyDescent="0.25">
      <c r="B710" s="13">
        <f>DATE(Annee,1,ROW()-ROW(Tableau4[[#Headers],[Date]]))</f>
        <v>45999</v>
      </c>
      <c r="C710">
        <f>YEAR(Tableau4[[#This Row],[Date]])</f>
        <v>2025</v>
      </c>
      <c r="D710" s="3" t="str">
        <f>PROPER(TEXT(Tableau4[[#This Row],[Date]],"mmm"))</f>
        <v>Déc</v>
      </c>
      <c r="F710" t="str">
        <f>_xlfn.XLOOKUP(Tableau4[[#This Row],[Date]],metropole[Date],metropole[Célébration],"")</f>
        <v/>
      </c>
      <c r="G710" t="str">
        <f>IF(ISTEXT(Tableau4[[#This Row],[Evènements]]),Tableau4[[#This Row],[Evènements]],Tableau4[[#This Row],[Jours féries]])</f>
        <v/>
      </c>
    </row>
    <row r="711" spans="2:7" hidden="1" x14ac:dyDescent="0.25">
      <c r="B711" s="13">
        <f>DATE(Annee,1,ROW()-ROW(Tableau4[[#Headers],[Date]]))</f>
        <v>46000</v>
      </c>
      <c r="C711">
        <f>YEAR(Tableau4[[#This Row],[Date]])</f>
        <v>2025</v>
      </c>
      <c r="D711" s="3" t="str">
        <f>PROPER(TEXT(Tableau4[[#This Row],[Date]],"mmm"))</f>
        <v>Déc</v>
      </c>
      <c r="F711" t="str">
        <f>_xlfn.XLOOKUP(Tableau4[[#This Row],[Date]],metropole[Date],metropole[Célébration],"")</f>
        <v/>
      </c>
      <c r="G711" t="str">
        <f>IF(ISTEXT(Tableau4[[#This Row],[Evènements]]),Tableau4[[#This Row],[Evènements]],Tableau4[[#This Row],[Jours féries]])</f>
        <v/>
      </c>
    </row>
    <row r="712" spans="2:7" hidden="1" x14ac:dyDescent="0.25">
      <c r="B712" s="13">
        <f>DATE(Annee,1,ROW()-ROW(Tableau4[[#Headers],[Date]]))</f>
        <v>46001</v>
      </c>
      <c r="C712">
        <f>YEAR(Tableau4[[#This Row],[Date]])</f>
        <v>2025</v>
      </c>
      <c r="D712" s="3" t="str">
        <f>PROPER(TEXT(Tableau4[[#This Row],[Date]],"mmm"))</f>
        <v>Déc</v>
      </c>
      <c r="F712" t="str">
        <f>_xlfn.XLOOKUP(Tableau4[[#This Row],[Date]],metropole[Date],metropole[Célébration],"")</f>
        <v/>
      </c>
      <c r="G712" t="str">
        <f>IF(ISTEXT(Tableau4[[#This Row],[Evènements]]),Tableau4[[#This Row],[Evènements]],Tableau4[[#This Row],[Jours féries]])</f>
        <v/>
      </c>
    </row>
    <row r="713" spans="2:7" hidden="1" x14ac:dyDescent="0.25">
      <c r="B713" s="13">
        <f>DATE(Annee,1,ROW()-ROW(Tableau4[[#Headers],[Date]]))</f>
        <v>46002</v>
      </c>
      <c r="C713">
        <f>YEAR(Tableau4[[#This Row],[Date]])</f>
        <v>2025</v>
      </c>
      <c r="D713" s="3" t="str">
        <f>PROPER(TEXT(Tableau4[[#This Row],[Date]],"mmm"))</f>
        <v>Déc</v>
      </c>
      <c r="F713" t="str">
        <f>_xlfn.XLOOKUP(Tableau4[[#This Row],[Date]],metropole[Date],metropole[Célébration],"")</f>
        <v/>
      </c>
      <c r="G713" t="str">
        <f>IF(ISTEXT(Tableau4[[#This Row],[Evènements]]),Tableau4[[#This Row],[Evènements]],Tableau4[[#This Row],[Jours féries]])</f>
        <v/>
      </c>
    </row>
    <row r="714" spans="2:7" hidden="1" x14ac:dyDescent="0.25">
      <c r="B714" s="13">
        <f>DATE(Annee,1,ROW()-ROW(Tableau4[[#Headers],[Date]]))</f>
        <v>46003</v>
      </c>
      <c r="C714">
        <f>YEAR(Tableau4[[#This Row],[Date]])</f>
        <v>2025</v>
      </c>
      <c r="D714" s="3" t="str">
        <f>PROPER(TEXT(Tableau4[[#This Row],[Date]],"mmm"))</f>
        <v>Déc</v>
      </c>
      <c r="F714" t="str">
        <f>_xlfn.XLOOKUP(Tableau4[[#This Row],[Date]],metropole[Date],metropole[Célébration],"")</f>
        <v/>
      </c>
      <c r="G714" t="str">
        <f>IF(ISTEXT(Tableau4[[#This Row],[Evènements]]),Tableau4[[#This Row],[Evènements]],Tableau4[[#This Row],[Jours féries]])</f>
        <v/>
      </c>
    </row>
    <row r="715" spans="2:7" hidden="1" x14ac:dyDescent="0.25">
      <c r="B715" s="13">
        <f>DATE(Annee,1,ROW()-ROW(Tableau4[[#Headers],[Date]]))</f>
        <v>46004</v>
      </c>
      <c r="C715">
        <f>YEAR(Tableau4[[#This Row],[Date]])</f>
        <v>2025</v>
      </c>
      <c r="D715" s="3" t="str">
        <f>PROPER(TEXT(Tableau4[[#This Row],[Date]],"mmm"))</f>
        <v>Déc</v>
      </c>
      <c r="F715" t="str">
        <f>_xlfn.XLOOKUP(Tableau4[[#This Row],[Date]],metropole[Date],metropole[Célébration],"")</f>
        <v/>
      </c>
      <c r="G715" t="str">
        <f>IF(ISTEXT(Tableau4[[#This Row],[Evènements]]),Tableau4[[#This Row],[Evènements]],Tableau4[[#This Row],[Jours féries]])</f>
        <v/>
      </c>
    </row>
    <row r="716" spans="2:7" hidden="1" x14ac:dyDescent="0.25">
      <c r="B716" s="13">
        <f>DATE(Annee,1,ROW()-ROW(Tableau4[[#Headers],[Date]]))</f>
        <v>46005</v>
      </c>
      <c r="C716">
        <f>YEAR(Tableau4[[#This Row],[Date]])</f>
        <v>2025</v>
      </c>
      <c r="D716" s="3" t="str">
        <f>PROPER(TEXT(Tableau4[[#This Row],[Date]],"mmm"))</f>
        <v>Déc</v>
      </c>
      <c r="F716" t="str">
        <f>_xlfn.XLOOKUP(Tableau4[[#This Row],[Date]],metropole[Date],metropole[Célébration],"")</f>
        <v/>
      </c>
      <c r="G716" t="str">
        <f>IF(ISTEXT(Tableau4[[#This Row],[Evènements]]),Tableau4[[#This Row],[Evènements]],Tableau4[[#This Row],[Jours féries]])</f>
        <v/>
      </c>
    </row>
    <row r="717" spans="2:7" hidden="1" x14ac:dyDescent="0.25">
      <c r="B717" s="13">
        <f>DATE(Annee,1,ROW()-ROW(Tableau4[[#Headers],[Date]]))</f>
        <v>46006</v>
      </c>
      <c r="C717">
        <f>YEAR(Tableau4[[#This Row],[Date]])</f>
        <v>2025</v>
      </c>
      <c r="D717" s="3" t="str">
        <f>PROPER(TEXT(Tableau4[[#This Row],[Date]],"mmm"))</f>
        <v>Déc</v>
      </c>
      <c r="F717" t="str">
        <f>_xlfn.XLOOKUP(Tableau4[[#This Row],[Date]],metropole[Date],metropole[Célébration],"")</f>
        <v/>
      </c>
      <c r="G717" t="str">
        <f>IF(ISTEXT(Tableau4[[#This Row],[Evènements]]),Tableau4[[#This Row],[Evènements]],Tableau4[[#This Row],[Jours féries]])</f>
        <v/>
      </c>
    </row>
    <row r="718" spans="2:7" hidden="1" x14ac:dyDescent="0.25">
      <c r="B718" s="13">
        <f>DATE(Annee,1,ROW()-ROW(Tableau4[[#Headers],[Date]]))</f>
        <v>46007</v>
      </c>
      <c r="C718">
        <f>YEAR(Tableau4[[#This Row],[Date]])</f>
        <v>2025</v>
      </c>
      <c r="D718" s="3" t="str">
        <f>PROPER(TEXT(Tableau4[[#This Row],[Date]],"mmm"))</f>
        <v>Déc</v>
      </c>
      <c r="F718" t="str">
        <f>_xlfn.XLOOKUP(Tableau4[[#This Row],[Date]],metropole[Date],metropole[Célébration],"")</f>
        <v/>
      </c>
      <c r="G718" t="str">
        <f>IF(ISTEXT(Tableau4[[#This Row],[Evènements]]),Tableau4[[#This Row],[Evènements]],Tableau4[[#This Row],[Jours féries]])</f>
        <v/>
      </c>
    </row>
    <row r="719" spans="2:7" hidden="1" x14ac:dyDescent="0.25">
      <c r="B719" s="13">
        <f>DATE(Annee,1,ROW()-ROW(Tableau4[[#Headers],[Date]]))</f>
        <v>46008</v>
      </c>
      <c r="C719">
        <f>YEAR(Tableau4[[#This Row],[Date]])</f>
        <v>2025</v>
      </c>
      <c r="D719" s="3" t="str">
        <f>PROPER(TEXT(Tableau4[[#This Row],[Date]],"mmm"))</f>
        <v>Déc</v>
      </c>
      <c r="F719" t="str">
        <f>_xlfn.XLOOKUP(Tableau4[[#This Row],[Date]],metropole[Date],metropole[Célébration],"")</f>
        <v/>
      </c>
      <c r="G719" t="str">
        <f>IF(ISTEXT(Tableau4[[#This Row],[Evènements]]),Tableau4[[#This Row],[Evènements]],Tableau4[[#This Row],[Jours féries]])</f>
        <v/>
      </c>
    </row>
    <row r="720" spans="2:7" hidden="1" x14ac:dyDescent="0.25">
      <c r="B720" s="13">
        <f>DATE(Annee,1,ROW()-ROW(Tableau4[[#Headers],[Date]]))</f>
        <v>46009</v>
      </c>
      <c r="C720">
        <f>YEAR(Tableau4[[#This Row],[Date]])</f>
        <v>2025</v>
      </c>
      <c r="D720" s="3" t="str">
        <f>PROPER(TEXT(Tableau4[[#This Row],[Date]],"mmm"))</f>
        <v>Déc</v>
      </c>
      <c r="F720" t="str">
        <f>_xlfn.XLOOKUP(Tableau4[[#This Row],[Date]],metropole[Date],metropole[Célébration],"")</f>
        <v/>
      </c>
      <c r="G720" t="str">
        <f>IF(ISTEXT(Tableau4[[#This Row],[Evènements]]),Tableau4[[#This Row],[Evènements]],Tableau4[[#This Row],[Jours féries]])</f>
        <v/>
      </c>
    </row>
    <row r="721" spans="2:7" hidden="1" x14ac:dyDescent="0.25">
      <c r="B721" s="13">
        <f>DATE(Annee,1,ROW()-ROW(Tableau4[[#Headers],[Date]]))</f>
        <v>46010</v>
      </c>
      <c r="C721">
        <f>YEAR(Tableau4[[#This Row],[Date]])</f>
        <v>2025</v>
      </c>
      <c r="D721" s="3" t="str">
        <f>PROPER(TEXT(Tableau4[[#This Row],[Date]],"mmm"))</f>
        <v>Déc</v>
      </c>
      <c r="F721" t="str">
        <f>_xlfn.XLOOKUP(Tableau4[[#This Row],[Date]],metropole[Date],metropole[Célébration],"")</f>
        <v/>
      </c>
      <c r="G721" t="str">
        <f>IF(ISTEXT(Tableau4[[#This Row],[Evènements]]),Tableau4[[#This Row],[Evènements]],Tableau4[[#This Row],[Jours féries]])</f>
        <v/>
      </c>
    </row>
    <row r="722" spans="2:7" hidden="1" x14ac:dyDescent="0.25">
      <c r="B722" s="13">
        <f>DATE(Annee,1,ROW()-ROW(Tableau4[[#Headers],[Date]]))</f>
        <v>46011</v>
      </c>
      <c r="C722">
        <f>YEAR(Tableau4[[#This Row],[Date]])</f>
        <v>2025</v>
      </c>
      <c r="D722" s="3" t="str">
        <f>PROPER(TEXT(Tableau4[[#This Row],[Date]],"mmm"))</f>
        <v>Déc</v>
      </c>
      <c r="F722" t="str">
        <f>_xlfn.XLOOKUP(Tableau4[[#This Row],[Date]],metropole[Date],metropole[Célébration],"")</f>
        <v/>
      </c>
      <c r="G722" t="str">
        <f>IF(ISTEXT(Tableau4[[#This Row],[Evènements]]),Tableau4[[#This Row],[Evènements]],Tableau4[[#This Row],[Jours féries]])</f>
        <v/>
      </c>
    </row>
    <row r="723" spans="2:7" hidden="1" x14ac:dyDescent="0.25">
      <c r="B723" s="13">
        <f>DATE(Annee,1,ROW()-ROW(Tableau4[[#Headers],[Date]]))</f>
        <v>46012</v>
      </c>
      <c r="C723">
        <f>YEAR(Tableau4[[#This Row],[Date]])</f>
        <v>2025</v>
      </c>
      <c r="D723" s="3" t="str">
        <f>PROPER(TEXT(Tableau4[[#This Row],[Date]],"mmm"))</f>
        <v>Déc</v>
      </c>
      <c r="F723" t="str">
        <f>_xlfn.XLOOKUP(Tableau4[[#This Row],[Date]],metropole[Date],metropole[Célébration],"")</f>
        <v/>
      </c>
      <c r="G723" t="str">
        <f>IF(ISTEXT(Tableau4[[#This Row],[Evènements]]),Tableau4[[#This Row],[Evènements]],Tableau4[[#This Row],[Jours féries]])</f>
        <v/>
      </c>
    </row>
    <row r="724" spans="2:7" hidden="1" x14ac:dyDescent="0.25">
      <c r="B724" s="13">
        <f>DATE(Annee,1,ROW()-ROW(Tableau4[[#Headers],[Date]]))</f>
        <v>46013</v>
      </c>
      <c r="C724">
        <f>YEAR(Tableau4[[#This Row],[Date]])</f>
        <v>2025</v>
      </c>
      <c r="D724" s="3" t="str">
        <f>PROPER(TEXT(Tableau4[[#This Row],[Date]],"mmm"))</f>
        <v>Déc</v>
      </c>
      <c r="F724" t="str">
        <f>_xlfn.XLOOKUP(Tableau4[[#This Row],[Date]],metropole[Date],metropole[Célébration],"")</f>
        <v/>
      </c>
      <c r="G724" t="str">
        <f>IF(ISTEXT(Tableau4[[#This Row],[Evènements]]),Tableau4[[#This Row],[Evènements]],Tableau4[[#This Row],[Jours féries]])</f>
        <v/>
      </c>
    </row>
    <row r="725" spans="2:7" hidden="1" x14ac:dyDescent="0.25">
      <c r="B725" s="13">
        <f>DATE(Annee,1,ROW()-ROW(Tableau4[[#Headers],[Date]]))</f>
        <v>46014</v>
      </c>
      <c r="C725">
        <f>YEAR(Tableau4[[#This Row],[Date]])</f>
        <v>2025</v>
      </c>
      <c r="D725" s="3" t="str">
        <f>PROPER(TEXT(Tableau4[[#This Row],[Date]],"mmm"))</f>
        <v>Déc</v>
      </c>
      <c r="F725" t="str">
        <f>_xlfn.XLOOKUP(Tableau4[[#This Row],[Date]],metropole[Date],metropole[Célébration],"")</f>
        <v/>
      </c>
      <c r="G725" t="str">
        <f>IF(ISTEXT(Tableau4[[#This Row],[Evènements]]),Tableau4[[#This Row],[Evènements]],Tableau4[[#This Row],[Jours féries]])</f>
        <v/>
      </c>
    </row>
    <row r="726" spans="2:7" hidden="1" x14ac:dyDescent="0.25">
      <c r="B726" s="13">
        <f>DATE(Annee,1,ROW()-ROW(Tableau4[[#Headers],[Date]]))</f>
        <v>46015</v>
      </c>
      <c r="C726">
        <f>YEAR(Tableau4[[#This Row],[Date]])</f>
        <v>2025</v>
      </c>
      <c r="D726" s="3" t="str">
        <f>PROPER(TEXT(Tableau4[[#This Row],[Date]],"mmm"))</f>
        <v>Déc</v>
      </c>
      <c r="F726" t="str">
        <f>_xlfn.XLOOKUP(Tableau4[[#This Row],[Date]],metropole[Date],metropole[Célébration],"")</f>
        <v/>
      </c>
      <c r="G726" t="str">
        <f>IF(ISTEXT(Tableau4[[#This Row],[Evènements]]),Tableau4[[#This Row],[Evènements]],Tableau4[[#This Row],[Jours féries]])</f>
        <v/>
      </c>
    </row>
    <row r="727" spans="2:7" hidden="1" x14ac:dyDescent="0.25">
      <c r="B727" s="13">
        <f>DATE(Annee,1,ROW()-ROW(Tableau4[[#Headers],[Date]]))</f>
        <v>46016</v>
      </c>
      <c r="C727">
        <f>YEAR(Tableau4[[#This Row],[Date]])</f>
        <v>2025</v>
      </c>
      <c r="D727" s="3" t="str">
        <f>PROPER(TEXT(Tableau4[[#This Row],[Date]],"mmm"))</f>
        <v>Déc</v>
      </c>
      <c r="F727" t="str">
        <f>_xlfn.XLOOKUP(Tableau4[[#This Row],[Date]],metropole[Date],metropole[Célébration],"")</f>
        <v>Jour de Noël</v>
      </c>
      <c r="G727" t="str">
        <f>IF(ISTEXT(Tableau4[[#This Row],[Evènements]]),Tableau4[[#This Row],[Evènements]],Tableau4[[#This Row],[Jours féries]])</f>
        <v>Jour de Noël</v>
      </c>
    </row>
    <row r="728" spans="2:7" hidden="1" x14ac:dyDescent="0.25">
      <c r="B728" s="13">
        <f>DATE(Annee,1,ROW()-ROW(Tableau4[[#Headers],[Date]]))</f>
        <v>46017</v>
      </c>
      <c r="C728">
        <f>YEAR(Tableau4[[#This Row],[Date]])</f>
        <v>2025</v>
      </c>
      <c r="D728" s="3" t="str">
        <f>PROPER(TEXT(Tableau4[[#This Row],[Date]],"mmm"))</f>
        <v>Déc</v>
      </c>
      <c r="F728" t="str">
        <f>_xlfn.XLOOKUP(Tableau4[[#This Row],[Date]],metropole[Date],metropole[Célébration],"")</f>
        <v/>
      </c>
      <c r="G728">
        <f>+WEEKDAY(Tableau4[[#This Row],[Date]],2)</f>
        <v>5</v>
      </c>
    </row>
    <row r="729" spans="2:7" hidden="1" x14ac:dyDescent="0.25">
      <c r="B729" s="13">
        <f>DATE(Annee,1,ROW()-ROW(Tableau4[[#Headers],[Date]]))</f>
        <v>46018</v>
      </c>
      <c r="C729">
        <f>YEAR(Tableau4[[#This Row],[Date]])</f>
        <v>2025</v>
      </c>
      <c r="D729" s="3" t="str">
        <f>PROPER(TEXT(Tableau4[[#This Row],[Date]],"mmm"))</f>
        <v>Déc</v>
      </c>
      <c r="F729" t="str">
        <f>_xlfn.XLOOKUP(Tableau4[[#This Row],[Date]],metropole[Date],metropole[Célébration],"")</f>
        <v/>
      </c>
      <c r="G729">
        <f>+WEEKDAY(Tableau4[[#This Row],[Date]],2)</f>
        <v>6</v>
      </c>
    </row>
    <row r="730" spans="2:7" hidden="1" x14ac:dyDescent="0.25">
      <c r="B730" s="13">
        <f>DATE(Annee,1,ROW()-ROW(Tableau4[[#Headers],[Date]]))</f>
        <v>46019</v>
      </c>
      <c r="C730">
        <f>YEAR(Tableau4[[#This Row],[Date]])</f>
        <v>2025</v>
      </c>
      <c r="D730" s="3" t="str">
        <f>PROPER(TEXT(Tableau4[[#This Row],[Date]],"mmm"))</f>
        <v>Déc</v>
      </c>
      <c r="F730" t="str">
        <f>_xlfn.XLOOKUP(Tableau4[[#This Row],[Date]],metropole[Date],metropole[Célébration],"")</f>
        <v/>
      </c>
      <c r="G730">
        <f>+WEEKDAY(Tableau4[[#This Row],[Date]],2)</f>
        <v>7</v>
      </c>
    </row>
    <row r="731" spans="2:7" hidden="1" x14ac:dyDescent="0.25">
      <c r="B731" s="13">
        <f>DATE(Annee,1,ROW()-ROW(Tableau4[[#Headers],[Date]]))</f>
        <v>46020</v>
      </c>
      <c r="C731">
        <f>YEAR(Tableau4[[#This Row],[Date]])</f>
        <v>2025</v>
      </c>
      <c r="D731" s="3" t="str">
        <f>PROPER(TEXT(Tableau4[[#This Row],[Date]],"mmm"))</f>
        <v>Déc</v>
      </c>
      <c r="F731" t="str">
        <f>_xlfn.XLOOKUP(Tableau4[[#This Row],[Date]],metropole[Date],metropole[Célébration],"")</f>
        <v/>
      </c>
      <c r="G731">
        <f>+WEEKDAY(Tableau4[[#This Row],[Date]],2)</f>
        <v>1</v>
      </c>
    </row>
    <row r="732" spans="2:7" hidden="1" x14ac:dyDescent="0.25">
      <c r="B732" s="13">
        <f>DATE(Annee,1,ROW()-ROW(Tableau4[[#Headers],[Date]]))</f>
        <v>46021</v>
      </c>
      <c r="C732">
        <f>YEAR(Tableau4[[#This Row],[Date]])</f>
        <v>2025</v>
      </c>
      <c r="D732" s="3" t="str">
        <f>PROPER(TEXT(Tableau4[[#This Row],[Date]],"mmm"))</f>
        <v>Déc</v>
      </c>
      <c r="F732" t="str">
        <f>_xlfn.XLOOKUP(Tableau4[[#This Row],[Date]],metropole[Date],metropole[Célébration],"")</f>
        <v/>
      </c>
      <c r="G732">
        <f>+WEEKDAY(Tableau4[[#This Row],[Date]],2)</f>
        <v>2</v>
      </c>
    </row>
    <row r="733" spans="2:7" hidden="1" x14ac:dyDescent="0.25">
      <c r="B733" s="13">
        <f>DATE(Annee,1,ROW()-ROW(Tableau4[[#Headers],[Date]]))</f>
        <v>46022</v>
      </c>
      <c r="C733">
        <f>YEAR(Tableau4[[#This Row],[Date]])</f>
        <v>2025</v>
      </c>
      <c r="D733" s="3" t="str">
        <f>PROPER(TEXT(Tableau4[[#This Row],[Date]],"mmm"))</f>
        <v>Déc</v>
      </c>
      <c r="F733" t="str">
        <f>_xlfn.XLOOKUP(Tableau4[[#This Row],[Date]],metropole[Date],metropole[Célébration],"")</f>
        <v/>
      </c>
      <c r="G733">
        <f>+WEEKDAY(Tableau4[[#This Row],[Date]],2)</f>
        <v>3</v>
      </c>
    </row>
  </sheetData>
  <phoneticPr fontId="7" type="noConversion"/>
  <conditionalFormatting sqref="B3:G733">
    <cfRule type="expression" dxfId="1" priority="1">
      <formula>WEEKDAY($B3,2)&gt;5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959" yWindow="877" count="2">
        <x14:dataValidation type="list" allowBlank="1" showInputMessage="1" showErrorMessage="1" xr:uid="{2D52C7A1-1893-4500-B2F3-5110F608629B}">
          <x14:formula1>
            <xm:f>Paramètres!$F$2:$F$10</xm:f>
          </x14:formula1>
          <xm:sqref>E3:E669</xm:sqref>
        </x14:dataValidation>
        <x14:dataValidation type="list" allowBlank="1" showInputMessage="1" showErrorMessage="1" promptTitle="Evènement" prompt="Sélectionner un type d'évènement parmi ceux proposés dans la liste" xr:uid="{3D21DA95-C279-416A-953A-0FB5AB39A943}">
          <x14:formula1>
            <xm:f>Paramètres!$F$2:$F$10</xm:f>
          </x14:formula1>
          <xm:sqref>E670:E733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35395-91D1-4E56-90D0-885B292A136A}">
  <sheetPr codeName="Feuil3"/>
  <dimension ref="A1:TK26"/>
  <sheetViews>
    <sheetView tabSelected="1" zoomScale="91" zoomScaleNormal="91" workbookViewId="0">
      <selection activeCell="A13" sqref="A13"/>
    </sheetView>
  </sheetViews>
  <sheetFormatPr defaultColWidth="11.42578125" defaultRowHeight="15" x14ac:dyDescent="0.25"/>
  <cols>
    <col min="1" max="2" width="11.5703125" customWidth="1"/>
    <col min="3" max="3" width="11.5703125" style="1" customWidth="1"/>
    <col min="4" max="4" width="11.5703125" style="17" customWidth="1"/>
    <col min="5" max="8" width="11.5703125" style="1" customWidth="1"/>
    <col min="9" max="373" width="8.7109375" customWidth="1"/>
  </cols>
  <sheetData>
    <row r="1" spans="1:531" x14ac:dyDescent="0.25">
      <c r="D1" s="1"/>
    </row>
    <row r="2" spans="1:531" x14ac:dyDescent="0.25">
      <c r="D2" s="1"/>
    </row>
    <row r="3" spans="1:531" x14ac:dyDescent="0.25">
      <c r="D3" s="1"/>
    </row>
    <row r="4" spans="1:531" x14ac:dyDescent="0.25">
      <c r="D4" s="1"/>
    </row>
    <row r="5" spans="1:531" x14ac:dyDescent="0.25">
      <c r="D5" s="1"/>
    </row>
    <row r="6" spans="1:531" x14ac:dyDescent="0.25">
      <c r="D6" s="1"/>
    </row>
    <row r="7" spans="1:531" x14ac:dyDescent="0.25">
      <c r="D7" s="1"/>
    </row>
    <row r="8" spans="1:531" x14ac:dyDescent="0.25">
      <c r="D8" s="1"/>
      <c r="J8" s="19"/>
      <c r="K8" s="19"/>
    </row>
    <row r="9" spans="1:531" x14ac:dyDescent="0.25">
      <c r="D9" s="1"/>
      <c r="I9" s="31" cm="1">
        <f t="array" ref="I9">NETWORKDAYS.INTL(date1,EDATE(date1,24)-1)</f>
        <v>523</v>
      </c>
      <c r="J9" s="19"/>
      <c r="K9" s="19"/>
    </row>
    <row r="10" spans="1:531" x14ac:dyDescent="0.25">
      <c r="D10" s="1"/>
      <c r="I10" s="13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</row>
    <row r="11" spans="1:531" x14ac:dyDescent="0.25">
      <c r="A11" t="s">
        <v>38</v>
      </c>
      <c r="D11" s="1"/>
      <c r="E11" s="1" t="s">
        <v>39</v>
      </c>
      <c r="I11" s="19" t="str">
        <f>TEXT(I13,"mmm")</f>
        <v>jan</v>
      </c>
      <c r="J11" s="19" t="str">
        <f t="shared" ref="J11:BJ11" si="0">TEXT(J13,"mmm")</f>
        <v>jan</v>
      </c>
      <c r="K11" s="19" t="str">
        <f t="shared" si="0"/>
        <v>jan</v>
      </c>
      <c r="L11" s="19" t="str">
        <f t="shared" si="0"/>
        <v>jan</v>
      </c>
      <c r="M11" s="19" t="str">
        <f t="shared" si="0"/>
        <v>jan</v>
      </c>
      <c r="N11" s="19" t="str">
        <f t="shared" si="0"/>
        <v>jan</v>
      </c>
      <c r="O11" s="19" t="str">
        <f t="shared" si="0"/>
        <v>jan</v>
      </c>
      <c r="P11" s="19" t="str">
        <f t="shared" si="0"/>
        <v>jan</v>
      </c>
      <c r="Q11" s="19" t="str">
        <f t="shared" si="0"/>
        <v>jan</v>
      </c>
      <c r="R11" s="19" t="str">
        <f t="shared" si="0"/>
        <v>jan</v>
      </c>
      <c r="S11" s="19" t="str">
        <f t="shared" si="0"/>
        <v>jan</v>
      </c>
      <c r="T11" s="19" t="str">
        <f t="shared" si="0"/>
        <v>jan</v>
      </c>
      <c r="U11" s="19" t="str">
        <f t="shared" si="0"/>
        <v>jan</v>
      </c>
      <c r="V11" s="19" t="str">
        <f t="shared" si="0"/>
        <v>jan</v>
      </c>
      <c r="W11" s="19" t="str">
        <f t="shared" si="0"/>
        <v>jan</v>
      </c>
      <c r="X11" s="19" t="str">
        <f t="shared" si="0"/>
        <v>jan</v>
      </c>
      <c r="Y11" s="19" t="str">
        <f t="shared" si="0"/>
        <v>jan</v>
      </c>
      <c r="Z11" s="19" t="str">
        <f t="shared" si="0"/>
        <v>jan</v>
      </c>
      <c r="AA11" s="19" t="str">
        <f t="shared" si="0"/>
        <v>jan</v>
      </c>
      <c r="AB11" s="19" t="str">
        <f t="shared" si="0"/>
        <v>jan</v>
      </c>
      <c r="AC11" s="19" t="str">
        <f t="shared" si="0"/>
        <v>jan</v>
      </c>
      <c r="AD11" s="19" t="str">
        <f t="shared" si="0"/>
        <v>jan</v>
      </c>
      <c r="AE11" s="19" t="str">
        <f t="shared" si="0"/>
        <v>jan</v>
      </c>
      <c r="AF11" s="19" t="str">
        <f t="shared" si="0"/>
        <v>feb</v>
      </c>
      <c r="AG11" s="19" t="str">
        <f t="shared" si="0"/>
        <v>feb</v>
      </c>
      <c r="AH11" s="19" t="str">
        <f t="shared" si="0"/>
        <v>feb</v>
      </c>
      <c r="AI11" s="19" t="str">
        <f t="shared" si="0"/>
        <v>feb</v>
      </c>
      <c r="AJ11" s="19" t="str">
        <f t="shared" si="0"/>
        <v>feb</v>
      </c>
      <c r="AK11" s="19" t="str">
        <f t="shared" si="0"/>
        <v>feb</v>
      </c>
      <c r="AL11" s="19" t="str">
        <f t="shared" si="0"/>
        <v>feb</v>
      </c>
      <c r="AM11" s="19" t="str">
        <f t="shared" si="0"/>
        <v>feb</v>
      </c>
      <c r="AN11" s="19" t="str">
        <f t="shared" si="0"/>
        <v>feb</v>
      </c>
      <c r="AO11" s="19" t="str">
        <f t="shared" si="0"/>
        <v>feb</v>
      </c>
      <c r="AP11" s="19" t="str">
        <f t="shared" si="0"/>
        <v>feb</v>
      </c>
      <c r="AQ11" s="19" t="str">
        <f t="shared" si="0"/>
        <v>feb</v>
      </c>
      <c r="AR11" s="19" t="str">
        <f t="shared" si="0"/>
        <v>feb</v>
      </c>
      <c r="AS11" s="19" t="str">
        <f t="shared" si="0"/>
        <v>feb</v>
      </c>
      <c r="AT11" s="19" t="str">
        <f t="shared" si="0"/>
        <v>feb</v>
      </c>
      <c r="AU11" s="19" t="str">
        <f t="shared" si="0"/>
        <v>feb</v>
      </c>
      <c r="AV11" s="19" t="str">
        <f t="shared" si="0"/>
        <v>feb</v>
      </c>
      <c r="AW11" s="19" t="str">
        <f t="shared" si="0"/>
        <v>feb</v>
      </c>
      <c r="AX11" s="19" t="str">
        <f t="shared" si="0"/>
        <v>feb</v>
      </c>
      <c r="AY11" s="19" t="str">
        <f t="shared" si="0"/>
        <v>feb</v>
      </c>
      <c r="AZ11" s="19" t="str">
        <f t="shared" si="0"/>
        <v>feb</v>
      </c>
      <c r="BA11" s="19" t="str">
        <f t="shared" si="0"/>
        <v>mrt</v>
      </c>
      <c r="BB11" s="19" t="str">
        <f t="shared" si="0"/>
        <v>mrt</v>
      </c>
      <c r="BC11" s="19" t="str">
        <f t="shared" si="0"/>
        <v>mrt</v>
      </c>
      <c r="BD11" s="19" t="str">
        <f t="shared" si="0"/>
        <v>mrt</v>
      </c>
      <c r="BE11" s="19" t="str">
        <f t="shared" si="0"/>
        <v>mrt</v>
      </c>
      <c r="BF11" s="19" t="str">
        <f t="shared" si="0"/>
        <v>mrt</v>
      </c>
      <c r="BG11" s="19" t="str">
        <f t="shared" si="0"/>
        <v>mrt</v>
      </c>
      <c r="BH11" s="19" t="str">
        <f t="shared" si="0"/>
        <v>mrt</v>
      </c>
      <c r="BI11" s="19" t="str">
        <f t="shared" si="0"/>
        <v>mrt</v>
      </c>
      <c r="BJ11" s="19" t="str">
        <f t="shared" si="0"/>
        <v>mrt</v>
      </c>
    </row>
    <row r="12" spans="1:531" x14ac:dyDescent="0.25">
      <c r="D12" s="1"/>
      <c r="I12" s="19" t="str">
        <f>TEXT(I13,"jjj")</f>
        <v>2024</v>
      </c>
      <c r="J12" s="19" t="str">
        <f t="shared" ref="J12:S12" si="1">TEXT(J13,"jjj")</f>
        <v>2024</v>
      </c>
      <c r="K12" s="19" t="str">
        <f t="shared" si="1"/>
        <v>2024</v>
      </c>
      <c r="L12" s="19" t="str">
        <f t="shared" si="1"/>
        <v>2024</v>
      </c>
      <c r="M12" s="19" t="str">
        <f t="shared" si="1"/>
        <v>2024</v>
      </c>
      <c r="N12" s="19" t="str">
        <f t="shared" si="1"/>
        <v>2024</v>
      </c>
      <c r="O12" s="19" t="str">
        <f t="shared" si="1"/>
        <v>2024</v>
      </c>
      <c r="P12" s="19" t="str">
        <f t="shared" si="1"/>
        <v>2024</v>
      </c>
      <c r="Q12" s="19" t="str">
        <f t="shared" si="1"/>
        <v>2024</v>
      </c>
      <c r="R12" s="19" t="str">
        <f t="shared" si="1"/>
        <v>2024</v>
      </c>
      <c r="S12" s="19" t="str">
        <f t="shared" si="1"/>
        <v>2024</v>
      </c>
    </row>
    <row r="13" spans="1:531" s="14" customFormat="1" x14ac:dyDescent="0.25">
      <c r="A13" s="22" t="s">
        <v>32</v>
      </c>
      <c r="B13" s="22" t="s">
        <v>33</v>
      </c>
      <c r="C13" s="23" t="s">
        <v>36</v>
      </c>
      <c r="D13" s="24" t="s">
        <v>29</v>
      </c>
      <c r="E13" s="20" t="s">
        <v>28</v>
      </c>
      <c r="F13" s="20" t="s">
        <v>27</v>
      </c>
      <c r="G13" s="20" t="s">
        <v>25</v>
      </c>
      <c r="H13" s="20" t="s">
        <v>26</v>
      </c>
      <c r="I13" s="32" cm="1">
        <f t="array" ref="I13:TK13">WORKDAY.INTL(date1-1,_xlfn.SEQUENCE(1,I9,))</f>
        <v>45292</v>
      </c>
      <c r="J13" s="18">
        <v>45293</v>
      </c>
      <c r="K13" s="18">
        <v>45294</v>
      </c>
      <c r="L13" s="18">
        <v>45295</v>
      </c>
      <c r="M13" s="18">
        <v>45296</v>
      </c>
      <c r="N13" s="18">
        <v>45299</v>
      </c>
      <c r="O13" s="18">
        <v>45300</v>
      </c>
      <c r="P13" s="18">
        <v>45301</v>
      </c>
      <c r="Q13" s="18">
        <v>45302</v>
      </c>
      <c r="R13" s="18">
        <v>45303</v>
      </c>
      <c r="S13" s="18">
        <v>45306</v>
      </c>
      <c r="T13" s="18">
        <v>45307</v>
      </c>
      <c r="U13" s="18">
        <v>45308</v>
      </c>
      <c r="V13" s="18">
        <v>45309</v>
      </c>
      <c r="W13" s="18">
        <v>45310</v>
      </c>
      <c r="X13" s="18">
        <v>45313</v>
      </c>
      <c r="Y13" s="18">
        <v>45314</v>
      </c>
      <c r="Z13" s="18">
        <v>45315</v>
      </c>
      <c r="AA13" s="18">
        <v>45316</v>
      </c>
      <c r="AB13" s="18">
        <v>45317</v>
      </c>
      <c r="AC13" s="18">
        <v>45320</v>
      </c>
      <c r="AD13" s="18">
        <v>45321</v>
      </c>
      <c r="AE13" s="18">
        <v>45322</v>
      </c>
      <c r="AF13" s="18">
        <v>45323</v>
      </c>
      <c r="AG13" s="18">
        <v>45324</v>
      </c>
      <c r="AH13" s="18">
        <v>45327</v>
      </c>
      <c r="AI13" s="18">
        <v>45328</v>
      </c>
      <c r="AJ13" s="18">
        <v>45329</v>
      </c>
      <c r="AK13" s="18">
        <v>45330</v>
      </c>
      <c r="AL13" s="18">
        <v>45331</v>
      </c>
      <c r="AM13" s="18">
        <v>45334</v>
      </c>
      <c r="AN13" s="18">
        <v>45335</v>
      </c>
      <c r="AO13" s="18">
        <v>45336</v>
      </c>
      <c r="AP13" s="18">
        <v>45337</v>
      </c>
      <c r="AQ13" s="18">
        <v>45338</v>
      </c>
      <c r="AR13" s="18">
        <v>45341</v>
      </c>
      <c r="AS13" s="18">
        <v>45342</v>
      </c>
      <c r="AT13" s="18">
        <v>45343</v>
      </c>
      <c r="AU13" s="18">
        <v>45344</v>
      </c>
      <c r="AV13" s="18">
        <v>45345</v>
      </c>
      <c r="AW13" s="18">
        <v>45348</v>
      </c>
      <c r="AX13" s="18">
        <v>45349</v>
      </c>
      <c r="AY13" s="18">
        <v>45350</v>
      </c>
      <c r="AZ13" s="18">
        <v>45351</v>
      </c>
      <c r="BA13" s="18">
        <v>45352</v>
      </c>
      <c r="BB13" s="18">
        <v>45355</v>
      </c>
      <c r="BC13" s="18">
        <v>45356</v>
      </c>
      <c r="BD13" s="18">
        <v>45357</v>
      </c>
      <c r="BE13" s="18">
        <v>45358</v>
      </c>
      <c r="BF13" s="18">
        <v>45359</v>
      </c>
      <c r="BG13" s="18">
        <v>45362</v>
      </c>
      <c r="BH13" s="18">
        <v>45363</v>
      </c>
      <c r="BI13" s="18">
        <v>45364</v>
      </c>
      <c r="BJ13" s="18">
        <v>45365</v>
      </c>
      <c r="BK13" s="18">
        <v>45366</v>
      </c>
      <c r="BL13" s="18">
        <v>45369</v>
      </c>
      <c r="BM13" s="18">
        <v>45370</v>
      </c>
      <c r="BN13" s="18">
        <v>45371</v>
      </c>
      <c r="BO13" s="18">
        <v>45372</v>
      </c>
      <c r="BP13" s="18">
        <v>45373</v>
      </c>
      <c r="BQ13" s="18">
        <v>45376</v>
      </c>
      <c r="BR13" s="18">
        <v>45377</v>
      </c>
      <c r="BS13" s="18">
        <v>45378</v>
      </c>
      <c r="BT13" s="18">
        <v>45379</v>
      </c>
      <c r="BU13" s="18">
        <v>45380</v>
      </c>
      <c r="BV13" s="18">
        <v>45383</v>
      </c>
      <c r="BW13" s="18">
        <v>45384</v>
      </c>
      <c r="BX13" s="18">
        <v>45385</v>
      </c>
      <c r="BY13" s="18">
        <v>45386</v>
      </c>
      <c r="BZ13" s="18">
        <v>45387</v>
      </c>
      <c r="CA13" s="18">
        <v>45390</v>
      </c>
      <c r="CB13" s="18">
        <v>45391</v>
      </c>
      <c r="CC13" s="18">
        <v>45392</v>
      </c>
      <c r="CD13" s="18">
        <v>45393</v>
      </c>
      <c r="CE13" s="18">
        <v>45394</v>
      </c>
      <c r="CF13" s="18">
        <v>45397</v>
      </c>
      <c r="CG13" s="18">
        <v>45398</v>
      </c>
      <c r="CH13" s="18">
        <v>45399</v>
      </c>
      <c r="CI13" s="18">
        <v>45400</v>
      </c>
      <c r="CJ13" s="18">
        <v>45401</v>
      </c>
      <c r="CK13" s="18">
        <v>45404</v>
      </c>
      <c r="CL13" s="18">
        <v>45405</v>
      </c>
      <c r="CM13" s="18">
        <v>45406</v>
      </c>
      <c r="CN13" s="18">
        <v>45407</v>
      </c>
      <c r="CO13" s="18">
        <v>45408</v>
      </c>
      <c r="CP13" s="18">
        <v>45411</v>
      </c>
      <c r="CQ13" s="18">
        <v>45412</v>
      </c>
      <c r="CR13" s="18">
        <v>45413</v>
      </c>
      <c r="CS13" s="18">
        <v>45414</v>
      </c>
      <c r="CT13" s="18">
        <v>45415</v>
      </c>
      <c r="CU13" s="18">
        <v>45418</v>
      </c>
      <c r="CV13" s="18">
        <v>45419</v>
      </c>
      <c r="CW13" s="18">
        <v>45420</v>
      </c>
      <c r="CX13" s="18">
        <v>45421</v>
      </c>
      <c r="CY13" s="18">
        <v>45422</v>
      </c>
      <c r="CZ13" s="18">
        <v>45425</v>
      </c>
      <c r="DA13" s="18">
        <v>45426</v>
      </c>
      <c r="DB13" s="18">
        <v>45427</v>
      </c>
      <c r="DC13" s="18">
        <v>45428</v>
      </c>
      <c r="DD13" s="18">
        <v>45429</v>
      </c>
      <c r="DE13" s="18">
        <v>45432</v>
      </c>
      <c r="DF13" s="18">
        <v>45433</v>
      </c>
      <c r="DG13" s="18">
        <v>45434</v>
      </c>
      <c r="DH13" s="18">
        <v>45435</v>
      </c>
      <c r="DI13" s="18">
        <v>45436</v>
      </c>
      <c r="DJ13" s="18">
        <v>45439</v>
      </c>
      <c r="DK13" s="18">
        <v>45440</v>
      </c>
      <c r="DL13" s="18">
        <v>45441</v>
      </c>
      <c r="DM13" s="18">
        <v>45442</v>
      </c>
      <c r="DN13" s="18">
        <v>45443</v>
      </c>
      <c r="DO13" s="18">
        <v>45446</v>
      </c>
      <c r="DP13" s="18">
        <v>45447</v>
      </c>
      <c r="DQ13" s="18">
        <v>45448</v>
      </c>
      <c r="DR13" s="18">
        <v>45449</v>
      </c>
      <c r="DS13" s="18">
        <v>45450</v>
      </c>
      <c r="DT13" s="18">
        <v>45453</v>
      </c>
      <c r="DU13" s="18">
        <v>45454</v>
      </c>
      <c r="DV13" s="18">
        <v>45455</v>
      </c>
      <c r="DW13" s="18">
        <v>45456</v>
      </c>
      <c r="DX13" s="18">
        <v>45457</v>
      </c>
      <c r="DY13" s="18">
        <v>45460</v>
      </c>
      <c r="DZ13" s="18">
        <v>45461</v>
      </c>
      <c r="EA13" s="18">
        <v>45462</v>
      </c>
      <c r="EB13" s="18">
        <v>45463</v>
      </c>
      <c r="EC13" s="18">
        <v>45464</v>
      </c>
      <c r="ED13" s="18">
        <v>45467</v>
      </c>
      <c r="EE13" s="18">
        <v>45468</v>
      </c>
      <c r="EF13" s="18">
        <v>45469</v>
      </c>
      <c r="EG13" s="18">
        <v>45470</v>
      </c>
      <c r="EH13" s="18">
        <v>45471</v>
      </c>
      <c r="EI13" s="18">
        <v>45474</v>
      </c>
      <c r="EJ13" s="18">
        <v>45475</v>
      </c>
      <c r="EK13" s="18">
        <v>45476</v>
      </c>
      <c r="EL13" s="18">
        <v>45477</v>
      </c>
      <c r="EM13" s="18">
        <v>45478</v>
      </c>
      <c r="EN13" s="18">
        <v>45481</v>
      </c>
      <c r="EO13" s="18">
        <v>45482</v>
      </c>
      <c r="EP13" s="18">
        <v>45483</v>
      </c>
      <c r="EQ13" s="18">
        <v>45484</v>
      </c>
      <c r="ER13" s="18">
        <v>45485</v>
      </c>
      <c r="ES13" s="18">
        <v>45488</v>
      </c>
      <c r="ET13" s="18">
        <v>45489</v>
      </c>
      <c r="EU13" s="18">
        <v>45490</v>
      </c>
      <c r="EV13" s="18">
        <v>45491</v>
      </c>
      <c r="EW13" s="18">
        <v>45492</v>
      </c>
      <c r="EX13" s="18">
        <v>45495</v>
      </c>
      <c r="EY13" s="18">
        <v>45496</v>
      </c>
      <c r="EZ13" s="18">
        <v>45497</v>
      </c>
      <c r="FA13" s="18">
        <v>45498</v>
      </c>
      <c r="FB13" s="18">
        <v>45499</v>
      </c>
      <c r="FC13" s="18">
        <v>45502</v>
      </c>
      <c r="FD13" s="18">
        <v>45503</v>
      </c>
      <c r="FE13" s="18">
        <v>45504</v>
      </c>
      <c r="FF13" s="18">
        <v>45505</v>
      </c>
      <c r="FG13" s="18">
        <v>45506</v>
      </c>
      <c r="FH13" s="18">
        <v>45509</v>
      </c>
      <c r="FI13" s="18">
        <v>45510</v>
      </c>
      <c r="FJ13" s="18">
        <v>45511</v>
      </c>
      <c r="FK13" s="18">
        <v>45512</v>
      </c>
      <c r="FL13" s="18">
        <v>45513</v>
      </c>
      <c r="FM13" s="18">
        <v>45516</v>
      </c>
      <c r="FN13" s="18">
        <v>45517</v>
      </c>
      <c r="FO13" s="18">
        <v>45518</v>
      </c>
      <c r="FP13" s="18">
        <v>45519</v>
      </c>
      <c r="FQ13" s="18">
        <v>45520</v>
      </c>
      <c r="FR13" s="18">
        <v>45523</v>
      </c>
      <c r="FS13" s="18">
        <v>45524</v>
      </c>
      <c r="FT13" s="18">
        <v>45525</v>
      </c>
      <c r="FU13" s="18">
        <v>45526</v>
      </c>
      <c r="FV13" s="18">
        <v>45527</v>
      </c>
      <c r="FW13" s="18">
        <v>45530</v>
      </c>
      <c r="FX13" s="18">
        <v>45531</v>
      </c>
      <c r="FY13" s="18">
        <v>45532</v>
      </c>
      <c r="FZ13" s="18">
        <v>45533</v>
      </c>
      <c r="GA13" s="18">
        <v>45534</v>
      </c>
      <c r="GB13" s="18">
        <v>45537</v>
      </c>
      <c r="GC13" s="18">
        <v>45538</v>
      </c>
      <c r="GD13" s="18">
        <v>45539</v>
      </c>
      <c r="GE13" s="18">
        <v>45540</v>
      </c>
      <c r="GF13" s="18">
        <v>45541</v>
      </c>
      <c r="GG13" s="18">
        <v>45544</v>
      </c>
      <c r="GH13" s="18">
        <v>45545</v>
      </c>
      <c r="GI13" s="18">
        <v>45546</v>
      </c>
      <c r="GJ13" s="18">
        <v>45547</v>
      </c>
      <c r="GK13" s="18">
        <v>45548</v>
      </c>
      <c r="GL13" s="18">
        <v>45551</v>
      </c>
      <c r="GM13" s="18">
        <v>45552</v>
      </c>
      <c r="GN13" s="18">
        <v>45553</v>
      </c>
      <c r="GO13" s="18">
        <v>45554</v>
      </c>
      <c r="GP13" s="18">
        <v>45555</v>
      </c>
      <c r="GQ13" s="18">
        <v>45558</v>
      </c>
      <c r="GR13" s="18">
        <v>45559</v>
      </c>
      <c r="GS13" s="18">
        <v>45560</v>
      </c>
      <c r="GT13" s="18">
        <v>45561</v>
      </c>
      <c r="GU13" s="18">
        <v>45562</v>
      </c>
      <c r="GV13" s="18">
        <v>45565</v>
      </c>
      <c r="GW13" s="18">
        <v>45566</v>
      </c>
      <c r="GX13" s="18">
        <v>45567</v>
      </c>
      <c r="GY13" s="18">
        <v>45568</v>
      </c>
      <c r="GZ13" s="18">
        <v>45569</v>
      </c>
      <c r="HA13" s="18">
        <v>45572</v>
      </c>
      <c r="HB13" s="18">
        <v>45573</v>
      </c>
      <c r="HC13" s="18">
        <v>45574</v>
      </c>
      <c r="HD13" s="18">
        <v>45575</v>
      </c>
      <c r="HE13" s="18">
        <v>45576</v>
      </c>
      <c r="HF13" s="18">
        <v>45579</v>
      </c>
      <c r="HG13" s="18">
        <v>45580</v>
      </c>
      <c r="HH13" s="18">
        <v>45581</v>
      </c>
      <c r="HI13" s="18">
        <v>45582</v>
      </c>
      <c r="HJ13" s="18">
        <v>45583</v>
      </c>
      <c r="HK13" s="18">
        <v>45586</v>
      </c>
      <c r="HL13" s="18">
        <v>45587</v>
      </c>
      <c r="HM13" s="18">
        <v>45588</v>
      </c>
      <c r="HN13" s="18">
        <v>45589</v>
      </c>
      <c r="HO13" s="18">
        <v>45590</v>
      </c>
      <c r="HP13" s="18">
        <v>45593</v>
      </c>
      <c r="HQ13" s="18">
        <v>45594</v>
      </c>
      <c r="HR13" s="18">
        <v>45595</v>
      </c>
      <c r="HS13" s="18">
        <v>45596</v>
      </c>
      <c r="HT13" s="18">
        <v>45597</v>
      </c>
      <c r="HU13" s="18">
        <v>45600</v>
      </c>
      <c r="HV13" s="18">
        <v>45601</v>
      </c>
      <c r="HW13" s="18">
        <v>45602</v>
      </c>
      <c r="HX13" s="18">
        <v>45603</v>
      </c>
      <c r="HY13" s="18">
        <v>45604</v>
      </c>
      <c r="HZ13" s="18">
        <v>45607</v>
      </c>
      <c r="IA13" s="18">
        <v>45608</v>
      </c>
      <c r="IB13" s="18">
        <v>45609</v>
      </c>
      <c r="IC13" s="18">
        <v>45610</v>
      </c>
      <c r="ID13" s="18">
        <v>45611</v>
      </c>
      <c r="IE13" s="18">
        <v>45614</v>
      </c>
      <c r="IF13" s="18">
        <v>45615</v>
      </c>
      <c r="IG13" s="18">
        <v>45616</v>
      </c>
      <c r="IH13" s="18">
        <v>45617</v>
      </c>
      <c r="II13" s="18">
        <v>45618</v>
      </c>
      <c r="IJ13" s="18">
        <v>45621</v>
      </c>
      <c r="IK13" s="18">
        <v>45622</v>
      </c>
      <c r="IL13" s="18">
        <v>45623</v>
      </c>
      <c r="IM13" s="18">
        <v>45624</v>
      </c>
      <c r="IN13" s="18">
        <v>45625</v>
      </c>
      <c r="IO13" s="18">
        <v>45628</v>
      </c>
      <c r="IP13" s="18">
        <v>45629</v>
      </c>
      <c r="IQ13" s="18">
        <v>45630</v>
      </c>
      <c r="IR13" s="18">
        <v>45631</v>
      </c>
      <c r="IS13" s="18">
        <v>45632</v>
      </c>
      <c r="IT13" s="18">
        <v>45635</v>
      </c>
      <c r="IU13" s="18">
        <v>45636</v>
      </c>
      <c r="IV13" s="18">
        <v>45637</v>
      </c>
      <c r="IW13" s="18">
        <v>45638</v>
      </c>
      <c r="IX13" s="18">
        <v>45639</v>
      </c>
      <c r="IY13" s="18">
        <v>45642</v>
      </c>
      <c r="IZ13" s="18">
        <v>45643</v>
      </c>
      <c r="JA13" s="18">
        <v>45644</v>
      </c>
      <c r="JB13" s="18">
        <v>45645</v>
      </c>
      <c r="JC13" s="18">
        <v>45646</v>
      </c>
      <c r="JD13" s="18">
        <v>45649</v>
      </c>
      <c r="JE13" s="18">
        <v>45650</v>
      </c>
      <c r="JF13" s="18">
        <v>45651</v>
      </c>
      <c r="JG13" s="18">
        <v>45652</v>
      </c>
      <c r="JH13" s="18">
        <v>45653</v>
      </c>
      <c r="JI13" s="18">
        <v>45656</v>
      </c>
      <c r="JJ13" s="18">
        <v>45657</v>
      </c>
      <c r="JK13" s="18">
        <v>45658</v>
      </c>
      <c r="JL13" s="18">
        <v>45659</v>
      </c>
      <c r="JM13" s="18">
        <v>45660</v>
      </c>
      <c r="JN13" s="18">
        <v>45663</v>
      </c>
      <c r="JO13" s="18">
        <v>45664</v>
      </c>
      <c r="JP13" s="18">
        <v>45665</v>
      </c>
      <c r="JQ13" s="18">
        <v>45666</v>
      </c>
      <c r="JR13" s="18">
        <v>45667</v>
      </c>
      <c r="JS13" s="18">
        <v>45670</v>
      </c>
      <c r="JT13" s="18">
        <v>45671</v>
      </c>
      <c r="JU13" s="18">
        <v>45672</v>
      </c>
      <c r="JV13" s="18">
        <v>45673</v>
      </c>
      <c r="JW13" s="18">
        <v>45674</v>
      </c>
      <c r="JX13" s="18">
        <v>45677</v>
      </c>
      <c r="JY13" s="18">
        <v>45678</v>
      </c>
      <c r="JZ13" s="18">
        <v>45679</v>
      </c>
      <c r="KA13" s="18">
        <v>45680</v>
      </c>
      <c r="KB13" s="18">
        <v>45681</v>
      </c>
      <c r="KC13" s="18">
        <v>45684</v>
      </c>
      <c r="KD13" s="18">
        <v>45685</v>
      </c>
      <c r="KE13" s="18">
        <v>45686</v>
      </c>
      <c r="KF13" s="18">
        <v>45687</v>
      </c>
      <c r="KG13" s="18">
        <v>45688</v>
      </c>
      <c r="KH13" s="18">
        <v>45691</v>
      </c>
      <c r="KI13" s="18">
        <v>45692</v>
      </c>
      <c r="KJ13" s="18">
        <v>45693</v>
      </c>
      <c r="KK13" s="18">
        <v>45694</v>
      </c>
      <c r="KL13" s="18">
        <v>45695</v>
      </c>
      <c r="KM13" s="18">
        <v>45698</v>
      </c>
      <c r="KN13" s="18">
        <v>45699</v>
      </c>
      <c r="KO13" s="18">
        <v>45700</v>
      </c>
      <c r="KP13" s="18">
        <v>45701</v>
      </c>
      <c r="KQ13" s="18">
        <v>45702</v>
      </c>
      <c r="KR13" s="18">
        <v>45705</v>
      </c>
      <c r="KS13" s="18">
        <v>45706</v>
      </c>
      <c r="KT13" s="18">
        <v>45707</v>
      </c>
      <c r="KU13" s="18">
        <v>45708</v>
      </c>
      <c r="KV13" s="18">
        <v>45709</v>
      </c>
      <c r="KW13" s="18">
        <v>45712</v>
      </c>
      <c r="KX13" s="18">
        <v>45713</v>
      </c>
      <c r="KY13" s="18">
        <v>45714</v>
      </c>
      <c r="KZ13" s="18">
        <v>45715</v>
      </c>
      <c r="LA13" s="18">
        <v>45716</v>
      </c>
      <c r="LB13" s="18">
        <v>45719</v>
      </c>
      <c r="LC13" s="18">
        <v>45720</v>
      </c>
      <c r="LD13" s="18">
        <v>45721</v>
      </c>
      <c r="LE13" s="18">
        <v>45722</v>
      </c>
      <c r="LF13" s="18">
        <v>45723</v>
      </c>
      <c r="LG13" s="18">
        <v>45726</v>
      </c>
      <c r="LH13" s="18">
        <v>45727</v>
      </c>
      <c r="LI13" s="18">
        <v>45728</v>
      </c>
      <c r="LJ13" s="18">
        <v>45729</v>
      </c>
      <c r="LK13" s="18">
        <v>45730</v>
      </c>
      <c r="LL13" s="18">
        <v>45733</v>
      </c>
      <c r="LM13" s="18">
        <v>45734</v>
      </c>
      <c r="LN13" s="18">
        <v>45735</v>
      </c>
      <c r="LO13" s="18">
        <v>45736</v>
      </c>
      <c r="LP13" s="18">
        <v>45737</v>
      </c>
      <c r="LQ13" s="18">
        <v>45740</v>
      </c>
      <c r="LR13" s="18">
        <v>45741</v>
      </c>
      <c r="LS13" s="18">
        <v>45742</v>
      </c>
      <c r="LT13" s="18">
        <v>45743</v>
      </c>
      <c r="LU13" s="18">
        <v>45744</v>
      </c>
      <c r="LV13" s="18">
        <v>45747</v>
      </c>
      <c r="LW13" s="18">
        <v>45748</v>
      </c>
      <c r="LX13" s="18">
        <v>45749</v>
      </c>
      <c r="LY13" s="18">
        <v>45750</v>
      </c>
      <c r="LZ13" s="18">
        <v>45751</v>
      </c>
      <c r="MA13" s="18">
        <v>45754</v>
      </c>
      <c r="MB13" s="18">
        <v>45755</v>
      </c>
      <c r="MC13" s="18">
        <v>45756</v>
      </c>
      <c r="MD13" s="18">
        <v>45757</v>
      </c>
      <c r="ME13" s="18">
        <v>45758</v>
      </c>
      <c r="MF13" s="18">
        <v>45761</v>
      </c>
      <c r="MG13" s="18">
        <v>45762</v>
      </c>
      <c r="MH13" s="18">
        <v>45763</v>
      </c>
      <c r="MI13" s="18">
        <v>45764</v>
      </c>
      <c r="MJ13" s="18">
        <v>45765</v>
      </c>
      <c r="MK13" s="18">
        <v>45768</v>
      </c>
      <c r="ML13" s="18">
        <v>45769</v>
      </c>
      <c r="MM13" s="18">
        <v>45770</v>
      </c>
      <c r="MN13" s="18">
        <v>45771</v>
      </c>
      <c r="MO13" s="18">
        <v>45772</v>
      </c>
      <c r="MP13" s="18">
        <v>45775</v>
      </c>
      <c r="MQ13" s="18">
        <v>45776</v>
      </c>
      <c r="MR13" s="18">
        <v>45777</v>
      </c>
      <c r="MS13" s="18">
        <v>45778</v>
      </c>
      <c r="MT13" s="18">
        <v>45779</v>
      </c>
      <c r="MU13" s="18">
        <v>45782</v>
      </c>
      <c r="MV13" s="18">
        <v>45783</v>
      </c>
      <c r="MW13" s="18">
        <v>45784</v>
      </c>
      <c r="MX13" s="18">
        <v>45785</v>
      </c>
      <c r="MY13" s="18">
        <v>45786</v>
      </c>
      <c r="MZ13" s="18">
        <v>45789</v>
      </c>
      <c r="NA13" s="18">
        <v>45790</v>
      </c>
      <c r="NB13" s="18">
        <v>45791</v>
      </c>
      <c r="NC13" s="18">
        <v>45792</v>
      </c>
      <c r="ND13" s="18">
        <v>45793</v>
      </c>
      <c r="NE13" s="18">
        <v>45796</v>
      </c>
      <c r="NF13" s="18">
        <v>45797</v>
      </c>
      <c r="NG13" s="18">
        <v>45798</v>
      </c>
      <c r="NH13" s="18">
        <v>45799</v>
      </c>
      <c r="NI13" s="18">
        <v>45800</v>
      </c>
      <c r="NJ13" s="14">
        <v>45803</v>
      </c>
      <c r="NK13" s="14">
        <v>45804</v>
      </c>
      <c r="NL13" s="14">
        <v>45805</v>
      </c>
      <c r="NM13" s="14">
        <v>45806</v>
      </c>
      <c r="NN13" s="14">
        <v>45807</v>
      </c>
      <c r="NO13" s="14">
        <v>45810</v>
      </c>
      <c r="NP13" s="14">
        <v>45811</v>
      </c>
      <c r="NQ13" s="14">
        <v>45812</v>
      </c>
      <c r="NR13" s="14">
        <v>45813</v>
      </c>
      <c r="NS13" s="14">
        <v>45814</v>
      </c>
      <c r="NT13" s="14">
        <v>45817</v>
      </c>
      <c r="NU13" s="14">
        <v>45818</v>
      </c>
      <c r="NV13" s="14">
        <v>45819</v>
      </c>
      <c r="NW13" s="14">
        <v>45820</v>
      </c>
      <c r="NX13" s="14">
        <v>45821</v>
      </c>
      <c r="NY13" s="14">
        <v>45824</v>
      </c>
      <c r="NZ13" s="14">
        <v>45825</v>
      </c>
      <c r="OA13" s="14">
        <v>45826</v>
      </c>
      <c r="OB13" s="14">
        <v>45827</v>
      </c>
      <c r="OC13" s="14">
        <v>45828</v>
      </c>
      <c r="OD13" s="14">
        <v>45831</v>
      </c>
      <c r="OE13" s="14">
        <v>45832</v>
      </c>
      <c r="OF13" s="14">
        <v>45833</v>
      </c>
      <c r="OG13" s="14">
        <v>45834</v>
      </c>
      <c r="OH13" s="14">
        <v>45835</v>
      </c>
      <c r="OI13" s="14">
        <v>45838</v>
      </c>
      <c r="OJ13" s="14">
        <v>45839</v>
      </c>
      <c r="OK13" s="14">
        <v>45840</v>
      </c>
      <c r="OL13" s="14">
        <v>45841</v>
      </c>
      <c r="OM13" s="14">
        <v>45842</v>
      </c>
      <c r="ON13" s="14">
        <v>45845</v>
      </c>
      <c r="OO13" s="14">
        <v>45846</v>
      </c>
      <c r="OP13" s="14">
        <v>45847</v>
      </c>
      <c r="OQ13" s="14">
        <v>45848</v>
      </c>
      <c r="OR13" s="14">
        <v>45849</v>
      </c>
      <c r="OS13" s="14">
        <v>45852</v>
      </c>
      <c r="OT13" s="14">
        <v>45853</v>
      </c>
      <c r="OU13" s="14">
        <v>45854</v>
      </c>
      <c r="OV13" s="14">
        <v>45855</v>
      </c>
      <c r="OW13" s="14">
        <v>45856</v>
      </c>
      <c r="OX13" s="14">
        <v>45859</v>
      </c>
      <c r="OY13" s="14">
        <v>45860</v>
      </c>
      <c r="OZ13" s="14">
        <v>45861</v>
      </c>
      <c r="PA13" s="14">
        <v>45862</v>
      </c>
      <c r="PB13" s="14">
        <v>45863</v>
      </c>
      <c r="PC13" s="14">
        <v>45866</v>
      </c>
      <c r="PD13" s="14">
        <v>45867</v>
      </c>
      <c r="PE13" s="14">
        <v>45868</v>
      </c>
      <c r="PF13" s="14">
        <v>45869</v>
      </c>
      <c r="PG13" s="14">
        <v>45870</v>
      </c>
      <c r="PH13" s="14">
        <v>45873</v>
      </c>
      <c r="PI13" s="14">
        <v>45874</v>
      </c>
      <c r="PJ13" s="14">
        <v>45875</v>
      </c>
      <c r="PK13" s="14">
        <v>45876</v>
      </c>
      <c r="PL13" s="14">
        <v>45877</v>
      </c>
      <c r="PM13" s="14">
        <v>45880</v>
      </c>
      <c r="PN13" s="14">
        <v>45881</v>
      </c>
      <c r="PO13" s="14">
        <v>45882</v>
      </c>
      <c r="PP13" s="14">
        <v>45883</v>
      </c>
      <c r="PQ13" s="14">
        <v>45884</v>
      </c>
      <c r="PR13" s="14">
        <v>45887</v>
      </c>
      <c r="PS13" s="14">
        <v>45888</v>
      </c>
      <c r="PT13" s="14">
        <v>45889</v>
      </c>
      <c r="PU13" s="14">
        <v>45890</v>
      </c>
      <c r="PV13" s="14">
        <v>45891</v>
      </c>
      <c r="PW13" s="14">
        <v>45894</v>
      </c>
      <c r="PX13" s="14">
        <v>45895</v>
      </c>
      <c r="PY13" s="14">
        <v>45896</v>
      </c>
      <c r="PZ13" s="14">
        <v>45897</v>
      </c>
      <c r="QA13" s="14">
        <v>45898</v>
      </c>
      <c r="QB13" s="14">
        <v>45901</v>
      </c>
      <c r="QC13" s="14">
        <v>45902</v>
      </c>
      <c r="QD13" s="14">
        <v>45903</v>
      </c>
      <c r="QE13" s="14">
        <v>45904</v>
      </c>
      <c r="QF13" s="14">
        <v>45905</v>
      </c>
      <c r="QG13" s="14">
        <v>45908</v>
      </c>
      <c r="QH13" s="14">
        <v>45909</v>
      </c>
      <c r="QI13" s="14">
        <v>45910</v>
      </c>
      <c r="QJ13" s="14">
        <v>45911</v>
      </c>
      <c r="QK13" s="14">
        <v>45912</v>
      </c>
      <c r="QL13" s="14">
        <v>45915</v>
      </c>
      <c r="QM13" s="14">
        <v>45916</v>
      </c>
      <c r="QN13" s="14">
        <v>45917</v>
      </c>
      <c r="QO13" s="14">
        <v>45918</v>
      </c>
      <c r="QP13" s="14">
        <v>45919</v>
      </c>
      <c r="QQ13" s="14">
        <v>45922</v>
      </c>
      <c r="QR13" s="14">
        <v>45923</v>
      </c>
      <c r="QS13" s="14">
        <v>45924</v>
      </c>
      <c r="QT13" s="14">
        <v>45925</v>
      </c>
      <c r="QU13" s="14">
        <v>45926</v>
      </c>
      <c r="QV13" s="14">
        <v>45929</v>
      </c>
      <c r="QW13" s="14">
        <v>45930</v>
      </c>
      <c r="QX13" s="14">
        <v>45931</v>
      </c>
      <c r="QY13" s="14">
        <v>45932</v>
      </c>
      <c r="QZ13" s="14">
        <v>45933</v>
      </c>
      <c r="RA13" s="14">
        <v>45936</v>
      </c>
      <c r="RB13" s="14">
        <v>45937</v>
      </c>
      <c r="RC13" s="14">
        <v>45938</v>
      </c>
      <c r="RD13" s="14">
        <v>45939</v>
      </c>
      <c r="RE13" s="14">
        <v>45940</v>
      </c>
      <c r="RF13" s="14">
        <v>45943</v>
      </c>
      <c r="RG13" s="14">
        <v>45944</v>
      </c>
      <c r="RH13" s="14">
        <v>45945</v>
      </c>
      <c r="RI13" s="14">
        <v>45946</v>
      </c>
      <c r="RJ13" s="14">
        <v>45947</v>
      </c>
      <c r="RK13" s="14">
        <v>45950</v>
      </c>
      <c r="RL13" s="14">
        <v>45951</v>
      </c>
      <c r="RM13" s="14">
        <v>45952</v>
      </c>
      <c r="RN13" s="14">
        <v>45953</v>
      </c>
      <c r="RO13" s="14">
        <v>45954</v>
      </c>
      <c r="RP13" s="14">
        <v>45957</v>
      </c>
      <c r="RQ13" s="14">
        <v>45958</v>
      </c>
      <c r="RR13" s="14">
        <v>45959</v>
      </c>
      <c r="RS13" s="14">
        <v>45960</v>
      </c>
      <c r="RT13" s="14">
        <v>45961</v>
      </c>
      <c r="RU13" s="14">
        <v>45964</v>
      </c>
      <c r="RV13" s="14">
        <v>45965</v>
      </c>
      <c r="RW13" s="14">
        <v>45966</v>
      </c>
      <c r="RX13" s="14">
        <v>45967</v>
      </c>
      <c r="RY13" s="14">
        <v>45968</v>
      </c>
      <c r="RZ13" s="14">
        <v>45971</v>
      </c>
      <c r="SA13" s="14">
        <v>45972</v>
      </c>
      <c r="SB13" s="14">
        <v>45973</v>
      </c>
      <c r="SC13" s="14">
        <v>45974</v>
      </c>
      <c r="SD13" s="14">
        <v>45975</v>
      </c>
      <c r="SE13" s="14">
        <v>45978</v>
      </c>
      <c r="SF13" s="14">
        <v>45979</v>
      </c>
      <c r="SG13" s="14">
        <v>45980</v>
      </c>
      <c r="SH13" s="14">
        <v>45981</v>
      </c>
      <c r="SI13" s="14">
        <v>45982</v>
      </c>
      <c r="SJ13" s="14">
        <v>45985</v>
      </c>
      <c r="SK13" s="14">
        <v>45986</v>
      </c>
      <c r="SL13" s="14">
        <v>45987</v>
      </c>
      <c r="SM13" s="14">
        <v>45988</v>
      </c>
      <c r="SN13" s="14">
        <v>45989</v>
      </c>
      <c r="SO13" s="14">
        <v>45992</v>
      </c>
      <c r="SP13" s="14">
        <v>45993</v>
      </c>
      <c r="SQ13" s="14">
        <v>45994</v>
      </c>
      <c r="SR13" s="14">
        <v>45995</v>
      </c>
      <c r="SS13" s="14">
        <v>45996</v>
      </c>
      <c r="ST13" s="14">
        <v>45999</v>
      </c>
      <c r="SU13" s="14">
        <v>46000</v>
      </c>
      <c r="SV13" s="14">
        <v>46001</v>
      </c>
      <c r="SW13" s="14">
        <v>46002</v>
      </c>
      <c r="SX13" s="14">
        <v>46003</v>
      </c>
      <c r="SY13" s="14">
        <v>46006</v>
      </c>
      <c r="SZ13" s="14">
        <v>46007</v>
      </c>
      <c r="TA13" s="14">
        <v>46008</v>
      </c>
      <c r="TB13" s="14">
        <v>46009</v>
      </c>
      <c r="TC13" s="14">
        <v>46010</v>
      </c>
      <c r="TD13" s="14">
        <v>46013</v>
      </c>
      <c r="TE13" s="14">
        <v>46014</v>
      </c>
      <c r="TF13" s="14">
        <v>46015</v>
      </c>
      <c r="TG13" s="14">
        <v>46016</v>
      </c>
      <c r="TH13" s="14">
        <v>46017</v>
      </c>
      <c r="TI13" s="14">
        <v>46020</v>
      </c>
      <c r="TJ13" s="14">
        <v>46021</v>
      </c>
      <c r="TK13" s="14">
        <v>46022</v>
      </c>
    </row>
    <row r="14" spans="1:531" x14ac:dyDescent="0.25">
      <c r="A14" s="25" t="s">
        <v>30</v>
      </c>
      <c r="B14" s="25" t="s">
        <v>31</v>
      </c>
      <c r="C14" s="26">
        <v>2</v>
      </c>
      <c r="D14" s="27">
        <f>C14-E14</f>
        <v>0</v>
      </c>
      <c r="E14" s="21">
        <f>NETWORKDAYS.INTL(G14,H14,1)</f>
        <v>2</v>
      </c>
      <c r="F14" s="21">
        <v>1</v>
      </c>
      <c r="G14" s="20">
        <v>45296</v>
      </c>
      <c r="H14" s="20">
        <v>45299</v>
      </c>
      <c r="I14" s="16" t="str">
        <f t="shared" ref="I14:BT14" si="2">IF(AND(OR($G14&lt;=I$13,$G14&lt;I$13+1),OR($H14&gt;=I$13,$H14+1&gt;I$13)),$F14,"")</f>
        <v/>
      </c>
      <c r="J14" s="16" t="str">
        <f t="shared" si="2"/>
        <v/>
      </c>
      <c r="K14" s="16" t="str">
        <f t="shared" si="2"/>
        <v/>
      </c>
      <c r="L14" s="16" t="str">
        <f t="shared" si="2"/>
        <v/>
      </c>
      <c r="M14" s="16">
        <f t="shared" si="2"/>
        <v>1</v>
      </c>
      <c r="N14" s="16">
        <f t="shared" si="2"/>
        <v>1</v>
      </c>
      <c r="O14" s="16" t="str">
        <f t="shared" si="2"/>
        <v/>
      </c>
      <c r="P14" s="16" t="str">
        <f t="shared" si="2"/>
        <v/>
      </c>
      <c r="Q14" s="16" t="str">
        <f t="shared" si="2"/>
        <v/>
      </c>
      <c r="R14" s="16" t="str">
        <f t="shared" si="2"/>
        <v/>
      </c>
      <c r="S14" s="16" t="str">
        <f t="shared" si="2"/>
        <v/>
      </c>
      <c r="T14" s="16" t="str">
        <f t="shared" si="2"/>
        <v/>
      </c>
      <c r="U14" s="16" t="str">
        <f t="shared" si="2"/>
        <v/>
      </c>
      <c r="V14" s="16" t="str">
        <f t="shared" si="2"/>
        <v/>
      </c>
      <c r="W14" s="16" t="str">
        <f t="shared" si="2"/>
        <v/>
      </c>
      <c r="X14" s="16" t="str">
        <f t="shared" si="2"/>
        <v/>
      </c>
      <c r="Y14" s="16" t="str">
        <f t="shared" si="2"/>
        <v/>
      </c>
      <c r="Z14" s="16" t="str">
        <f t="shared" si="2"/>
        <v/>
      </c>
      <c r="AA14" s="16" t="str">
        <f t="shared" si="2"/>
        <v/>
      </c>
      <c r="AB14" s="16" t="str">
        <f t="shared" si="2"/>
        <v/>
      </c>
      <c r="AC14" s="16" t="str">
        <f t="shared" si="2"/>
        <v/>
      </c>
      <c r="AD14" s="16" t="str">
        <f t="shared" si="2"/>
        <v/>
      </c>
      <c r="AE14" s="16" t="str">
        <f t="shared" si="2"/>
        <v/>
      </c>
      <c r="AF14" s="16" t="str">
        <f t="shared" si="2"/>
        <v/>
      </c>
      <c r="AG14" s="16" t="str">
        <f t="shared" si="2"/>
        <v/>
      </c>
      <c r="AH14" s="16" t="str">
        <f t="shared" si="2"/>
        <v/>
      </c>
      <c r="AI14" s="16" t="str">
        <f t="shared" si="2"/>
        <v/>
      </c>
      <c r="AJ14" s="16" t="str">
        <f t="shared" si="2"/>
        <v/>
      </c>
      <c r="AK14" s="16" t="str">
        <f t="shared" si="2"/>
        <v/>
      </c>
      <c r="AL14" s="16" t="str">
        <f t="shared" si="2"/>
        <v/>
      </c>
      <c r="AM14" s="16" t="str">
        <f t="shared" si="2"/>
        <v/>
      </c>
      <c r="AN14" s="16" t="str">
        <f t="shared" si="2"/>
        <v/>
      </c>
      <c r="AO14" s="16" t="str">
        <f t="shared" si="2"/>
        <v/>
      </c>
      <c r="AP14" s="16" t="str">
        <f t="shared" si="2"/>
        <v/>
      </c>
      <c r="AQ14" s="16" t="str">
        <f t="shared" si="2"/>
        <v/>
      </c>
      <c r="AR14" s="16" t="str">
        <f t="shared" si="2"/>
        <v/>
      </c>
      <c r="AS14" s="16" t="str">
        <f t="shared" si="2"/>
        <v/>
      </c>
      <c r="AT14" s="16" t="str">
        <f t="shared" si="2"/>
        <v/>
      </c>
      <c r="AU14" s="16" t="str">
        <f t="shared" si="2"/>
        <v/>
      </c>
      <c r="AV14" s="16" t="str">
        <f t="shared" si="2"/>
        <v/>
      </c>
      <c r="AW14" s="16" t="str">
        <f t="shared" si="2"/>
        <v/>
      </c>
      <c r="AX14" s="16" t="str">
        <f t="shared" si="2"/>
        <v/>
      </c>
      <c r="AY14" s="16" t="str">
        <f t="shared" si="2"/>
        <v/>
      </c>
      <c r="AZ14" s="16" t="str">
        <f t="shared" si="2"/>
        <v/>
      </c>
      <c r="BA14" s="16" t="str">
        <f t="shared" si="2"/>
        <v/>
      </c>
      <c r="BB14" s="16" t="str">
        <f t="shared" si="2"/>
        <v/>
      </c>
      <c r="BC14" s="16" t="str">
        <f t="shared" si="2"/>
        <v/>
      </c>
      <c r="BD14" s="16" t="str">
        <f t="shared" si="2"/>
        <v/>
      </c>
      <c r="BE14" s="16" t="str">
        <f t="shared" si="2"/>
        <v/>
      </c>
      <c r="BF14" s="16" t="str">
        <f t="shared" si="2"/>
        <v/>
      </c>
      <c r="BG14" s="16" t="str">
        <f t="shared" si="2"/>
        <v/>
      </c>
      <c r="BH14" s="16" t="str">
        <f t="shared" si="2"/>
        <v/>
      </c>
      <c r="BI14" s="16" t="str">
        <f t="shared" si="2"/>
        <v/>
      </c>
      <c r="BJ14" s="16" t="str">
        <f t="shared" si="2"/>
        <v/>
      </c>
      <c r="BK14" s="16" t="str">
        <f t="shared" si="2"/>
        <v/>
      </c>
      <c r="BL14" s="16" t="str">
        <f t="shared" si="2"/>
        <v/>
      </c>
      <c r="BM14" s="16" t="str">
        <f t="shared" si="2"/>
        <v/>
      </c>
      <c r="BN14" s="16" t="str">
        <f t="shared" si="2"/>
        <v/>
      </c>
      <c r="BO14" s="16" t="str">
        <f t="shared" si="2"/>
        <v/>
      </c>
      <c r="BP14" s="16" t="str">
        <f t="shared" si="2"/>
        <v/>
      </c>
      <c r="BQ14" s="16" t="str">
        <f t="shared" si="2"/>
        <v/>
      </c>
      <c r="BR14" s="16" t="str">
        <f t="shared" si="2"/>
        <v/>
      </c>
      <c r="BS14" s="16" t="str">
        <f t="shared" si="2"/>
        <v/>
      </c>
      <c r="BT14" s="16" t="str">
        <f t="shared" si="2"/>
        <v/>
      </c>
      <c r="BU14" s="16" t="str">
        <f t="shared" ref="BU14:EF14" si="3">IF(AND(OR($G14&lt;=BU$13,$G14&lt;BU$13+1),OR($H14&gt;=BU$13,$H14+1&gt;BU$13)),$F14,"")</f>
        <v/>
      </c>
      <c r="BV14" s="16" t="str">
        <f t="shared" si="3"/>
        <v/>
      </c>
      <c r="BW14" s="16" t="str">
        <f t="shared" si="3"/>
        <v/>
      </c>
      <c r="BX14" s="16" t="str">
        <f t="shared" si="3"/>
        <v/>
      </c>
      <c r="BY14" s="16" t="str">
        <f t="shared" si="3"/>
        <v/>
      </c>
      <c r="BZ14" s="16" t="str">
        <f t="shared" si="3"/>
        <v/>
      </c>
      <c r="CA14" s="16" t="str">
        <f t="shared" si="3"/>
        <v/>
      </c>
      <c r="CB14" s="16" t="str">
        <f t="shared" si="3"/>
        <v/>
      </c>
      <c r="CC14" s="16" t="str">
        <f t="shared" si="3"/>
        <v/>
      </c>
      <c r="CD14" s="16" t="str">
        <f t="shared" si="3"/>
        <v/>
      </c>
      <c r="CE14" s="16" t="str">
        <f t="shared" si="3"/>
        <v/>
      </c>
      <c r="CF14" s="16" t="str">
        <f t="shared" si="3"/>
        <v/>
      </c>
      <c r="CG14" s="16" t="str">
        <f t="shared" si="3"/>
        <v/>
      </c>
      <c r="CH14" s="16" t="str">
        <f t="shared" si="3"/>
        <v/>
      </c>
      <c r="CI14" s="16" t="str">
        <f t="shared" si="3"/>
        <v/>
      </c>
      <c r="CJ14" s="16" t="str">
        <f t="shared" si="3"/>
        <v/>
      </c>
      <c r="CK14" s="16" t="str">
        <f t="shared" si="3"/>
        <v/>
      </c>
      <c r="CL14" s="16" t="str">
        <f t="shared" si="3"/>
        <v/>
      </c>
      <c r="CM14" s="16" t="str">
        <f t="shared" si="3"/>
        <v/>
      </c>
      <c r="CN14" s="16" t="str">
        <f t="shared" si="3"/>
        <v/>
      </c>
      <c r="CO14" s="16" t="str">
        <f t="shared" si="3"/>
        <v/>
      </c>
      <c r="CP14" s="16" t="str">
        <f t="shared" si="3"/>
        <v/>
      </c>
      <c r="CQ14" s="16" t="str">
        <f t="shared" si="3"/>
        <v/>
      </c>
      <c r="CR14" s="16" t="str">
        <f t="shared" si="3"/>
        <v/>
      </c>
      <c r="CS14" s="16" t="str">
        <f t="shared" si="3"/>
        <v/>
      </c>
      <c r="CT14" s="16" t="str">
        <f t="shared" si="3"/>
        <v/>
      </c>
      <c r="CU14" s="16" t="str">
        <f t="shared" si="3"/>
        <v/>
      </c>
      <c r="CV14" s="16" t="str">
        <f t="shared" si="3"/>
        <v/>
      </c>
      <c r="CW14" s="16" t="str">
        <f t="shared" si="3"/>
        <v/>
      </c>
      <c r="CX14" s="16" t="str">
        <f t="shared" si="3"/>
        <v/>
      </c>
      <c r="CY14" s="16" t="str">
        <f t="shared" si="3"/>
        <v/>
      </c>
      <c r="CZ14" s="16" t="str">
        <f t="shared" si="3"/>
        <v/>
      </c>
      <c r="DA14" s="16" t="str">
        <f t="shared" si="3"/>
        <v/>
      </c>
      <c r="DB14" s="16" t="str">
        <f t="shared" si="3"/>
        <v/>
      </c>
      <c r="DC14" s="16" t="str">
        <f t="shared" si="3"/>
        <v/>
      </c>
      <c r="DD14" s="16" t="str">
        <f t="shared" si="3"/>
        <v/>
      </c>
      <c r="DE14" s="16" t="str">
        <f t="shared" si="3"/>
        <v/>
      </c>
      <c r="DF14" s="16" t="str">
        <f t="shared" si="3"/>
        <v/>
      </c>
      <c r="DG14" s="16" t="str">
        <f t="shared" si="3"/>
        <v/>
      </c>
      <c r="DH14" s="16" t="str">
        <f t="shared" si="3"/>
        <v/>
      </c>
      <c r="DI14" s="16" t="str">
        <f t="shared" si="3"/>
        <v/>
      </c>
      <c r="DJ14" s="16" t="str">
        <f t="shared" si="3"/>
        <v/>
      </c>
      <c r="DK14" s="16" t="str">
        <f t="shared" si="3"/>
        <v/>
      </c>
      <c r="DL14" s="16" t="str">
        <f t="shared" si="3"/>
        <v/>
      </c>
      <c r="DM14" s="16" t="str">
        <f t="shared" si="3"/>
        <v/>
      </c>
      <c r="DN14" s="16" t="str">
        <f t="shared" si="3"/>
        <v/>
      </c>
      <c r="DO14" s="16" t="str">
        <f t="shared" si="3"/>
        <v/>
      </c>
      <c r="DP14" s="16" t="str">
        <f t="shared" si="3"/>
        <v/>
      </c>
      <c r="DQ14" s="16" t="str">
        <f t="shared" si="3"/>
        <v/>
      </c>
      <c r="DR14" s="16" t="str">
        <f t="shared" si="3"/>
        <v/>
      </c>
      <c r="DS14" s="16" t="str">
        <f t="shared" si="3"/>
        <v/>
      </c>
      <c r="DT14" s="16" t="str">
        <f t="shared" si="3"/>
        <v/>
      </c>
      <c r="DU14" s="16" t="str">
        <f t="shared" si="3"/>
        <v/>
      </c>
      <c r="DV14" s="16" t="str">
        <f t="shared" si="3"/>
        <v/>
      </c>
      <c r="DW14" s="16" t="str">
        <f t="shared" si="3"/>
        <v/>
      </c>
      <c r="DX14" s="16" t="str">
        <f t="shared" si="3"/>
        <v/>
      </c>
      <c r="DY14" s="16" t="str">
        <f t="shared" si="3"/>
        <v/>
      </c>
      <c r="DZ14" s="16" t="str">
        <f t="shared" si="3"/>
        <v/>
      </c>
      <c r="EA14" s="16" t="str">
        <f t="shared" si="3"/>
        <v/>
      </c>
      <c r="EB14" s="16" t="str">
        <f t="shared" si="3"/>
        <v/>
      </c>
      <c r="EC14" s="16" t="str">
        <f t="shared" si="3"/>
        <v/>
      </c>
      <c r="ED14" s="16" t="str">
        <f t="shared" si="3"/>
        <v/>
      </c>
      <c r="EE14" s="16" t="str">
        <f t="shared" si="3"/>
        <v/>
      </c>
      <c r="EF14" s="16" t="str">
        <f t="shared" si="3"/>
        <v/>
      </c>
      <c r="EG14" s="16" t="str">
        <f t="shared" ref="EG14:GR14" si="4">IF(AND(OR($G14&lt;=EG$13,$G14&lt;EG$13+1),OR($H14&gt;=EG$13,$H14+1&gt;EG$13)),$F14,"")</f>
        <v/>
      </c>
      <c r="EH14" s="16" t="str">
        <f t="shared" si="4"/>
        <v/>
      </c>
      <c r="EI14" s="16" t="str">
        <f t="shared" si="4"/>
        <v/>
      </c>
      <c r="EJ14" s="16" t="str">
        <f t="shared" si="4"/>
        <v/>
      </c>
      <c r="EK14" s="16" t="str">
        <f t="shared" si="4"/>
        <v/>
      </c>
      <c r="EL14" s="16" t="str">
        <f t="shared" si="4"/>
        <v/>
      </c>
      <c r="EM14" s="16" t="str">
        <f t="shared" si="4"/>
        <v/>
      </c>
      <c r="EN14" s="16" t="str">
        <f t="shared" si="4"/>
        <v/>
      </c>
      <c r="EO14" s="16" t="str">
        <f t="shared" si="4"/>
        <v/>
      </c>
      <c r="EP14" s="16" t="str">
        <f t="shared" si="4"/>
        <v/>
      </c>
      <c r="EQ14" s="16" t="str">
        <f t="shared" si="4"/>
        <v/>
      </c>
      <c r="ER14" s="16" t="str">
        <f t="shared" si="4"/>
        <v/>
      </c>
      <c r="ES14" s="16" t="str">
        <f t="shared" si="4"/>
        <v/>
      </c>
      <c r="ET14" s="16" t="str">
        <f t="shared" si="4"/>
        <v/>
      </c>
      <c r="EU14" s="16" t="str">
        <f t="shared" si="4"/>
        <v/>
      </c>
      <c r="EV14" s="16" t="str">
        <f t="shared" si="4"/>
        <v/>
      </c>
      <c r="EW14" s="16" t="str">
        <f t="shared" si="4"/>
        <v/>
      </c>
      <c r="EX14" s="16" t="str">
        <f t="shared" si="4"/>
        <v/>
      </c>
      <c r="EY14" s="16" t="str">
        <f t="shared" si="4"/>
        <v/>
      </c>
      <c r="EZ14" s="16" t="str">
        <f t="shared" si="4"/>
        <v/>
      </c>
      <c r="FA14" s="16" t="str">
        <f t="shared" si="4"/>
        <v/>
      </c>
      <c r="FB14" s="16" t="str">
        <f t="shared" si="4"/>
        <v/>
      </c>
      <c r="FC14" s="16" t="str">
        <f t="shared" si="4"/>
        <v/>
      </c>
      <c r="FD14" s="16" t="str">
        <f t="shared" si="4"/>
        <v/>
      </c>
      <c r="FE14" s="16" t="str">
        <f t="shared" si="4"/>
        <v/>
      </c>
      <c r="FF14" s="16" t="str">
        <f t="shared" si="4"/>
        <v/>
      </c>
      <c r="FG14" s="16" t="str">
        <f t="shared" si="4"/>
        <v/>
      </c>
      <c r="FH14" s="16" t="str">
        <f t="shared" si="4"/>
        <v/>
      </c>
      <c r="FI14" s="16" t="str">
        <f t="shared" si="4"/>
        <v/>
      </c>
      <c r="FJ14" s="16" t="str">
        <f t="shared" si="4"/>
        <v/>
      </c>
      <c r="FK14" s="16" t="str">
        <f t="shared" si="4"/>
        <v/>
      </c>
      <c r="FL14" s="16" t="str">
        <f t="shared" si="4"/>
        <v/>
      </c>
      <c r="FM14" s="16" t="str">
        <f t="shared" si="4"/>
        <v/>
      </c>
      <c r="FN14" s="16" t="str">
        <f t="shared" si="4"/>
        <v/>
      </c>
      <c r="FO14" s="16" t="str">
        <f t="shared" si="4"/>
        <v/>
      </c>
      <c r="FP14" s="16" t="str">
        <f t="shared" si="4"/>
        <v/>
      </c>
      <c r="FQ14" s="16" t="str">
        <f t="shared" si="4"/>
        <v/>
      </c>
      <c r="FR14" s="16" t="str">
        <f t="shared" si="4"/>
        <v/>
      </c>
      <c r="FS14" s="16" t="str">
        <f t="shared" si="4"/>
        <v/>
      </c>
      <c r="FT14" s="16" t="str">
        <f t="shared" si="4"/>
        <v/>
      </c>
      <c r="FU14" s="16" t="str">
        <f t="shared" si="4"/>
        <v/>
      </c>
      <c r="FV14" s="16" t="str">
        <f t="shared" si="4"/>
        <v/>
      </c>
      <c r="FW14" s="16" t="str">
        <f t="shared" si="4"/>
        <v/>
      </c>
      <c r="FX14" s="16" t="str">
        <f t="shared" si="4"/>
        <v/>
      </c>
      <c r="FY14" s="16" t="str">
        <f t="shared" si="4"/>
        <v/>
      </c>
      <c r="FZ14" s="16" t="str">
        <f t="shared" si="4"/>
        <v/>
      </c>
      <c r="GA14" s="16" t="str">
        <f t="shared" si="4"/>
        <v/>
      </c>
      <c r="GB14" s="16" t="str">
        <f t="shared" si="4"/>
        <v/>
      </c>
      <c r="GC14" s="16" t="str">
        <f t="shared" si="4"/>
        <v/>
      </c>
      <c r="GD14" s="16" t="str">
        <f t="shared" si="4"/>
        <v/>
      </c>
      <c r="GE14" s="16" t="str">
        <f t="shared" si="4"/>
        <v/>
      </c>
      <c r="GF14" s="16" t="str">
        <f t="shared" si="4"/>
        <v/>
      </c>
      <c r="GG14" s="16" t="str">
        <f t="shared" si="4"/>
        <v/>
      </c>
      <c r="GH14" s="16" t="str">
        <f t="shared" si="4"/>
        <v/>
      </c>
      <c r="GI14" s="16" t="str">
        <f t="shared" si="4"/>
        <v/>
      </c>
      <c r="GJ14" s="16" t="str">
        <f t="shared" si="4"/>
        <v/>
      </c>
      <c r="GK14" s="16" t="str">
        <f t="shared" si="4"/>
        <v/>
      </c>
      <c r="GL14" s="16" t="str">
        <f t="shared" si="4"/>
        <v/>
      </c>
      <c r="GM14" s="16" t="str">
        <f t="shared" si="4"/>
        <v/>
      </c>
      <c r="GN14" s="16" t="str">
        <f t="shared" si="4"/>
        <v/>
      </c>
      <c r="GO14" s="16" t="str">
        <f t="shared" si="4"/>
        <v/>
      </c>
      <c r="GP14" s="16" t="str">
        <f t="shared" si="4"/>
        <v/>
      </c>
      <c r="GQ14" s="16" t="str">
        <f t="shared" si="4"/>
        <v/>
      </c>
      <c r="GR14" s="16" t="str">
        <f t="shared" si="4"/>
        <v/>
      </c>
      <c r="GS14" s="16" t="str">
        <f t="shared" ref="GS14:JD14" si="5">IF(AND(OR($G14&lt;=GS$13,$G14&lt;GS$13+1),OR($H14&gt;=GS$13,$H14+1&gt;GS$13)),$F14,"")</f>
        <v/>
      </c>
      <c r="GT14" s="16" t="str">
        <f t="shared" si="5"/>
        <v/>
      </c>
      <c r="GU14" s="16" t="str">
        <f t="shared" si="5"/>
        <v/>
      </c>
      <c r="GV14" s="16" t="str">
        <f t="shared" si="5"/>
        <v/>
      </c>
      <c r="GW14" s="16" t="str">
        <f t="shared" si="5"/>
        <v/>
      </c>
      <c r="GX14" s="16" t="str">
        <f t="shared" si="5"/>
        <v/>
      </c>
      <c r="GY14" s="16" t="str">
        <f t="shared" si="5"/>
        <v/>
      </c>
      <c r="GZ14" s="16" t="str">
        <f t="shared" si="5"/>
        <v/>
      </c>
      <c r="HA14" s="16" t="str">
        <f t="shared" si="5"/>
        <v/>
      </c>
      <c r="HB14" s="16" t="str">
        <f t="shared" si="5"/>
        <v/>
      </c>
      <c r="HC14" s="16" t="str">
        <f t="shared" si="5"/>
        <v/>
      </c>
      <c r="HD14" s="16" t="str">
        <f t="shared" si="5"/>
        <v/>
      </c>
      <c r="HE14" s="16" t="str">
        <f t="shared" si="5"/>
        <v/>
      </c>
      <c r="HF14" s="16" t="str">
        <f t="shared" si="5"/>
        <v/>
      </c>
      <c r="HG14" s="16" t="str">
        <f t="shared" si="5"/>
        <v/>
      </c>
      <c r="HH14" s="16" t="str">
        <f t="shared" si="5"/>
        <v/>
      </c>
      <c r="HI14" s="16" t="str">
        <f t="shared" si="5"/>
        <v/>
      </c>
      <c r="HJ14" s="16" t="str">
        <f t="shared" si="5"/>
        <v/>
      </c>
      <c r="HK14" s="16" t="str">
        <f t="shared" si="5"/>
        <v/>
      </c>
      <c r="HL14" s="16" t="str">
        <f t="shared" si="5"/>
        <v/>
      </c>
      <c r="HM14" s="16" t="str">
        <f t="shared" si="5"/>
        <v/>
      </c>
      <c r="HN14" s="16" t="str">
        <f t="shared" si="5"/>
        <v/>
      </c>
      <c r="HO14" s="16" t="str">
        <f t="shared" si="5"/>
        <v/>
      </c>
      <c r="HP14" s="16" t="str">
        <f t="shared" si="5"/>
        <v/>
      </c>
      <c r="HQ14" s="16" t="str">
        <f t="shared" si="5"/>
        <v/>
      </c>
      <c r="HR14" s="16" t="str">
        <f t="shared" si="5"/>
        <v/>
      </c>
      <c r="HS14" s="16" t="str">
        <f t="shared" si="5"/>
        <v/>
      </c>
      <c r="HT14" s="16" t="str">
        <f t="shared" si="5"/>
        <v/>
      </c>
      <c r="HU14" s="16" t="str">
        <f t="shared" si="5"/>
        <v/>
      </c>
      <c r="HV14" s="16" t="str">
        <f t="shared" si="5"/>
        <v/>
      </c>
      <c r="HW14" s="16" t="str">
        <f t="shared" si="5"/>
        <v/>
      </c>
      <c r="HX14" s="16" t="str">
        <f t="shared" si="5"/>
        <v/>
      </c>
      <c r="HY14" s="16" t="str">
        <f t="shared" si="5"/>
        <v/>
      </c>
      <c r="HZ14" s="16" t="str">
        <f t="shared" si="5"/>
        <v/>
      </c>
      <c r="IA14" s="16" t="str">
        <f t="shared" si="5"/>
        <v/>
      </c>
      <c r="IB14" s="16" t="str">
        <f t="shared" si="5"/>
        <v/>
      </c>
      <c r="IC14" s="16" t="str">
        <f t="shared" si="5"/>
        <v/>
      </c>
      <c r="ID14" s="16" t="str">
        <f t="shared" si="5"/>
        <v/>
      </c>
      <c r="IE14" s="16" t="str">
        <f t="shared" si="5"/>
        <v/>
      </c>
      <c r="IF14" s="16" t="str">
        <f t="shared" si="5"/>
        <v/>
      </c>
      <c r="IG14" s="16" t="str">
        <f t="shared" si="5"/>
        <v/>
      </c>
      <c r="IH14" s="16" t="str">
        <f t="shared" si="5"/>
        <v/>
      </c>
      <c r="II14" s="16" t="str">
        <f t="shared" si="5"/>
        <v/>
      </c>
      <c r="IJ14" s="16" t="str">
        <f t="shared" si="5"/>
        <v/>
      </c>
      <c r="IK14" s="16" t="str">
        <f t="shared" si="5"/>
        <v/>
      </c>
      <c r="IL14" s="16" t="str">
        <f t="shared" si="5"/>
        <v/>
      </c>
      <c r="IM14" s="16" t="str">
        <f t="shared" si="5"/>
        <v/>
      </c>
      <c r="IN14" s="16" t="str">
        <f t="shared" si="5"/>
        <v/>
      </c>
      <c r="IO14" s="16" t="str">
        <f t="shared" si="5"/>
        <v/>
      </c>
      <c r="IP14" s="16" t="str">
        <f t="shared" si="5"/>
        <v/>
      </c>
      <c r="IQ14" s="16" t="str">
        <f t="shared" si="5"/>
        <v/>
      </c>
      <c r="IR14" s="16" t="str">
        <f t="shared" si="5"/>
        <v/>
      </c>
      <c r="IS14" s="16" t="str">
        <f t="shared" si="5"/>
        <v/>
      </c>
      <c r="IT14" s="16" t="str">
        <f t="shared" si="5"/>
        <v/>
      </c>
      <c r="IU14" s="16" t="str">
        <f t="shared" si="5"/>
        <v/>
      </c>
      <c r="IV14" s="16" t="str">
        <f t="shared" si="5"/>
        <v/>
      </c>
      <c r="IW14" s="16" t="str">
        <f t="shared" si="5"/>
        <v/>
      </c>
      <c r="IX14" s="16" t="str">
        <f t="shared" si="5"/>
        <v/>
      </c>
      <c r="IY14" s="16" t="str">
        <f t="shared" si="5"/>
        <v/>
      </c>
      <c r="IZ14" s="16" t="str">
        <f t="shared" si="5"/>
        <v/>
      </c>
      <c r="JA14" s="16" t="str">
        <f t="shared" si="5"/>
        <v/>
      </c>
      <c r="JB14" s="16" t="str">
        <f t="shared" si="5"/>
        <v/>
      </c>
      <c r="JC14" s="16" t="str">
        <f t="shared" si="5"/>
        <v/>
      </c>
      <c r="JD14" s="16" t="str">
        <f t="shared" si="5"/>
        <v/>
      </c>
      <c r="JE14" s="16" t="str">
        <f t="shared" ref="JE14:LP14" si="6">IF(AND(OR($G14&lt;=JE$13,$G14&lt;JE$13+1),OR($H14&gt;=JE$13,$H14+1&gt;JE$13)),$F14,"")</f>
        <v/>
      </c>
      <c r="JF14" s="16" t="str">
        <f t="shared" si="6"/>
        <v/>
      </c>
      <c r="JG14" s="16" t="str">
        <f t="shared" si="6"/>
        <v/>
      </c>
      <c r="JH14" s="16" t="str">
        <f t="shared" si="6"/>
        <v/>
      </c>
      <c r="JI14" s="16" t="str">
        <f t="shared" si="6"/>
        <v/>
      </c>
      <c r="JJ14" s="16" t="str">
        <f t="shared" si="6"/>
        <v/>
      </c>
      <c r="JK14" s="16" t="str">
        <f t="shared" si="6"/>
        <v/>
      </c>
      <c r="JL14" s="16" t="str">
        <f t="shared" si="6"/>
        <v/>
      </c>
      <c r="JM14" s="16" t="str">
        <f t="shared" si="6"/>
        <v/>
      </c>
      <c r="JN14" s="16" t="str">
        <f t="shared" si="6"/>
        <v/>
      </c>
      <c r="JO14" s="16" t="str">
        <f t="shared" si="6"/>
        <v/>
      </c>
      <c r="JP14" s="16" t="str">
        <f t="shared" si="6"/>
        <v/>
      </c>
      <c r="JQ14" s="16" t="str">
        <f t="shared" si="6"/>
        <v/>
      </c>
      <c r="JR14" s="16" t="str">
        <f t="shared" si="6"/>
        <v/>
      </c>
      <c r="JS14" s="16" t="str">
        <f t="shared" si="6"/>
        <v/>
      </c>
      <c r="JT14" s="16" t="str">
        <f t="shared" si="6"/>
        <v/>
      </c>
      <c r="JU14" s="16" t="str">
        <f t="shared" si="6"/>
        <v/>
      </c>
      <c r="JV14" s="16" t="str">
        <f t="shared" si="6"/>
        <v/>
      </c>
      <c r="JW14" s="16" t="str">
        <f t="shared" si="6"/>
        <v/>
      </c>
      <c r="JX14" s="16" t="str">
        <f t="shared" si="6"/>
        <v/>
      </c>
      <c r="JY14" s="16" t="str">
        <f t="shared" si="6"/>
        <v/>
      </c>
      <c r="JZ14" s="16" t="str">
        <f t="shared" si="6"/>
        <v/>
      </c>
      <c r="KA14" s="16" t="str">
        <f t="shared" si="6"/>
        <v/>
      </c>
      <c r="KB14" s="16" t="str">
        <f t="shared" si="6"/>
        <v/>
      </c>
      <c r="KC14" s="16" t="str">
        <f t="shared" si="6"/>
        <v/>
      </c>
      <c r="KD14" s="16" t="str">
        <f t="shared" si="6"/>
        <v/>
      </c>
      <c r="KE14" s="16" t="str">
        <f t="shared" si="6"/>
        <v/>
      </c>
      <c r="KF14" s="16" t="str">
        <f t="shared" si="6"/>
        <v/>
      </c>
      <c r="KG14" s="16" t="str">
        <f t="shared" si="6"/>
        <v/>
      </c>
      <c r="KH14" s="16" t="str">
        <f t="shared" si="6"/>
        <v/>
      </c>
      <c r="KI14" s="16" t="str">
        <f t="shared" si="6"/>
        <v/>
      </c>
      <c r="KJ14" s="16" t="str">
        <f t="shared" si="6"/>
        <v/>
      </c>
      <c r="KK14" s="16" t="str">
        <f t="shared" si="6"/>
        <v/>
      </c>
      <c r="KL14" s="16" t="str">
        <f t="shared" si="6"/>
        <v/>
      </c>
      <c r="KM14" s="16" t="str">
        <f t="shared" si="6"/>
        <v/>
      </c>
      <c r="KN14" s="16" t="str">
        <f t="shared" si="6"/>
        <v/>
      </c>
      <c r="KO14" s="16" t="str">
        <f t="shared" si="6"/>
        <v/>
      </c>
      <c r="KP14" s="16" t="str">
        <f t="shared" si="6"/>
        <v/>
      </c>
      <c r="KQ14" s="16" t="str">
        <f t="shared" si="6"/>
        <v/>
      </c>
      <c r="KR14" s="16" t="str">
        <f t="shared" si="6"/>
        <v/>
      </c>
      <c r="KS14" s="16" t="str">
        <f t="shared" si="6"/>
        <v/>
      </c>
      <c r="KT14" s="16" t="str">
        <f t="shared" si="6"/>
        <v/>
      </c>
      <c r="KU14" s="16" t="str">
        <f t="shared" si="6"/>
        <v/>
      </c>
      <c r="KV14" s="16" t="str">
        <f t="shared" si="6"/>
        <v/>
      </c>
      <c r="KW14" s="16" t="str">
        <f t="shared" si="6"/>
        <v/>
      </c>
      <c r="KX14" s="16" t="str">
        <f t="shared" si="6"/>
        <v/>
      </c>
      <c r="KY14" s="16" t="str">
        <f t="shared" si="6"/>
        <v/>
      </c>
      <c r="KZ14" s="16" t="str">
        <f t="shared" si="6"/>
        <v/>
      </c>
      <c r="LA14" s="16" t="str">
        <f t="shared" si="6"/>
        <v/>
      </c>
      <c r="LB14" s="16" t="str">
        <f t="shared" si="6"/>
        <v/>
      </c>
      <c r="LC14" s="16" t="str">
        <f t="shared" si="6"/>
        <v/>
      </c>
      <c r="LD14" s="16" t="str">
        <f t="shared" si="6"/>
        <v/>
      </c>
      <c r="LE14" s="16" t="str">
        <f t="shared" si="6"/>
        <v/>
      </c>
      <c r="LF14" s="16" t="str">
        <f t="shared" si="6"/>
        <v/>
      </c>
      <c r="LG14" s="16" t="str">
        <f t="shared" si="6"/>
        <v/>
      </c>
      <c r="LH14" s="16" t="str">
        <f t="shared" si="6"/>
        <v/>
      </c>
      <c r="LI14" s="16" t="str">
        <f t="shared" si="6"/>
        <v/>
      </c>
      <c r="LJ14" s="16" t="str">
        <f t="shared" si="6"/>
        <v/>
      </c>
      <c r="LK14" s="16" t="str">
        <f t="shared" si="6"/>
        <v/>
      </c>
      <c r="LL14" s="16" t="str">
        <f t="shared" si="6"/>
        <v/>
      </c>
      <c r="LM14" s="16" t="str">
        <f t="shared" si="6"/>
        <v/>
      </c>
      <c r="LN14" s="16" t="str">
        <f t="shared" si="6"/>
        <v/>
      </c>
      <c r="LO14" s="16" t="str">
        <f t="shared" si="6"/>
        <v/>
      </c>
      <c r="LP14" s="16" t="str">
        <f t="shared" si="6"/>
        <v/>
      </c>
      <c r="LQ14" s="16" t="str">
        <f t="shared" ref="LQ14:NI14" si="7">IF(AND(OR($G14&lt;=LQ$13,$G14&lt;LQ$13+1),OR($H14&gt;=LQ$13,$H14+1&gt;LQ$13)),$F14,"")</f>
        <v/>
      </c>
      <c r="LR14" s="16" t="str">
        <f t="shared" si="7"/>
        <v/>
      </c>
      <c r="LS14" s="16" t="str">
        <f t="shared" si="7"/>
        <v/>
      </c>
      <c r="LT14" s="16" t="str">
        <f t="shared" si="7"/>
        <v/>
      </c>
      <c r="LU14" s="16" t="str">
        <f t="shared" si="7"/>
        <v/>
      </c>
      <c r="LV14" s="16" t="str">
        <f t="shared" si="7"/>
        <v/>
      </c>
      <c r="LW14" s="16" t="str">
        <f t="shared" si="7"/>
        <v/>
      </c>
      <c r="LX14" s="16" t="str">
        <f t="shared" si="7"/>
        <v/>
      </c>
      <c r="LY14" s="16" t="str">
        <f t="shared" si="7"/>
        <v/>
      </c>
      <c r="LZ14" s="16" t="str">
        <f t="shared" si="7"/>
        <v/>
      </c>
      <c r="MA14" s="16" t="str">
        <f t="shared" si="7"/>
        <v/>
      </c>
      <c r="MB14" s="16" t="str">
        <f t="shared" si="7"/>
        <v/>
      </c>
      <c r="MC14" s="16" t="str">
        <f t="shared" si="7"/>
        <v/>
      </c>
      <c r="MD14" s="16" t="str">
        <f t="shared" si="7"/>
        <v/>
      </c>
      <c r="ME14" s="16" t="str">
        <f t="shared" si="7"/>
        <v/>
      </c>
      <c r="MF14" s="16" t="str">
        <f t="shared" si="7"/>
        <v/>
      </c>
      <c r="MG14" s="16" t="str">
        <f t="shared" si="7"/>
        <v/>
      </c>
      <c r="MH14" s="16" t="str">
        <f t="shared" si="7"/>
        <v/>
      </c>
      <c r="MI14" s="16" t="str">
        <f t="shared" si="7"/>
        <v/>
      </c>
      <c r="MJ14" s="16" t="str">
        <f t="shared" si="7"/>
        <v/>
      </c>
      <c r="MK14" s="16" t="str">
        <f t="shared" si="7"/>
        <v/>
      </c>
      <c r="ML14" s="16" t="str">
        <f t="shared" si="7"/>
        <v/>
      </c>
      <c r="MM14" s="16" t="str">
        <f t="shared" si="7"/>
        <v/>
      </c>
      <c r="MN14" s="16" t="str">
        <f t="shared" si="7"/>
        <v/>
      </c>
      <c r="MO14" s="16" t="str">
        <f t="shared" si="7"/>
        <v/>
      </c>
      <c r="MP14" s="16" t="str">
        <f t="shared" si="7"/>
        <v/>
      </c>
      <c r="MQ14" s="16" t="str">
        <f t="shared" si="7"/>
        <v/>
      </c>
      <c r="MR14" s="16" t="str">
        <f t="shared" si="7"/>
        <v/>
      </c>
      <c r="MS14" s="16" t="str">
        <f t="shared" si="7"/>
        <v/>
      </c>
      <c r="MT14" s="16" t="str">
        <f t="shared" si="7"/>
        <v/>
      </c>
      <c r="MU14" s="16" t="str">
        <f t="shared" si="7"/>
        <v/>
      </c>
      <c r="MV14" s="16" t="str">
        <f t="shared" si="7"/>
        <v/>
      </c>
      <c r="MW14" s="16" t="str">
        <f t="shared" si="7"/>
        <v/>
      </c>
      <c r="MX14" s="16" t="str">
        <f t="shared" si="7"/>
        <v/>
      </c>
      <c r="MY14" s="16" t="str">
        <f t="shared" si="7"/>
        <v/>
      </c>
      <c r="MZ14" s="16" t="str">
        <f t="shared" si="7"/>
        <v/>
      </c>
      <c r="NA14" s="16" t="str">
        <f t="shared" si="7"/>
        <v/>
      </c>
      <c r="NB14" s="16" t="str">
        <f t="shared" si="7"/>
        <v/>
      </c>
      <c r="NC14" s="16" t="str">
        <f t="shared" si="7"/>
        <v/>
      </c>
      <c r="ND14" s="16" t="str">
        <f t="shared" si="7"/>
        <v/>
      </c>
      <c r="NE14" s="16" t="str">
        <f t="shared" si="7"/>
        <v/>
      </c>
      <c r="NF14" s="16" t="str">
        <f t="shared" si="7"/>
        <v/>
      </c>
      <c r="NG14" s="16" t="str">
        <f t="shared" si="7"/>
        <v/>
      </c>
      <c r="NH14" s="16" t="str">
        <f t="shared" si="7"/>
        <v/>
      </c>
      <c r="NI14" s="16" t="str">
        <f t="shared" si="7"/>
        <v/>
      </c>
    </row>
    <row r="15" spans="1:531" x14ac:dyDescent="0.25">
      <c r="A15" s="25" t="s">
        <v>34</v>
      </c>
      <c r="B15" s="25" t="s">
        <v>35</v>
      </c>
      <c r="C15" s="26">
        <v>10</v>
      </c>
      <c r="D15" s="27">
        <f>C15-E15</f>
        <v>5</v>
      </c>
      <c r="E15" s="21">
        <f t="shared" ref="E15:E16" si="8">NETWORKDAYS.INTL(G15,H15,1)</f>
        <v>5</v>
      </c>
      <c r="F15" s="21">
        <v>1</v>
      </c>
      <c r="G15" s="20">
        <v>45325</v>
      </c>
      <c r="H15" s="20">
        <v>45332</v>
      </c>
      <c r="I15" s="16" t="str">
        <f t="shared" ref="I15:R16" si="9">IF(AND(OR($G15&lt;=I$13,$G15&lt;I$13+1),OR($H15&gt;=I$13,$H15+1&gt;I$13)),$F15,"")</f>
        <v/>
      </c>
      <c r="J15" s="16" t="str">
        <f t="shared" si="9"/>
        <v/>
      </c>
      <c r="K15" s="16" t="str">
        <f t="shared" si="9"/>
        <v/>
      </c>
      <c r="L15" s="16" t="str">
        <f t="shared" si="9"/>
        <v/>
      </c>
      <c r="M15" s="16" t="str">
        <f t="shared" si="9"/>
        <v/>
      </c>
      <c r="N15" s="16" t="str">
        <f t="shared" si="9"/>
        <v/>
      </c>
      <c r="O15" s="16" t="str">
        <f t="shared" si="9"/>
        <v/>
      </c>
      <c r="P15" s="16" t="str">
        <f t="shared" si="9"/>
        <v/>
      </c>
      <c r="Q15" s="16" t="str">
        <f t="shared" si="9"/>
        <v/>
      </c>
      <c r="R15" s="16" t="str">
        <f t="shared" si="9"/>
        <v/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</row>
    <row r="16" spans="1:531" x14ac:dyDescent="0.25">
      <c r="A16" s="25"/>
      <c r="B16" s="25"/>
      <c r="C16" s="26"/>
      <c r="D16" s="27">
        <f>C16-E16</f>
        <v>0</v>
      </c>
      <c r="E16" s="21">
        <f t="shared" si="8"/>
        <v>0</v>
      </c>
      <c r="F16" s="21"/>
      <c r="G16" s="20"/>
      <c r="H16" s="20"/>
      <c r="I16" s="16" t="str">
        <f t="shared" si="9"/>
        <v/>
      </c>
      <c r="J16" s="16" t="str">
        <f t="shared" si="9"/>
        <v/>
      </c>
      <c r="K16" s="16" t="str">
        <f t="shared" si="9"/>
        <v/>
      </c>
      <c r="L16" s="16" t="str">
        <f t="shared" si="9"/>
        <v/>
      </c>
      <c r="M16" s="16" t="str">
        <f t="shared" si="9"/>
        <v/>
      </c>
      <c r="N16" s="16" t="str">
        <f t="shared" si="9"/>
        <v/>
      </c>
      <c r="O16" s="16" t="str">
        <f t="shared" si="9"/>
        <v/>
      </c>
      <c r="P16" s="16" t="str">
        <f t="shared" si="9"/>
        <v/>
      </c>
      <c r="Q16" s="16" t="str">
        <f t="shared" si="9"/>
        <v/>
      </c>
      <c r="R16" s="16" t="str">
        <f t="shared" si="9"/>
        <v/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</row>
    <row r="17" spans="1:373" x14ac:dyDescent="0.25">
      <c r="A17" s="25"/>
      <c r="B17" s="25"/>
      <c r="C17" s="26"/>
      <c r="D17" s="27"/>
      <c r="E17" s="21"/>
      <c r="F17" s="21"/>
      <c r="G17" s="21"/>
      <c r="H17" s="21"/>
      <c r="I17" s="16" t="str">
        <f>IF(AND(OR($G17&lt;=I$13,$G17&lt;I$13+1),OR($H17&gt;=I$13,$H17+1&gt;I$13),(COUNTIF(metropole[Date],I$13)&gt;0)),$F17,"")</f>
        <v/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  <c r="LE17" s="1"/>
      <c r="LF17" s="1"/>
      <c r="LG17" s="1"/>
      <c r="LH17" s="1"/>
      <c r="LI17" s="1"/>
      <c r="LJ17" s="1"/>
      <c r="LK17" s="1"/>
      <c r="LL17" s="1"/>
      <c r="LM17" s="1"/>
      <c r="LN17" s="1"/>
      <c r="LO17" s="1"/>
      <c r="LP17" s="1"/>
      <c r="LQ17" s="1"/>
      <c r="LR17" s="1"/>
      <c r="LS17" s="1"/>
      <c r="LT17" s="1"/>
      <c r="LU17" s="1"/>
      <c r="LV17" s="1"/>
      <c r="LW17" s="1"/>
      <c r="LX17" s="1"/>
      <c r="LY17" s="1"/>
      <c r="LZ17" s="1"/>
      <c r="MA17" s="1"/>
      <c r="MB17" s="1"/>
      <c r="MC17" s="1"/>
      <c r="MD17" s="1"/>
      <c r="ME17" s="1"/>
      <c r="MF17" s="1"/>
      <c r="MG17" s="1"/>
      <c r="MH17" s="1"/>
      <c r="MI17" s="1"/>
      <c r="MJ17" s="1"/>
      <c r="MK17" s="1"/>
      <c r="ML17" s="1"/>
      <c r="MM17" s="1"/>
      <c r="MN17" s="1"/>
      <c r="MO17" s="1"/>
      <c r="MP17" s="1"/>
      <c r="MQ17" s="1"/>
      <c r="MR17" s="1"/>
      <c r="MS17" s="1"/>
      <c r="MT17" s="1"/>
      <c r="MU17" s="1"/>
      <c r="MV17" s="1"/>
      <c r="MW17" s="1"/>
      <c r="MX17" s="1"/>
      <c r="MY17" s="1"/>
      <c r="MZ17" s="1"/>
      <c r="NA17" s="1"/>
      <c r="NB17" s="1"/>
      <c r="NC17" s="1"/>
      <c r="ND17" s="1"/>
      <c r="NE17" s="1"/>
      <c r="NF17" s="1"/>
      <c r="NG17" s="1"/>
      <c r="NH17" s="1"/>
      <c r="NI17" s="1"/>
    </row>
    <row r="18" spans="1:373" x14ac:dyDescent="0.25">
      <c r="A18" s="25"/>
      <c r="B18" s="25"/>
      <c r="C18" s="26"/>
      <c r="D18" s="27"/>
      <c r="E18" s="21"/>
      <c r="F18" s="21"/>
      <c r="G18" s="21"/>
      <c r="H18" s="21"/>
      <c r="I18" s="18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  <c r="LE18" s="1"/>
      <c r="LF18" s="1"/>
      <c r="LG18" s="1"/>
      <c r="LH18" s="1"/>
      <c r="LI18" s="1"/>
      <c r="LJ18" s="1"/>
      <c r="LK18" s="1"/>
      <c r="LL18" s="1"/>
      <c r="LM18" s="1"/>
      <c r="LN18" s="1"/>
      <c r="LO18" s="1"/>
      <c r="LP18" s="1"/>
      <c r="LQ18" s="1"/>
      <c r="LR18" s="1"/>
      <c r="LS18" s="1"/>
      <c r="LT18" s="1"/>
      <c r="LU18" s="1"/>
      <c r="LV18" s="1"/>
      <c r="LW18" s="1"/>
      <c r="LX18" s="1"/>
      <c r="LY18" s="1"/>
      <c r="LZ18" s="1"/>
      <c r="MA18" s="1"/>
      <c r="MB18" s="1"/>
      <c r="MC18" s="1"/>
      <c r="MD18" s="1"/>
      <c r="ME18" s="1"/>
      <c r="MF18" s="1"/>
      <c r="MG18" s="1"/>
      <c r="MH18" s="1"/>
      <c r="MI18" s="1"/>
      <c r="MJ18" s="1"/>
      <c r="MK18" s="1"/>
      <c r="ML18" s="1"/>
      <c r="MM18" s="1"/>
      <c r="MN18" s="1"/>
      <c r="MO18" s="1"/>
      <c r="MP18" s="1"/>
      <c r="MQ18" s="1"/>
      <c r="MR18" s="1"/>
      <c r="MS18" s="1"/>
      <c r="MT18" s="1"/>
      <c r="MU18" s="1"/>
      <c r="MV18" s="1"/>
      <c r="MW18" s="1"/>
      <c r="MX18" s="1"/>
      <c r="MY18" s="1"/>
      <c r="MZ18" s="1"/>
      <c r="NA18" s="1"/>
      <c r="NB18" s="1"/>
      <c r="NC18" s="1"/>
      <c r="ND18" s="1"/>
      <c r="NE18" s="1"/>
      <c r="NF18" s="1"/>
      <c r="NG18" s="1"/>
      <c r="NH18" s="1"/>
      <c r="NI18" s="1"/>
    </row>
    <row r="19" spans="1:373" x14ac:dyDescent="0.25">
      <c r="A19" s="25"/>
      <c r="B19" s="25"/>
      <c r="C19" s="26"/>
      <c r="D19" s="27"/>
      <c r="E19" s="21"/>
      <c r="F19" s="21"/>
      <c r="G19" s="21"/>
      <c r="H19" s="21"/>
      <c r="I19" s="15"/>
    </row>
    <row r="20" spans="1:373" x14ac:dyDescent="0.25">
      <c r="A20" s="25"/>
      <c r="B20" s="25"/>
      <c r="C20" s="26"/>
      <c r="D20" s="27"/>
      <c r="E20" s="21"/>
      <c r="F20" s="21"/>
      <c r="G20" s="21"/>
      <c r="H20" s="21"/>
      <c r="I20" s="15"/>
    </row>
    <row r="21" spans="1:373" x14ac:dyDescent="0.25">
      <c r="A21" s="25"/>
      <c r="B21" s="25"/>
      <c r="C21" s="26"/>
      <c r="D21" s="27"/>
      <c r="E21" s="21"/>
      <c r="F21" s="21"/>
      <c r="G21" s="21"/>
      <c r="H21" s="21"/>
      <c r="I21" s="19"/>
      <c r="J21" s="19"/>
      <c r="K21" s="19"/>
      <c r="L21" s="19"/>
      <c r="M21" s="19"/>
      <c r="N21" s="19"/>
      <c r="O21" s="19"/>
      <c r="P21" s="19"/>
      <c r="Q21" s="19"/>
    </row>
    <row r="22" spans="1:373" x14ac:dyDescent="0.25">
      <c r="A22" s="25"/>
      <c r="B22" s="25"/>
      <c r="C22" s="26"/>
      <c r="D22" s="27"/>
      <c r="E22" s="21"/>
      <c r="F22" s="21"/>
      <c r="G22" s="21"/>
      <c r="H22" s="21"/>
      <c r="I22" s="15"/>
    </row>
    <row r="23" spans="1:373" x14ac:dyDescent="0.25">
      <c r="A23" s="25"/>
      <c r="B23" s="25"/>
      <c r="C23" s="26"/>
      <c r="D23" s="27"/>
      <c r="E23" s="21"/>
      <c r="F23" s="21"/>
      <c r="G23" s="21"/>
      <c r="H23" s="21"/>
    </row>
    <row r="24" spans="1:373" x14ac:dyDescent="0.25">
      <c r="A24" s="25"/>
      <c r="B24" s="25"/>
      <c r="C24" s="26"/>
      <c r="D24" s="27"/>
      <c r="E24" s="21"/>
      <c r="F24" s="21"/>
      <c r="G24" s="21"/>
      <c r="H24" s="21"/>
    </row>
    <row r="25" spans="1:373" x14ac:dyDescent="0.25">
      <c r="A25" s="25"/>
      <c r="B25" s="25"/>
      <c r="C25" s="26"/>
      <c r="D25" s="27"/>
      <c r="E25" s="21"/>
      <c r="F25" s="21"/>
      <c r="G25" s="21"/>
      <c r="H25" s="21"/>
    </row>
    <row r="26" spans="1:373" x14ac:dyDescent="0.25">
      <c r="I26" s="28"/>
      <c r="K26" s="15">
        <f>SUM(K14:K25)</f>
        <v>0</v>
      </c>
    </row>
  </sheetData>
  <phoneticPr fontId="7" type="noConversion"/>
  <conditionalFormatting sqref="I14:NI17 J18:NI18 I19:NI660">
    <cfRule type="expression" dxfId="0" priority="2">
      <formula>AND(OR($G14&lt;=I$13,$G14&lt;I$13+1),OR($H14&gt;=I$13,$H14+1&gt;I$13))</formula>
    </cfRule>
  </conditionalFormatting>
  <pageMargins left="0.7" right="0.7" top="0.75" bottom="0.75" header="0.3" footer="0.3"/>
  <pageSetup paperSize="9" orientation="portrait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706A02-93EC-4D9F-933D-73ACF94783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9</vt:i4>
      </vt:variant>
    </vt:vector>
  </HeadingPairs>
  <TitlesOfParts>
    <vt:vector size="12" baseType="lpstr">
      <vt:lpstr>Paramètres</vt:lpstr>
      <vt:lpstr>Calendrier</vt:lpstr>
      <vt:lpstr>Planning</vt:lpstr>
      <vt:lpstr>Annee</vt:lpstr>
      <vt:lpstr>datecal</vt:lpstr>
      <vt:lpstr>demarrage</vt:lpstr>
      <vt:lpstr>duree</vt:lpstr>
      <vt:lpstr>livraison</vt:lpstr>
      <vt:lpstr>tab_calendrier</vt:lpstr>
      <vt:lpstr>tab_evenements</vt:lpstr>
      <vt:lpstr>Tab_events</vt:lpstr>
      <vt:lpstr>Tab_joursferies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Bart Strubbe</cp:lastModifiedBy>
  <cp:lastPrinted>2024-04-20T08:31:14Z</cp:lastPrinted>
  <dcterms:created xsi:type="dcterms:W3CDTF">2024-04-19T10:05:23Z</dcterms:created>
  <dcterms:modified xsi:type="dcterms:W3CDTF">2024-04-20T10:17:42Z</dcterms:modified>
</cp:coreProperties>
</file>