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activeX/activeX5.xml" ContentType="application/vnd.ms-office.activeX+xml"/>
  <Override PartName="/xl/activeX/activeX6.xml" ContentType="application/vnd.ms-office.activeX+xml"/>
  <Override PartName="/xl/activeX/activeX7.xml" ContentType="application/vnd.ms-office.activeX+xml"/>
  <Override PartName="/xl/activeX/activeX8.xml" ContentType="application/vnd.ms-office.activeX+xml"/>
  <Override PartName="/xl/activeX/activeX9.xml" ContentType="application/vnd.ms-office.activeX+xml"/>
  <Override PartName="/xl/activeX/activeX10.xml" ContentType="application/vnd.ms-office.activeX+xml"/>
  <Override PartName="/xl/activeX/activeX11.xml" ContentType="application/vnd.ms-office.activeX+xml"/>
  <Override PartName="/xl/activeX/activeX12.xml" ContentType="application/vnd.ms-office.activeX+xml"/>
  <Override PartName="/xl/activeX/activeX13.xml" ContentType="application/vnd.ms-office.activeX+xml"/>
  <Override PartName="/xl/activeX/activeX14.xml" ContentType="application/vnd.ms-office.activeX+xml"/>
  <Override PartName="/xl/activeX/activeX15.xml" ContentType="application/vnd.ms-office.activeX+xml"/>
  <Override PartName="/xl/activeX/activeX16.xml" ContentType="application/vnd.ms-office.activeX+xml"/>
  <Override PartName="/xl/drawings/drawing2.xml" ContentType="application/vnd.openxmlformats-officedocument.drawing+xml"/>
  <Override PartName="/xl/activeX/activeX17.xml" ContentType="application/vnd.ms-office.activeX+xml"/>
  <Override PartName="/xl/activeX/activeX18.xml" ContentType="application/vnd.ms-office.activeX+xml"/>
  <Override PartName="/xl/activeX/activeX19.xml" ContentType="application/vnd.ms-office.activeX+xml"/>
  <Override PartName="/xl/activeX/activeX20.xml" ContentType="application/vnd.ms-office.activeX+xml"/>
  <Override PartName="/xl/activeX/activeX21.xml" ContentType="application/vnd.ms-office.activeX+xml"/>
  <Override PartName="/xl/activeX/activeX22.xml" ContentType="application/vnd.ms-office.activeX+xml"/>
  <Override PartName="/xl/activeX/activeX23.xml" ContentType="application/vnd.ms-office.activeX+xml"/>
  <Override PartName="/xl/activeX/activeX24.xml" ContentType="application/vnd.ms-office.activeX+xml"/>
  <Override PartName="/xl/activeX/activeX25.xml" ContentType="application/vnd.ms-office.activeX+xml"/>
  <Override PartName="/xl/activeX/activeX26.xml" ContentType="application/vnd.ms-office.activeX+xml"/>
  <Override PartName="/xl/activeX/activeX27.xml" ContentType="application/vnd.ms-office.activeX+xml"/>
  <Override PartName="/xl/activeX/activeX28.xml" ContentType="application/vnd.ms-office.activeX+xml"/>
  <Override PartName="/xl/activeX/activeX29.xml" ContentType="application/vnd.ms-office.activeX+xml"/>
  <Override PartName="/xl/activeX/activeX30.xml" ContentType="application/vnd.ms-office.activeX+xml"/>
  <Override PartName="/xl/activeX/activeX31.xml" ContentType="application/vnd.ms-office.activeX+xml"/>
  <Override PartName="/xl/activeX/activeX32.xml" ContentType="application/vnd.ms-office.activeX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ml.chartshapes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4.xml" ContentType="application/vnd.openxmlformats-officedocument.drawingml.chartshapes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5.xml" ContentType="application/vnd.openxmlformats-officedocument.drawingml.chartshapes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6.xml" ContentType="application/vnd.openxmlformats-officedocument.drawingml.chartshapes+xml"/>
  <Override PartName="/xl/drawings/drawing7.xml" ContentType="application/vnd.openxmlformats-officedocument.drawing+xml"/>
  <Override PartName="/xl/tables/table1.xml" ContentType="application/vnd.openxmlformats-officedocument.spreadsheetml.table+xml"/>
  <Override PartName="/xl/drawings/drawing8.xml" ContentType="application/vnd.openxmlformats-officedocument.drawing+xml"/>
  <Override PartName="/xl/tables/table2.xml" ContentType="application/vnd.openxmlformats-officedocument.spreadsheetml.table+xml"/>
  <Override PartName="/xl/drawings/drawing9.xml" ContentType="application/vnd.openxmlformats-officedocument.drawing+xml"/>
  <Override PartName="/xl/tables/table3.xml" ContentType="application/vnd.openxmlformats-officedocument.spreadsheetml.table+xml"/>
  <Override PartName="/xl/drawings/drawing10.xml" ContentType="application/vnd.openxmlformats-officedocument.drawing+xml"/>
  <Override PartName="/xl/tables/table4.xml" ContentType="application/vnd.openxmlformats-officedocument.spreadsheetml.table+xml"/>
  <Override PartName="/xl/drawings/drawing11.xml" ContentType="application/vnd.openxmlformats-officedocument.drawing+xml"/>
  <Override PartName="/xl/tables/table5.xml" ContentType="application/vnd.openxmlformats-officedocument.spreadsheetml.table+xml"/>
  <Override PartName="/xl/drawings/drawing12.xml" ContentType="application/vnd.openxmlformats-officedocument.drawing+xml"/>
  <Override PartName="/xl/tables/table6.xml" ContentType="application/vnd.openxmlformats-officedocument.spreadsheetml.table+xml"/>
  <Override PartName="/xl/drawings/drawing13.xml" ContentType="application/vnd.openxmlformats-officedocument.drawing+xml"/>
  <Override PartName="/xl/tables/table7.xml" ContentType="application/vnd.openxmlformats-officedocument.spreadsheetml.table+xml"/>
  <Override PartName="/xl/drawings/drawing14.xml" ContentType="application/vnd.openxmlformats-officedocument.drawing+xml"/>
  <Override PartName="/xl/tables/table8.xml" ContentType="application/vnd.openxmlformats-officedocument.spreadsheetml.table+xml"/>
  <Override PartName="/xl/drawings/drawing15.xml" ContentType="application/vnd.openxmlformats-officedocument.drawing+xml"/>
  <Override PartName="/xl/tables/table9.xml" ContentType="application/vnd.openxmlformats-officedocument.spreadsheetml.table+xml"/>
  <Override PartName="/xl/drawings/drawing16.xml" ContentType="application/vnd.openxmlformats-officedocument.drawing+xml"/>
  <Override PartName="/xl/tables/table10.xml" ContentType="application/vnd.openxmlformats-officedocument.spreadsheetml.table+xml"/>
  <Override PartName="/xl/drawings/drawing17.xml" ContentType="application/vnd.openxmlformats-officedocument.drawing+xml"/>
  <Override PartName="/xl/tables/table11.xml" ContentType="application/vnd.openxmlformats-officedocument.spreadsheetml.table+xml"/>
  <Override PartName="/xl/drawings/drawing18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19.xml" ContentType="application/vnd.openxmlformats-officedocument.drawingml.chartshapes+xml"/>
  <Override PartName="/xl/calcChain.xml" ContentType="application/vnd.openxmlformats-officedocument.spreadsheetml.calcChain+xml"/>
  <Override PartName="/xl/vbaProject.bin" ContentType="application/vnd.ms-office.vbaProject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thumbnail" Target="docProps/thumbnail.wmf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5" Type="http://schemas.openxmlformats.org/officeDocument/2006/relationships/extended-properties" Target="docProps/app.xml"/><Relationship Id="rId4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D1AB2EC1-BA95-42CA-8E8F-46391CB73804}" xr6:coauthVersionLast="47" xr6:coauthVersionMax="47" xr10:uidLastSave="{00000000-0000-0000-0000-000000000000}"/>
  <bookViews>
    <workbookView xWindow="-120" yWindow="-120" windowWidth="29040" windowHeight="15990" firstSheet="7" activeTab="8" xr2:uid="{00000000-000D-0000-FFFF-FFFF00000000}"/>
  </bookViews>
  <sheets>
    <sheet name="Page d'accueil" sheetId="13" r:id="rId1"/>
    <sheet name="Feuil1" sheetId="16" r:id="rId2"/>
    <sheet name="suivi commande" sheetId="14" r:id="rId3"/>
    <sheet name="suivi coupe" sheetId="9" r:id="rId4"/>
    <sheet name="suivi rectif " sheetId="10" r:id="rId5"/>
    <sheet name="suivi commande fabrication" sheetId="2" r:id="rId6"/>
    <sheet name="suivi conventionnel" sheetId="15" r:id="rId7"/>
    <sheet name="suivi fabrication" sheetId="4" r:id="rId8"/>
    <sheet name="suivi commande affutage" sheetId="3" r:id="rId9"/>
    <sheet name="suivi controle" sheetId="19" r:id="rId10"/>
    <sheet name="suivi affutage" sheetId="5" r:id="rId11"/>
    <sheet name="suivi expedition" sheetId="20" r:id="rId12"/>
    <sheet name=" suivi commande barreau" sheetId="17" r:id="rId13"/>
    <sheet name="suivi stock barreau" sheetId="6" r:id="rId14"/>
    <sheet name="suivi stock piece fini" sheetId="18" r:id="rId15"/>
    <sheet name="base de donnée" sheetId="7" r:id="rId16"/>
    <sheet name="plannification machine" sheetId="8" r:id="rId17"/>
    <sheet name="employer" sheetId="11" r:id="rId18"/>
    <sheet name="Feuil12" sheetId="12" r:id="rId19"/>
  </sheets>
  <definedNames>
    <definedName name="fabrication">'suivi controle'!$B$11:$B$12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1" i="7" l="1"/>
  <c r="I11" i="7"/>
  <c r="L11" i="7"/>
  <c r="O11" i="7"/>
  <c r="R11" i="7"/>
  <c r="M13" i="3" l="1"/>
  <c r="M14" i="3"/>
  <c r="M10" i="3" l="1"/>
  <c r="M11" i="3"/>
  <c r="M12" i="3"/>
  <c r="M9" i="3"/>
  <c r="R12" i="7" l="1"/>
  <c r="R13" i="7"/>
  <c r="O12" i="7"/>
  <c r="O13" i="7"/>
  <c r="L12" i="7"/>
  <c r="L13" i="7"/>
  <c r="I12" i="7"/>
  <c r="I13" i="7"/>
  <c r="F12" i="7"/>
  <c r="F13" i="7"/>
  <c r="F10" i="7"/>
  <c r="I10" i="7"/>
  <c r="L10" i="7"/>
  <c r="O10" i="7"/>
  <c r="R10" i="7"/>
  <c r="E52" i="12" l="1"/>
  <c r="G16" i="12"/>
  <c r="F19" i="12" s="1"/>
  <c r="F21" i="12" s="1"/>
  <c r="F22" i="12" s="1"/>
  <c r="B6" i="2" l="1"/>
  <c r="H11" i="14" l="1"/>
</calcChain>
</file>

<file path=xl/sharedStrings.xml><?xml version="1.0" encoding="utf-8"?>
<sst xmlns="http://schemas.openxmlformats.org/spreadsheetml/2006/main" count="368" uniqueCount="140">
  <si>
    <t>date</t>
  </si>
  <si>
    <t>Suivi commande fabrication</t>
  </si>
  <si>
    <t>Date</t>
  </si>
  <si>
    <t>Client</t>
  </si>
  <si>
    <t>Bon de fabrication</t>
  </si>
  <si>
    <t>reference</t>
  </si>
  <si>
    <t>quantité</t>
  </si>
  <si>
    <t xml:space="preserve">tps de reglage </t>
  </si>
  <si>
    <t>tps fabrication</t>
  </si>
  <si>
    <t>tps total</t>
  </si>
  <si>
    <t>Designation</t>
  </si>
  <si>
    <t>num de commande</t>
  </si>
  <si>
    <t>rapport</t>
  </si>
  <si>
    <t>Colonne1</t>
  </si>
  <si>
    <t>Suivi commande affutage</t>
  </si>
  <si>
    <t>suivi fabrication</t>
  </si>
  <si>
    <t>Suivi affutage</t>
  </si>
  <si>
    <t>suivi stock</t>
  </si>
  <si>
    <t>Base de donnée</t>
  </si>
  <si>
    <t>machine</t>
  </si>
  <si>
    <t xml:space="preserve">liste deroulante </t>
  </si>
  <si>
    <t>affutage</t>
  </si>
  <si>
    <t>fabrication</t>
  </si>
  <si>
    <t>Donnee pour creation vba</t>
  </si>
  <si>
    <t>Reference</t>
  </si>
  <si>
    <t>Designiation</t>
  </si>
  <si>
    <t>Tps reglage</t>
  </si>
  <si>
    <t>Tps fabrication</t>
  </si>
  <si>
    <t>Tps total</t>
  </si>
  <si>
    <t>Tps affutage</t>
  </si>
  <si>
    <t>Dia barreau</t>
  </si>
  <si>
    <t>Pas trou d huile</t>
  </si>
  <si>
    <t>Ecart trou d huile</t>
  </si>
  <si>
    <t>Lg outils</t>
  </si>
  <si>
    <t>Coupe</t>
  </si>
  <si>
    <t>rectif</t>
  </si>
  <si>
    <t>weldom</t>
  </si>
  <si>
    <t>Fabrication</t>
  </si>
  <si>
    <t>Affutage</t>
  </si>
  <si>
    <t>details</t>
  </si>
  <si>
    <t>Tps rectif</t>
  </si>
  <si>
    <t>Tps coupe</t>
  </si>
  <si>
    <t>Tps reglage2</t>
  </si>
  <si>
    <t>Tps total3</t>
  </si>
  <si>
    <t>Tps reglage4</t>
  </si>
  <si>
    <t>Tps total5</t>
  </si>
  <si>
    <t>Tps reglage6</t>
  </si>
  <si>
    <t>Tps fabrication7</t>
  </si>
  <si>
    <t>Tps total8</t>
  </si>
  <si>
    <t>Tps reglage9</t>
  </si>
  <si>
    <t>Tps total10</t>
  </si>
  <si>
    <t>0362AF-708</t>
  </si>
  <si>
    <t>FRAISE A LAMER Ø4,15X7X50</t>
  </si>
  <si>
    <t>0362AF707</t>
  </si>
  <si>
    <t>FR-Z2-D3,15</t>
  </si>
  <si>
    <t>203 200260R1073</t>
  </si>
  <si>
    <t>FRAISE 2 TAILLE D8X7,74</t>
  </si>
  <si>
    <t>Suivi commande</t>
  </si>
  <si>
    <t>Commande</t>
  </si>
  <si>
    <t>coupe</t>
  </si>
  <si>
    <t>aaaaaa</t>
  </si>
  <si>
    <t>mmmm</t>
  </si>
  <si>
    <t>dates</t>
  </si>
  <si>
    <t>GGDDD</t>
  </si>
  <si>
    <t>conventionel</t>
  </si>
  <si>
    <t>bf026</t>
  </si>
  <si>
    <t>cde00</t>
  </si>
  <si>
    <t>fb</t>
  </si>
  <si>
    <t>jj</t>
  </si>
  <si>
    <t>m</t>
  </si>
  <si>
    <t>kjnn</t>
  </si>
  <si>
    <t>444gggg</t>
  </si>
  <si>
    <t>ddd</t>
  </si>
  <si>
    <t>dr</t>
  </si>
  <si>
    <t>ccc</t>
  </si>
  <si>
    <t>vvvv</t>
  </si>
  <si>
    <t>xxxx</t>
  </si>
  <si>
    <t>eeee</t>
  </si>
  <si>
    <t>dd</t>
  </si>
  <si>
    <t>aa</t>
  </si>
  <si>
    <t>maurice</t>
  </si>
  <si>
    <t>Frederic</t>
  </si>
  <si>
    <t>alain</t>
  </si>
  <si>
    <t>machine 1</t>
  </si>
  <si>
    <t>machine 2</t>
  </si>
  <si>
    <t>machine 3</t>
  </si>
  <si>
    <t>machine 4</t>
  </si>
  <si>
    <t>machine 5</t>
  </si>
  <si>
    <t>machine 6</t>
  </si>
  <si>
    <t>machine 7</t>
  </si>
  <si>
    <t>machine 8</t>
  </si>
  <si>
    <t>realiser</t>
  </si>
  <si>
    <t>objectif</t>
  </si>
  <si>
    <t>taux de realisation</t>
  </si>
  <si>
    <t>cadran</t>
  </si>
  <si>
    <t>trait</t>
  </si>
  <si>
    <t>graduation 1</t>
  </si>
  <si>
    <t>graduation 2</t>
  </si>
  <si>
    <t>graduation 3</t>
  </si>
  <si>
    <t>graduation 4</t>
  </si>
  <si>
    <t>graduation 5</t>
  </si>
  <si>
    <t>graduation 6</t>
  </si>
  <si>
    <t>graduation 7</t>
  </si>
  <si>
    <t>graduation 8</t>
  </si>
  <si>
    <t>graduation 9</t>
  </si>
  <si>
    <t>graduation 10</t>
  </si>
  <si>
    <t>graduation 11</t>
  </si>
  <si>
    <t>graduation 12</t>
  </si>
  <si>
    <t>graduation 13</t>
  </si>
  <si>
    <t>graduation 14</t>
  </si>
  <si>
    <t>graduation 15</t>
  </si>
  <si>
    <t>graduation 16</t>
  </si>
  <si>
    <t>aiguille</t>
  </si>
  <si>
    <t>invisible</t>
  </si>
  <si>
    <t>etiquettes</t>
  </si>
  <si>
    <t>Ordre de lancement</t>
  </si>
  <si>
    <t>avancement</t>
  </si>
  <si>
    <t>date affutage</t>
  </si>
  <si>
    <t>date de contrôle</t>
  </si>
  <si>
    <t>date expedition</t>
  </si>
  <si>
    <t>suivi pieces</t>
  </si>
  <si>
    <t>bf052</t>
  </si>
  <si>
    <t>bf025</t>
  </si>
  <si>
    <t>N°de piece</t>
  </si>
  <si>
    <t>liste deroulante</t>
  </si>
  <si>
    <t xml:space="preserve">affutage </t>
  </si>
  <si>
    <t>Expedition</t>
  </si>
  <si>
    <t>Contrôle</t>
  </si>
  <si>
    <t>suivi expedition</t>
  </si>
  <si>
    <t>bc</t>
  </si>
  <si>
    <t>nc</t>
  </si>
  <si>
    <t>des</t>
  </si>
  <si>
    <t>qty</t>
  </si>
  <si>
    <t>snecma</t>
  </si>
  <si>
    <t>bf50</t>
  </si>
  <si>
    <t>s</t>
  </si>
  <si>
    <t>suivi coupe</t>
  </si>
  <si>
    <t>suivi rectif</t>
  </si>
  <si>
    <t>suivi conventionel</t>
  </si>
  <si>
    <t>suivi contrôle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</si>
</sst>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Arial Black"/>
      <family val="2"/>
    </font>
    <font>
      <sz val="20"/>
      <color theme="1"/>
      <name val="Arial Black"/>
      <family val="2"/>
    </font>
    <font>
      <sz val="28"/>
      <color theme="1"/>
      <name val="Arial Black"/>
      <family val="2"/>
    </font>
    <font>
      <b/>
      <i/>
      <sz val="28"/>
      <color theme="1"/>
      <name val="Arial Black"/>
      <family val="2"/>
    </font>
    <font>
      <b/>
      <i/>
      <u/>
      <sz val="28"/>
      <color theme="1"/>
      <name val="Arial Black"/>
      <family val="2"/>
    </font>
    <font>
      <sz val="16"/>
      <color theme="1"/>
      <name val="Calibri"/>
      <family val="2"/>
      <scheme val="minor"/>
    </font>
    <font>
      <sz val="16"/>
      <color theme="1"/>
      <name val="Arial Black"/>
      <family val="2"/>
    </font>
    <font>
      <sz val="11"/>
      <color theme="1"/>
      <name val="Calibri"/>
      <family val="2"/>
      <scheme val="minor"/>
    </font>
    <font>
      <b/>
      <i/>
      <u/>
      <sz val="20"/>
      <color theme="1"/>
      <name val="Arial Black"/>
      <family val="2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u/>
      <sz val="2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u/>
      <sz val="22"/>
      <color theme="1"/>
      <name val="Arial Black"/>
      <family val="2"/>
    </font>
    <font>
      <u/>
      <sz val="11"/>
      <color theme="1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/>
        <bgColor theme="6"/>
      </patternFill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1" tint="0.499984740745262"/>
        <bgColor theme="6"/>
      </patternFill>
    </fill>
    <fill>
      <patternFill patternType="solid">
        <fgColor theme="0"/>
        <bgColor theme="6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39997558519241921"/>
        <bgColor theme="6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59999389629810485"/>
        <bgColor theme="6"/>
      </patternFill>
    </fill>
  </fills>
  <borders count="12">
    <border>
      <left/>
      <right/>
      <top/>
      <bottom/>
      <diagonal/>
    </border>
    <border>
      <left style="thin">
        <color theme="6"/>
      </left>
      <right/>
      <top/>
      <bottom/>
      <diagonal/>
    </border>
    <border>
      <left/>
      <right style="thin">
        <color theme="6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9" fontId="9" fillId="0" borderId="0" applyFont="0" applyFill="0" applyBorder="0" applyAlignment="0" applyProtection="0"/>
    <xf numFmtId="0" fontId="17" fillId="0" borderId="0" applyNumberFormat="0" applyFill="0" applyBorder="0" applyAlignment="0" applyProtection="0"/>
  </cellStyleXfs>
  <cellXfs count="82">
    <xf numFmtId="0" fontId="0" fillId="0" borderId="0" xfId="0"/>
    <xf numFmtId="14" fontId="0" fillId="0" borderId="0" xfId="0" applyNumberFormat="1"/>
    <xf numFmtId="0" fontId="1" fillId="4" borderId="0" xfId="0" applyFont="1" applyFill="1"/>
    <xf numFmtId="0" fontId="1" fillId="4" borderId="1" xfId="0" applyFont="1" applyFill="1" applyBorder="1"/>
    <xf numFmtId="0" fontId="1" fillId="4" borderId="2" xfId="0" applyFont="1" applyFill="1" applyBorder="1"/>
    <xf numFmtId="0" fontId="0" fillId="0" borderId="3" xfId="0" applyBorder="1"/>
    <xf numFmtId="0" fontId="0" fillId="6" borderId="0" xfId="0" applyFill="1"/>
    <xf numFmtId="9" fontId="0" fillId="0" borderId="0" xfId="1" applyFont="1"/>
    <xf numFmtId="9" fontId="0" fillId="0" borderId="0" xfId="0" applyNumberFormat="1"/>
    <xf numFmtId="0" fontId="11" fillId="8" borderId="3" xfId="0" applyFont="1" applyFill="1" applyBorder="1" applyAlignment="1">
      <alignment horizontal="center" vertical="center"/>
    </xf>
    <xf numFmtId="0" fontId="13" fillId="6" borderId="3" xfId="0" applyFont="1" applyFill="1" applyBorder="1" applyAlignment="1">
      <alignment horizontal="center" vertical="center"/>
    </xf>
    <xf numFmtId="14" fontId="13" fillId="6" borderId="3" xfId="0" applyNumberFormat="1" applyFont="1" applyFill="1" applyBorder="1" applyAlignment="1">
      <alignment horizontal="center" vertical="center" wrapText="1"/>
    </xf>
    <xf numFmtId="0" fontId="12" fillId="6" borderId="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/>
    <xf numFmtId="0" fontId="11" fillId="8" borderId="4" xfId="0" applyFont="1" applyFill="1" applyBorder="1" applyAlignment="1">
      <alignment horizontal="center" vertical="center"/>
    </xf>
    <xf numFmtId="0" fontId="11" fillId="6" borderId="4" xfId="0" applyFont="1" applyFill="1" applyBorder="1" applyAlignment="1">
      <alignment horizontal="center" vertical="center"/>
    </xf>
    <xf numFmtId="0" fontId="8" fillId="5" borderId="0" xfId="0" applyFont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5" borderId="0" xfId="0" applyFill="1" applyAlignment="1">
      <alignment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1" fillId="9" borderId="3" xfId="0" applyFont="1" applyFill="1" applyBorder="1" applyAlignment="1">
      <alignment horizontal="center" vertical="center"/>
    </xf>
    <xf numFmtId="0" fontId="11" fillId="5" borderId="3" xfId="0" applyFont="1" applyFill="1" applyBorder="1" applyAlignment="1">
      <alignment horizontal="center" vertical="center"/>
    </xf>
    <xf numFmtId="14" fontId="11" fillId="9" borderId="3" xfId="0" applyNumberFormat="1" applyFont="1" applyFill="1" applyBorder="1" applyAlignment="1">
      <alignment horizontal="center" vertical="center"/>
    </xf>
    <xf numFmtId="14" fontId="15" fillId="9" borderId="3" xfId="0" applyNumberFormat="1" applyFont="1" applyFill="1" applyBorder="1" applyAlignment="1">
      <alignment horizontal="center" vertical="center"/>
    </xf>
    <xf numFmtId="0" fontId="15" fillId="9" borderId="3" xfId="0" applyFont="1" applyFill="1" applyBorder="1" applyAlignment="1">
      <alignment horizontal="center" vertical="center"/>
    </xf>
    <xf numFmtId="2" fontId="5" fillId="2" borderId="0" xfId="0" applyNumberFormat="1" applyFont="1" applyFill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0" fontId="1" fillId="11" borderId="5" xfId="0" applyFont="1" applyFill="1" applyBorder="1" applyAlignment="1">
      <alignment horizontal="center" vertical="center"/>
    </xf>
    <xf numFmtId="0" fontId="1" fillId="11" borderId="4" xfId="0" applyFont="1" applyFill="1" applyBorder="1" applyAlignment="1">
      <alignment horizontal="center" vertical="center"/>
    </xf>
    <xf numFmtId="0" fontId="1" fillId="11" borderId="6" xfId="0" applyFont="1" applyFill="1" applyBorder="1" applyAlignment="1">
      <alignment horizontal="center" vertical="center"/>
    </xf>
    <xf numFmtId="14" fontId="0" fillId="5" borderId="7" xfId="0" applyNumberFormat="1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14" fontId="0" fillId="5" borderId="9" xfId="0" applyNumberFormat="1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1" fillId="13" borderId="5" xfId="0" applyFont="1" applyFill="1" applyBorder="1" applyAlignment="1">
      <alignment horizontal="center" vertical="center"/>
    </xf>
    <xf numFmtId="0" fontId="1" fillId="13" borderId="4" xfId="0" applyFont="1" applyFill="1" applyBorder="1" applyAlignment="1">
      <alignment horizontal="center" vertical="center"/>
    </xf>
    <xf numFmtId="0" fontId="1" fillId="13" borderId="6" xfId="0" applyFont="1" applyFill="1" applyBorder="1" applyAlignment="1">
      <alignment horizontal="center" vertical="center"/>
    </xf>
    <xf numFmtId="0" fontId="4" fillId="5" borderId="0" xfId="0" applyFont="1" applyFill="1"/>
    <xf numFmtId="0" fontId="8" fillId="3" borderId="3" xfId="0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16" fillId="10" borderId="0" xfId="0" applyFont="1" applyFill="1" applyAlignment="1">
      <alignment horizontal="center" vertical="center"/>
    </xf>
    <xf numFmtId="0" fontId="0" fillId="10" borderId="0" xfId="0" applyFill="1" applyAlignment="1">
      <alignment horizontal="center" vertical="center"/>
    </xf>
    <xf numFmtId="0" fontId="6" fillId="12" borderId="0" xfId="0" applyFont="1" applyFill="1" applyAlignment="1">
      <alignment horizontal="center" vertical="center"/>
    </xf>
    <xf numFmtId="0" fontId="0" fillId="12" borderId="0" xfId="0" applyFill="1" applyAlignment="1">
      <alignment horizontal="center" vertical="center"/>
    </xf>
    <xf numFmtId="0" fontId="5" fillId="12" borderId="0" xfId="0" applyFont="1" applyFill="1" applyAlignment="1">
      <alignment horizontal="center"/>
    </xf>
    <xf numFmtId="0" fontId="5" fillId="12" borderId="0" xfId="0" applyFont="1" applyFill="1" applyAlignment="1">
      <alignment horizontal="center" vertical="center"/>
    </xf>
    <xf numFmtId="0" fontId="6" fillId="12" borderId="0" xfId="0" applyFont="1" applyFill="1" applyAlignment="1">
      <alignment horizontal="center"/>
    </xf>
    <xf numFmtId="0" fontId="0" fillId="12" borderId="0" xfId="0" applyFill="1" applyAlignment="1">
      <alignment horizontal="center"/>
    </xf>
    <xf numFmtId="0" fontId="4" fillId="2" borderId="0" xfId="0" applyFont="1" applyFill="1" applyAlignment="1">
      <alignment horizontal="center"/>
    </xf>
    <xf numFmtId="0" fontId="14" fillId="1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5" fillId="2" borderId="0" xfId="0" applyFont="1" applyFill="1" applyAlignment="1">
      <alignment horizontal="center" vertical="center"/>
    </xf>
    <xf numFmtId="2" fontId="8" fillId="3" borderId="3" xfId="0" applyNumberFormat="1" applyFont="1" applyFill="1" applyBorder="1" applyAlignment="1">
      <alignment horizontal="center" vertical="center"/>
    </xf>
    <xf numFmtId="2" fontId="0" fillId="3" borderId="3" xfId="0" applyNumberFormat="1" applyFill="1" applyBorder="1" applyAlignment="1">
      <alignment horizontal="center" vertical="center"/>
    </xf>
    <xf numFmtId="2" fontId="7" fillId="3" borderId="3" xfId="0" applyNumberFormat="1" applyFont="1" applyFill="1" applyBorder="1" applyAlignment="1">
      <alignment horizontal="center" vertical="center"/>
    </xf>
    <xf numFmtId="0" fontId="10" fillId="7" borderId="0" xfId="0" applyFont="1" applyFill="1" applyAlignment="1">
      <alignment horizontal="center"/>
    </xf>
    <xf numFmtId="0" fontId="0" fillId="7" borderId="0" xfId="0" applyFill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7" fillId="5" borderId="3" xfId="2" applyFill="1" applyBorder="1" applyAlignment="1">
      <alignment horizontal="center" vertical="center"/>
    </xf>
    <xf numFmtId="0" fontId="0" fillId="9" borderId="10" xfId="0" applyFont="1" applyFill="1" applyBorder="1" applyAlignment="1">
      <alignment horizontal="center" vertical="center"/>
    </xf>
  </cellXfs>
  <cellStyles count="3">
    <cellStyle name="Hyperlink" xfId="2" builtinId="8"/>
    <cellStyle name="Procent" xfId="1" builtinId="5"/>
    <cellStyle name="Standaard" xfId="0" builtinId="0"/>
  </cellStyles>
  <dxfs count="167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6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6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6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6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6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6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6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top style="thin">
          <color indexed="64"/>
        </top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6"/>
          <bgColor theme="0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6"/>
          <bgColor theme="7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6"/>
          <bgColor theme="6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fill>
        <patternFill patternType="solid">
          <fgColor theme="6"/>
          <bgColor theme="1" tint="0.49998474074526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fill>
        <patternFill patternType="solid">
          <fgColor theme="6"/>
          <bgColor theme="1" tint="0.49998474074526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fill>
        <patternFill patternType="solid">
          <fgColor theme="6"/>
          <bgColor theme="1" tint="0.49998474074526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fill>
        <patternFill patternType="solid">
          <fgColor theme="6"/>
          <bgColor theme="1" tint="0.49998474074526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fill>
        <patternFill patternType="solid">
          <fgColor theme="6"/>
          <bgColor theme="1" tint="0.49998474074526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numFmt numFmtId="0" formatCode="General"/>
      <fill>
        <patternFill patternType="solid">
          <fgColor indexed="64"/>
          <bgColor theme="1" tint="0.49998474074526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fill>
        <patternFill patternType="solid">
          <fgColor theme="6"/>
          <bgColor theme="1" tint="0.49998474074526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fill>
        <patternFill patternType="solid">
          <fgColor theme="6"/>
          <bgColor theme="1" tint="0.49998474074526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fill>
        <patternFill patternType="solid">
          <fgColor theme="6"/>
          <bgColor theme="1" tint="0.49998474074526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fill>
        <patternFill patternType="solid">
          <fgColor theme="6"/>
          <bgColor theme="1" tint="0.49998474074526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top style="thin">
          <color theme="6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fill>
        <patternFill patternType="solid">
          <fgColor theme="6"/>
          <bgColor theme="1" tint="0.499984740745262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fill>
        <patternFill patternType="solid">
          <fgColor theme="6"/>
          <bgColor theme="1" tint="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border outline="0">
        <top style="thin">
          <color theme="6"/>
        </top>
      </border>
    </dxf>
    <dxf>
      <alignment horizontal="center" vertical="center" textRotation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fill>
        <patternFill patternType="solid">
          <fgColor theme="6"/>
          <bgColor theme="1" tint="0.499984740745262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6"/>
          <bgColor theme="6"/>
        </patternFill>
      </fill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9" formatCode="d/mm/yyyy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6"/>
          <bgColor theme="6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9" formatCode="d/mm/yyyy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6"/>
          <bgColor theme="7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6"/>
          <bgColor theme="7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000000"/>
      <color rgb="FF008000"/>
      <color rgb="FFE56E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activeX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32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.xml"/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19.xml"/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1281047105953863"/>
          <c:y val="8.1992908781139198E-2"/>
          <c:w val="0.59192291753004556"/>
          <c:h val="0.78923055670672748"/>
        </c:manualLayout>
      </c:layout>
      <c:pieChart>
        <c:varyColors val="1"/>
        <c:ser>
          <c:idx val="1"/>
          <c:order val="1"/>
          <c:tx>
            <c:strRef>
              <c:f>Feuil12!$F$18</c:f>
              <c:strCache>
                <c:ptCount val="1"/>
                <c:pt idx="0">
                  <c:v>aiguille</c:v>
                </c:pt>
              </c:strCache>
            </c:strRef>
          </c:tx>
          <c:spPr>
            <a:noFill/>
            <a:effectLst>
              <a:glow rad="127000">
                <a:schemeClr val="tx1"/>
              </a:glow>
            </a:effectLst>
          </c:spPr>
          <c:explosion val="20"/>
          <c:dPt>
            <c:idx val="0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01-8B58-471C-940E-6948B3A8F089}"/>
              </c:ext>
            </c:extLst>
          </c:dPt>
          <c:dPt>
            <c:idx val="1"/>
            <c:bubble3D val="0"/>
            <c:spPr>
              <a:solidFill>
                <a:srgbClr val="FF0000"/>
              </a:solidFill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03-8B58-471C-940E-6948B3A8F089}"/>
              </c:ext>
            </c:extLst>
          </c:dPt>
          <c:dPt>
            <c:idx val="2"/>
            <c:bubble3D val="0"/>
            <c:explosion val="49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05-8B58-471C-940E-6948B3A8F089}"/>
              </c:ext>
            </c:extLst>
          </c:dPt>
          <c:dPt>
            <c:idx val="3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07-8B58-471C-940E-6948B3A8F089}"/>
              </c:ext>
            </c:extLst>
          </c:dPt>
          <c:dPt>
            <c:idx val="4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09-8B58-471C-940E-6948B3A8F089}"/>
              </c:ext>
            </c:extLst>
          </c:dPt>
          <c:dPt>
            <c:idx val="5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0B-8B58-471C-940E-6948B3A8F089}"/>
              </c:ext>
            </c:extLst>
          </c:dPt>
          <c:dPt>
            <c:idx val="6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0D-8B58-471C-940E-6948B3A8F089}"/>
              </c:ext>
            </c:extLst>
          </c:dPt>
          <c:dPt>
            <c:idx val="7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0F-8B58-471C-940E-6948B3A8F089}"/>
              </c:ext>
            </c:extLst>
          </c:dPt>
          <c:dPt>
            <c:idx val="8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11-8B58-471C-940E-6948B3A8F089}"/>
              </c:ext>
            </c:extLst>
          </c:dPt>
          <c:dPt>
            <c:idx val="9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13-8B58-471C-940E-6948B3A8F089}"/>
              </c:ext>
            </c:extLst>
          </c:dPt>
          <c:dPt>
            <c:idx val="10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15-8B58-471C-940E-6948B3A8F089}"/>
              </c:ext>
            </c:extLst>
          </c:dPt>
          <c:dPt>
            <c:idx val="11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17-8B58-471C-940E-6948B3A8F089}"/>
              </c:ext>
            </c:extLst>
          </c:dPt>
          <c:dPt>
            <c:idx val="12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19-8B58-471C-940E-6948B3A8F089}"/>
              </c:ext>
            </c:extLst>
          </c:dPt>
          <c:dPt>
            <c:idx val="13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1B-8B58-471C-940E-6948B3A8F089}"/>
              </c:ext>
            </c:extLst>
          </c:dPt>
          <c:dPt>
            <c:idx val="14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1D-8B58-471C-940E-6948B3A8F089}"/>
              </c:ext>
            </c:extLst>
          </c:dPt>
          <c:dPt>
            <c:idx val="15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1F-8B58-471C-940E-6948B3A8F089}"/>
              </c:ext>
            </c:extLst>
          </c:dPt>
          <c:dPt>
            <c:idx val="16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21-8B58-471C-940E-6948B3A8F089}"/>
              </c:ext>
            </c:extLst>
          </c:dPt>
          <c:dPt>
            <c:idx val="17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23-8B58-471C-940E-6948B3A8F089}"/>
              </c:ext>
            </c:extLst>
          </c:dPt>
          <c:dPt>
            <c:idx val="18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25-8B58-471C-940E-6948B3A8F089}"/>
              </c:ext>
            </c:extLst>
          </c:dPt>
          <c:dPt>
            <c:idx val="19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27-8B58-471C-940E-6948B3A8F089}"/>
              </c:ext>
            </c:extLst>
          </c:dPt>
          <c:dPt>
            <c:idx val="20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29-8B58-471C-940E-6948B3A8F089}"/>
              </c:ext>
            </c:extLst>
          </c:dPt>
          <c:dPt>
            <c:idx val="21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2B-8B58-471C-940E-6948B3A8F089}"/>
              </c:ext>
            </c:extLst>
          </c:dPt>
          <c:dPt>
            <c:idx val="22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2D-8B58-471C-940E-6948B3A8F089}"/>
              </c:ext>
            </c:extLst>
          </c:dPt>
          <c:dPt>
            <c:idx val="23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2F-8B58-471C-940E-6948B3A8F089}"/>
              </c:ext>
            </c:extLst>
          </c:dPt>
          <c:dPt>
            <c:idx val="24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31-8B58-471C-940E-6948B3A8F089}"/>
              </c:ext>
            </c:extLst>
          </c:dPt>
          <c:dPt>
            <c:idx val="25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33-8B58-471C-940E-6948B3A8F089}"/>
              </c:ext>
            </c:extLst>
          </c:dPt>
          <c:dPt>
            <c:idx val="26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35-8B58-471C-940E-6948B3A8F089}"/>
              </c:ext>
            </c:extLst>
          </c:dPt>
          <c:dPt>
            <c:idx val="27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37-8B58-471C-940E-6948B3A8F089}"/>
              </c:ext>
            </c:extLst>
          </c:dPt>
          <c:dPt>
            <c:idx val="28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39-8B58-471C-940E-6948B3A8F089}"/>
              </c:ext>
            </c:extLst>
          </c:dPt>
          <c:dPt>
            <c:idx val="29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3B-8B58-471C-940E-6948B3A8F089}"/>
              </c:ext>
            </c:extLst>
          </c:dPt>
          <c:dPt>
            <c:idx val="30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3D-8B58-471C-940E-6948B3A8F089}"/>
              </c:ext>
            </c:extLst>
          </c:dPt>
          <c:dPt>
            <c:idx val="31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3F-8B58-471C-940E-6948B3A8F089}"/>
              </c:ext>
            </c:extLst>
          </c:dPt>
          <c:dPt>
            <c:idx val="32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41-8B58-471C-940E-6948B3A8F089}"/>
              </c:ext>
            </c:extLst>
          </c:dPt>
          <c:dPt>
            <c:idx val="33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43-8B58-471C-940E-6948B3A8F089}"/>
              </c:ext>
            </c:extLst>
          </c:dPt>
          <c:val>
            <c:numRef>
              <c:f>Feuil12!$F$19:$F$52</c:f>
              <c:numCache>
                <c:formatCode>0%</c:formatCode>
                <c:ptCount val="34"/>
                <c:pt idx="0">
                  <c:v>0.65666666666666662</c:v>
                </c:pt>
                <c:pt idx="1">
                  <c:v>0.02</c:v>
                </c:pt>
                <c:pt idx="2">
                  <c:v>1.4566666666666666</c:v>
                </c:pt>
                <c:pt idx="3">
                  <c:v>2.1133333333333333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44-8B58-471C-940E-6948B3A8F08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27"/>
      </c:pieChart>
      <c:pieChart>
        <c:varyColors val="1"/>
        <c:ser>
          <c:idx val="0"/>
          <c:order val="0"/>
          <c:tx>
            <c:strRef>
              <c:f>Feuil12!$E$18</c:f>
              <c:strCache>
                <c:ptCount val="1"/>
                <c:pt idx="0">
                  <c:v>cadran</c:v>
                </c:pt>
              </c:strCache>
            </c:strRef>
          </c:tx>
          <c:spPr>
            <a:solidFill>
              <a:schemeClr val="bg1"/>
            </a:solidFill>
            <a:ln>
              <a:noFill/>
            </a:ln>
            <a:effectLst>
              <a:softEdge rad="0"/>
            </a:effectLst>
          </c:spPr>
          <c:explosion val="400"/>
          <c:dPt>
            <c:idx val="0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46-8B58-471C-940E-6948B3A8F089}"/>
              </c:ext>
            </c:extLst>
          </c:dPt>
          <c:dPt>
            <c:idx val="1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48-8B58-471C-940E-6948B3A8F089}"/>
              </c:ext>
            </c:extLst>
          </c:dPt>
          <c:dPt>
            <c:idx val="2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4A-8B58-471C-940E-6948B3A8F089}"/>
              </c:ext>
            </c:extLst>
          </c:dPt>
          <c:dPt>
            <c:idx val="3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4C-8B58-471C-940E-6948B3A8F089}"/>
              </c:ext>
            </c:extLst>
          </c:dPt>
          <c:dPt>
            <c:idx val="4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4E-8B58-471C-940E-6948B3A8F089}"/>
              </c:ext>
            </c:extLst>
          </c:dPt>
          <c:dPt>
            <c:idx val="5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50-8B58-471C-940E-6948B3A8F089}"/>
              </c:ext>
            </c:extLst>
          </c:dPt>
          <c:dPt>
            <c:idx val="6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52-8B58-471C-940E-6948B3A8F089}"/>
              </c:ext>
            </c:extLst>
          </c:dPt>
          <c:dPt>
            <c:idx val="7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54-8B58-471C-940E-6948B3A8F089}"/>
              </c:ext>
            </c:extLst>
          </c:dPt>
          <c:dPt>
            <c:idx val="8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56-8B58-471C-940E-6948B3A8F089}"/>
              </c:ext>
            </c:extLst>
          </c:dPt>
          <c:dPt>
            <c:idx val="9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58-8B58-471C-940E-6948B3A8F089}"/>
              </c:ext>
            </c:extLst>
          </c:dPt>
          <c:dPt>
            <c:idx val="10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5A-8B58-471C-940E-6948B3A8F089}"/>
              </c:ext>
            </c:extLst>
          </c:dPt>
          <c:dPt>
            <c:idx val="11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5C-8B58-471C-940E-6948B3A8F089}"/>
              </c:ext>
            </c:extLst>
          </c:dPt>
          <c:dPt>
            <c:idx val="12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5E-8B58-471C-940E-6948B3A8F089}"/>
              </c:ext>
            </c:extLst>
          </c:dPt>
          <c:dPt>
            <c:idx val="13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60-8B58-471C-940E-6948B3A8F089}"/>
              </c:ext>
            </c:extLst>
          </c:dPt>
          <c:dPt>
            <c:idx val="14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62-8B58-471C-940E-6948B3A8F089}"/>
              </c:ext>
            </c:extLst>
          </c:dPt>
          <c:dPt>
            <c:idx val="15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64-8B58-471C-940E-6948B3A8F089}"/>
              </c:ext>
            </c:extLst>
          </c:dPt>
          <c:dPt>
            <c:idx val="16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66-8B58-471C-940E-6948B3A8F089}"/>
              </c:ext>
            </c:extLst>
          </c:dPt>
          <c:dPt>
            <c:idx val="17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68-8B58-471C-940E-6948B3A8F089}"/>
              </c:ext>
            </c:extLst>
          </c:dPt>
          <c:dPt>
            <c:idx val="18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6A-8B58-471C-940E-6948B3A8F089}"/>
              </c:ext>
            </c:extLst>
          </c:dPt>
          <c:dPt>
            <c:idx val="19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6C-8B58-471C-940E-6948B3A8F089}"/>
              </c:ext>
            </c:extLst>
          </c:dPt>
          <c:dPt>
            <c:idx val="20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6E-8B58-471C-940E-6948B3A8F089}"/>
              </c:ext>
            </c:extLst>
          </c:dPt>
          <c:dPt>
            <c:idx val="21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70-8B58-471C-940E-6948B3A8F089}"/>
              </c:ext>
            </c:extLst>
          </c:dPt>
          <c:dPt>
            <c:idx val="22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72-8B58-471C-940E-6948B3A8F089}"/>
              </c:ext>
            </c:extLst>
          </c:dPt>
          <c:dPt>
            <c:idx val="23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74-8B58-471C-940E-6948B3A8F089}"/>
              </c:ext>
            </c:extLst>
          </c:dPt>
          <c:dPt>
            <c:idx val="24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76-8B58-471C-940E-6948B3A8F089}"/>
              </c:ext>
            </c:extLst>
          </c:dPt>
          <c:dPt>
            <c:idx val="25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78-8B58-471C-940E-6948B3A8F089}"/>
              </c:ext>
            </c:extLst>
          </c:dPt>
          <c:dPt>
            <c:idx val="26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7A-8B58-471C-940E-6948B3A8F089}"/>
              </c:ext>
            </c:extLst>
          </c:dPt>
          <c:dPt>
            <c:idx val="27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7C-8B58-471C-940E-6948B3A8F089}"/>
              </c:ext>
            </c:extLst>
          </c:dPt>
          <c:dPt>
            <c:idx val="28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7E-8B58-471C-940E-6948B3A8F089}"/>
              </c:ext>
            </c:extLst>
          </c:dPt>
          <c:dPt>
            <c:idx val="29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80-8B58-471C-940E-6948B3A8F089}"/>
              </c:ext>
            </c:extLst>
          </c:dPt>
          <c:dPt>
            <c:idx val="30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82-8B58-471C-940E-6948B3A8F089}"/>
              </c:ext>
            </c:extLst>
          </c:dPt>
          <c:dPt>
            <c:idx val="31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84-8B58-471C-940E-6948B3A8F089}"/>
              </c:ext>
            </c:extLst>
          </c:dPt>
          <c:dPt>
            <c:idx val="32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86-8B58-471C-940E-6948B3A8F089}"/>
              </c:ext>
            </c:extLst>
          </c:dPt>
          <c:dPt>
            <c:idx val="33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88-8B58-471C-940E-6948B3A8F089}"/>
              </c:ext>
            </c:extLst>
          </c:dPt>
          <c:dLbls>
            <c:dLbl>
              <c:idx val="0"/>
              <c:layout>
                <c:manualLayout>
                  <c:x val="-7.0603674540682419E-3"/>
                  <c:y val="-2.1012936624028714E-3"/>
                </c:manualLayout>
              </c:layout>
              <c:tx>
                <c:rich>
                  <a:bodyPr/>
                  <a:lstStyle/>
                  <a:p>
                    <a:fld id="{AC5BD18A-751C-40DE-8D3A-37F1BE06E75B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46-8B58-471C-940E-6948B3A8F089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AF7E2C35-B9E9-4EC2-9D1B-7452B88320F1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8-8B58-471C-940E-6948B3A8F089}"/>
                </c:ext>
              </c:extLst>
            </c:dLbl>
            <c:dLbl>
              <c:idx val="2"/>
              <c:layout>
                <c:manualLayout>
                  <c:x val="-8.7719298245614308E-3"/>
                  <c:y val="-5.0965837768302677E-3"/>
                </c:manualLayout>
              </c:layout>
              <c:tx>
                <c:rich>
                  <a:bodyPr/>
                  <a:lstStyle/>
                  <a:p>
                    <a:fld id="{62DA4766-B348-4F39-A037-A8A5FB92A82E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5.2631578947368418E-2"/>
                      <c:h val="5.3524374176548088E-2"/>
                    </c:manualLayout>
                  </c15:layout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4A-8B58-471C-940E-6948B3A8F089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429088F1-4A26-4438-82EE-5FD83E3925B7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C-8B58-471C-940E-6948B3A8F089}"/>
                </c:ext>
              </c:extLst>
            </c:dLbl>
            <c:dLbl>
              <c:idx val="4"/>
              <c:layout>
                <c:manualLayout>
                  <c:x val="-1.2318229958097343E-2"/>
                  <c:y val="3.5674270953284988E-3"/>
                </c:manualLayout>
              </c:layout>
              <c:tx>
                <c:rich>
                  <a:bodyPr/>
                  <a:lstStyle/>
                  <a:p>
                    <a:fld id="{665167CA-F461-4E05-B5D2-1D5C0A782F36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4E-8B58-471C-940E-6948B3A8F089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B24C848C-32B9-469B-9190-146C75931567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0-8B58-471C-940E-6948B3A8F089}"/>
                </c:ext>
              </c:extLst>
            </c:dLbl>
            <c:dLbl>
              <c:idx val="6"/>
              <c:layout>
                <c:manualLayout>
                  <c:x val="-1.1148409080443893E-2"/>
                  <c:y val="3.8488271969956325E-3"/>
                </c:manualLayout>
              </c:layout>
              <c:tx>
                <c:rich>
                  <a:bodyPr/>
                  <a:lstStyle/>
                  <a:p>
                    <a:fld id="{6F869F2A-DF2D-4875-BA91-93B97100C7C6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52-8B58-471C-940E-6948B3A8F089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B8A7A2F5-92EF-4C87-A47E-5C8D90A42CA3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4-8B58-471C-940E-6948B3A8F089}"/>
                </c:ext>
              </c:extLst>
            </c:dLbl>
            <c:dLbl>
              <c:idx val="8"/>
              <c:layout>
                <c:manualLayout>
                  <c:x val="-1.8736243495878803E-2"/>
                  <c:y val="1.5309721660286535E-3"/>
                </c:manualLayout>
              </c:layout>
              <c:tx>
                <c:rich>
                  <a:bodyPr/>
                  <a:lstStyle/>
                  <a:p>
                    <a:fld id="{73A72760-EB1A-4736-B947-AD8FC2BDC036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56-8B58-471C-940E-6948B3A8F089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fld id="{E85A7F81-F531-4065-8155-EB9CD9A111D6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8-8B58-471C-940E-6948B3A8F089}"/>
                </c:ext>
              </c:extLst>
            </c:dLbl>
            <c:dLbl>
              <c:idx val="10"/>
              <c:layout>
                <c:manualLayout>
                  <c:x val="-1.3601095915642151E-2"/>
                  <c:y val="-7.1270735426846345E-3"/>
                </c:manualLayout>
              </c:layout>
              <c:tx>
                <c:rich>
                  <a:bodyPr/>
                  <a:lstStyle/>
                  <a:p>
                    <a:fld id="{CE1C103D-95D6-4B1F-91CC-C168666B77C4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5A-8B58-471C-940E-6948B3A8F089}"/>
                </c:ext>
              </c:extLst>
            </c:dLbl>
            <c:dLbl>
              <c:idx val="11"/>
              <c:tx>
                <c:rich>
                  <a:bodyPr/>
                  <a:lstStyle/>
                  <a:p>
                    <a:fld id="{C927C20B-B7FF-4D87-A448-42EEA537FC52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C-8B58-471C-940E-6948B3A8F089}"/>
                </c:ext>
              </c:extLst>
            </c:dLbl>
            <c:dLbl>
              <c:idx val="12"/>
              <c:layout>
                <c:manualLayout>
                  <c:x val="-4.094027720219183E-3"/>
                  <c:y val="-4.1999937754816224E-3"/>
                </c:manualLayout>
              </c:layout>
              <c:tx>
                <c:rich>
                  <a:bodyPr/>
                  <a:lstStyle/>
                  <a:p>
                    <a:fld id="{4AC076CA-A6B3-4EB6-B730-7C78A7AC2FF8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5E-8B58-471C-940E-6948B3A8F089}"/>
                </c:ext>
              </c:extLst>
            </c:dLbl>
            <c:dLbl>
              <c:idx val="13"/>
              <c:tx>
                <c:rich>
                  <a:bodyPr/>
                  <a:lstStyle/>
                  <a:p>
                    <a:fld id="{1B9C0832-C99F-411F-8C80-BB031F1A6AD8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60-8B58-471C-940E-6948B3A8F089}"/>
                </c:ext>
              </c:extLst>
            </c:dLbl>
            <c:dLbl>
              <c:idx val="14"/>
              <c:layout>
                <c:manualLayout>
                  <c:x val="-1.6480176820002762E-3"/>
                  <c:y val="-1.5845548950649945E-2"/>
                </c:manualLayout>
              </c:layout>
              <c:tx>
                <c:rich>
                  <a:bodyPr/>
                  <a:lstStyle/>
                  <a:p>
                    <a:fld id="{C2527E9C-C070-446D-B120-F7321C145CEC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62-8B58-471C-940E-6948B3A8F089}"/>
                </c:ext>
              </c:extLst>
            </c:dLbl>
            <c:dLbl>
              <c:idx val="15"/>
              <c:tx>
                <c:rich>
                  <a:bodyPr/>
                  <a:lstStyle/>
                  <a:p>
                    <a:fld id="{B73C1FCB-BB99-4F2E-B351-9A0F275F2490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64-8B58-471C-940E-6948B3A8F089}"/>
                </c:ext>
              </c:extLst>
            </c:dLbl>
            <c:dLbl>
              <c:idx val="16"/>
              <c:layout>
                <c:manualLayout>
                  <c:x val="-8.4106920845420634E-3"/>
                  <c:y val="-1.3165893788968078E-2"/>
                </c:manualLayout>
              </c:layout>
              <c:tx>
                <c:rich>
                  <a:bodyPr/>
                  <a:lstStyle/>
                  <a:p>
                    <a:fld id="{83CCD8E6-7C0A-4C13-BFDD-F1D3A8E3606D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66-8B58-471C-940E-6948B3A8F089}"/>
                </c:ext>
              </c:extLst>
            </c:dLbl>
            <c:dLbl>
              <c:idx val="17"/>
              <c:tx>
                <c:rich>
                  <a:bodyPr/>
                  <a:lstStyle/>
                  <a:p>
                    <a:fld id="{973F6618-00BC-45CF-8362-272F2274DA7C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68-8B58-471C-940E-6948B3A8F089}"/>
                </c:ext>
              </c:extLst>
            </c:dLbl>
            <c:dLbl>
              <c:idx val="18"/>
              <c:layout>
                <c:manualLayout>
                  <c:x val="-1.3531565133305706E-2"/>
                  <c:y val="-1.2735883311028809E-2"/>
                </c:manualLayout>
              </c:layout>
              <c:tx>
                <c:rich>
                  <a:bodyPr/>
                  <a:lstStyle/>
                  <a:p>
                    <a:fld id="{2079D4DB-E47F-460D-8E39-E82C3CCBE69C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6A-8B58-471C-940E-6948B3A8F089}"/>
                </c:ext>
              </c:extLst>
            </c:dLbl>
            <c:dLbl>
              <c:idx val="19"/>
              <c:tx>
                <c:rich>
                  <a:bodyPr/>
                  <a:lstStyle/>
                  <a:p>
                    <a:fld id="{6991C005-3FCF-4C1A-BAE6-4B85F772FA0B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6C-8B58-471C-940E-6948B3A8F089}"/>
                </c:ext>
              </c:extLst>
            </c:dLbl>
            <c:dLbl>
              <c:idx val="20"/>
              <c:layout>
                <c:manualLayout>
                  <c:x val="-3.6499056039047749E-3"/>
                  <c:y val="-1.5976263836585643E-3"/>
                </c:manualLayout>
              </c:layout>
              <c:tx>
                <c:rich>
                  <a:bodyPr/>
                  <a:lstStyle/>
                  <a:p>
                    <a:fld id="{9EDC9BCE-83A6-4AD2-A559-BF6952CB05F0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6E-8B58-471C-940E-6948B3A8F089}"/>
                </c:ext>
              </c:extLst>
            </c:dLbl>
            <c:dLbl>
              <c:idx val="21"/>
              <c:tx>
                <c:rich>
                  <a:bodyPr/>
                  <a:lstStyle/>
                  <a:p>
                    <a:fld id="{FF78FB8F-8E35-4E0A-AD34-4ABC4005E644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70-8B58-471C-940E-6948B3A8F089}"/>
                </c:ext>
              </c:extLst>
            </c:dLbl>
            <c:dLbl>
              <c:idx val="22"/>
              <c:layout>
                <c:manualLayout>
                  <c:x val="-5.0577888290279501E-3"/>
                  <c:y val="-8.1382984241594302E-3"/>
                </c:manualLayout>
              </c:layout>
              <c:tx>
                <c:rich>
                  <a:bodyPr/>
                  <a:lstStyle/>
                  <a:p>
                    <a:fld id="{CC87606E-5681-47FC-8089-ABA45E464A99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72-8B58-471C-940E-6948B3A8F089}"/>
                </c:ext>
              </c:extLst>
            </c:dLbl>
            <c:dLbl>
              <c:idx val="23"/>
              <c:tx>
                <c:rich>
                  <a:bodyPr/>
                  <a:lstStyle/>
                  <a:p>
                    <a:fld id="{BAD102A6-4E3B-4FB8-A2EA-BC74B3B50894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74-8B58-471C-940E-6948B3A8F089}"/>
                </c:ext>
              </c:extLst>
            </c:dLbl>
            <c:dLbl>
              <c:idx val="24"/>
              <c:layout>
                <c:manualLayout>
                  <c:x val="-2.003039093798558E-4"/>
                  <c:y val="-1.2094498563173675E-2"/>
                </c:manualLayout>
              </c:layout>
              <c:tx>
                <c:rich>
                  <a:bodyPr/>
                  <a:lstStyle/>
                  <a:p>
                    <a:fld id="{F3D2C349-301D-4F43-AF56-38F1446469A2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76-8B58-471C-940E-6948B3A8F089}"/>
                </c:ext>
              </c:extLst>
            </c:dLbl>
            <c:dLbl>
              <c:idx val="25"/>
              <c:tx>
                <c:rich>
                  <a:bodyPr/>
                  <a:lstStyle/>
                  <a:p>
                    <a:fld id="{593A053D-ED13-4712-B9CD-E46374F464A5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78-8B58-471C-940E-6948B3A8F089}"/>
                </c:ext>
              </c:extLst>
            </c:dLbl>
            <c:dLbl>
              <c:idx val="26"/>
              <c:layout>
                <c:manualLayout>
                  <c:x val="4.6871114794861165E-3"/>
                  <c:y val="-1.3390495160436962E-3"/>
                </c:manualLayout>
              </c:layout>
              <c:tx>
                <c:rich>
                  <a:bodyPr/>
                  <a:lstStyle/>
                  <a:p>
                    <a:fld id="{1D191997-1472-49C2-91C2-F2CD593E289B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7A-8B58-471C-940E-6948B3A8F089}"/>
                </c:ext>
              </c:extLst>
            </c:dLbl>
            <c:dLbl>
              <c:idx val="27"/>
              <c:tx>
                <c:rich>
                  <a:bodyPr/>
                  <a:lstStyle/>
                  <a:p>
                    <a:fld id="{AEC62741-152D-4095-91BF-21C72FEA09BD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7C-8B58-471C-940E-6948B3A8F089}"/>
                </c:ext>
              </c:extLst>
            </c:dLbl>
            <c:dLbl>
              <c:idx val="28"/>
              <c:layout>
                <c:manualLayout>
                  <c:x val="6.4587650227930964E-3"/>
                  <c:y val="-4.6798004004439554E-3"/>
                </c:manualLayout>
              </c:layout>
              <c:tx>
                <c:rich>
                  <a:bodyPr/>
                  <a:lstStyle/>
                  <a:p>
                    <a:fld id="{63791E82-121F-40AC-A081-8995A1190845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7E-8B58-471C-940E-6948B3A8F089}"/>
                </c:ext>
              </c:extLst>
            </c:dLbl>
            <c:dLbl>
              <c:idx val="29"/>
              <c:tx>
                <c:rich>
                  <a:bodyPr/>
                  <a:lstStyle/>
                  <a:p>
                    <a:fld id="{DB8A6A23-D213-491F-97CC-A5BF28D94A4F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80-8B58-471C-940E-6948B3A8F089}"/>
                </c:ext>
              </c:extLst>
            </c:dLbl>
            <c:dLbl>
              <c:idx val="30"/>
              <c:layout>
                <c:manualLayout>
                  <c:x val="3.4636459916193613E-3"/>
                  <c:y val="-9.3232911103503374E-3"/>
                </c:manualLayout>
              </c:layout>
              <c:tx>
                <c:rich>
                  <a:bodyPr/>
                  <a:lstStyle/>
                  <a:p>
                    <a:fld id="{3557B31B-3A51-4CDC-9C96-D28244AC4DF5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82-8B58-471C-940E-6948B3A8F089}"/>
                </c:ext>
              </c:extLst>
            </c:dLbl>
            <c:dLbl>
              <c:idx val="31"/>
              <c:tx>
                <c:rich>
                  <a:bodyPr/>
                  <a:lstStyle/>
                  <a:p>
                    <a:fld id="{A642CF2C-7D38-4FB3-BB60-0FA31B46CE43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84-8B58-471C-940E-6948B3A8F089}"/>
                </c:ext>
              </c:extLst>
            </c:dLbl>
            <c:dLbl>
              <c:idx val="32"/>
              <c:layout>
                <c:manualLayout>
                  <c:x val="1.7096053782750841E-3"/>
                  <c:y val="-1.7733912213542476E-2"/>
                </c:manualLayout>
              </c:layout>
              <c:tx>
                <c:rich>
                  <a:bodyPr/>
                  <a:lstStyle/>
                  <a:p>
                    <a:fld id="{642A21EF-7E9B-4C84-8D35-2C7BC6280FBD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86-8B58-471C-940E-6948B3A8F089}"/>
                </c:ext>
              </c:extLst>
            </c:dLbl>
            <c:dLbl>
              <c:idx val="33"/>
              <c:tx>
                <c:rich>
                  <a:bodyPr/>
                  <a:lstStyle/>
                  <a:p>
                    <a:fld id="{3F2E42E9-8D5A-4F10-B857-8B38E23561F4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88-8B58-471C-940E-6948B3A8F089}"/>
                </c:ext>
              </c:extLst>
            </c:dLbl>
            <c:spPr>
              <a:noFill/>
              <a:ln>
                <a:solidFill>
                  <a:schemeClr val="tx1"/>
                </a:solidFill>
              </a:ln>
              <a:effectLst>
                <a:outerShdw blurRad="12700" dist="50800" dir="600000" algn="ctr" rotWithShape="0">
                  <a:srgbClr val="000000">
                    <a:alpha val="43137"/>
                  </a:srgbClr>
                </a:outerShdw>
                <a:softEdge rad="0"/>
              </a:effectLst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noFill/>
                  <a:round/>
                </a:ln>
                <a:effectLst>
                  <a:softEdge rad="393700"/>
                </a:effectLst>
              </c:spPr>
            </c:leaderLines>
            <c:extLst>
              <c:ext xmlns:c15="http://schemas.microsoft.com/office/drawing/2012/chart" uri="{CE6537A1-D6FC-4f65-9D91-7224C49458BB}">
                <c15:showDataLabelsRange val="1"/>
              </c:ext>
            </c:extLst>
          </c:dLbls>
          <c:val>
            <c:numRef>
              <c:f>Feuil12!$E$19:$E$52</c:f>
              <c:numCache>
                <c:formatCode>General</c:formatCode>
                <c:ptCount val="34"/>
                <c:pt idx="0">
                  <c:v>1</c:v>
                </c:pt>
                <c:pt idx="1">
                  <c:v>10</c:v>
                </c:pt>
                <c:pt idx="2">
                  <c:v>1</c:v>
                </c:pt>
                <c:pt idx="3">
                  <c:v>10</c:v>
                </c:pt>
                <c:pt idx="4">
                  <c:v>1</c:v>
                </c:pt>
                <c:pt idx="5">
                  <c:v>10</c:v>
                </c:pt>
                <c:pt idx="6">
                  <c:v>1</c:v>
                </c:pt>
                <c:pt idx="7">
                  <c:v>10</c:v>
                </c:pt>
                <c:pt idx="8">
                  <c:v>1</c:v>
                </c:pt>
                <c:pt idx="9">
                  <c:v>10</c:v>
                </c:pt>
                <c:pt idx="10">
                  <c:v>1</c:v>
                </c:pt>
                <c:pt idx="11">
                  <c:v>10</c:v>
                </c:pt>
                <c:pt idx="12">
                  <c:v>1</c:v>
                </c:pt>
                <c:pt idx="13">
                  <c:v>10</c:v>
                </c:pt>
                <c:pt idx="14">
                  <c:v>1</c:v>
                </c:pt>
                <c:pt idx="15">
                  <c:v>10</c:v>
                </c:pt>
                <c:pt idx="16">
                  <c:v>1</c:v>
                </c:pt>
                <c:pt idx="17">
                  <c:v>10</c:v>
                </c:pt>
                <c:pt idx="18">
                  <c:v>1</c:v>
                </c:pt>
                <c:pt idx="19">
                  <c:v>10</c:v>
                </c:pt>
                <c:pt idx="20">
                  <c:v>1</c:v>
                </c:pt>
                <c:pt idx="21">
                  <c:v>10</c:v>
                </c:pt>
                <c:pt idx="22">
                  <c:v>1</c:v>
                </c:pt>
                <c:pt idx="23">
                  <c:v>10</c:v>
                </c:pt>
                <c:pt idx="24">
                  <c:v>1</c:v>
                </c:pt>
                <c:pt idx="25">
                  <c:v>10</c:v>
                </c:pt>
                <c:pt idx="26">
                  <c:v>1</c:v>
                </c:pt>
                <c:pt idx="27">
                  <c:v>10</c:v>
                </c:pt>
                <c:pt idx="28">
                  <c:v>1</c:v>
                </c:pt>
                <c:pt idx="29">
                  <c:v>10</c:v>
                </c:pt>
                <c:pt idx="30">
                  <c:v>1</c:v>
                </c:pt>
                <c:pt idx="31">
                  <c:v>10</c:v>
                </c:pt>
                <c:pt idx="32">
                  <c:v>1</c:v>
                </c:pt>
                <c:pt idx="33">
                  <c:v>59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Feuil12!$G$19:$G$52</c15:f>
                <c15:dlblRangeCache>
                  <c:ptCount val="34"/>
                  <c:pt idx="0">
                    <c:v>0</c:v>
                  </c:pt>
                  <c:pt idx="2">
                    <c:v>10</c:v>
                  </c:pt>
                  <c:pt idx="4">
                    <c:v>20</c:v>
                  </c:pt>
                  <c:pt idx="6">
                    <c:v>30</c:v>
                  </c:pt>
                  <c:pt idx="8">
                    <c:v>40</c:v>
                  </c:pt>
                  <c:pt idx="10">
                    <c:v>50</c:v>
                  </c:pt>
                  <c:pt idx="12">
                    <c:v>60</c:v>
                  </c:pt>
                  <c:pt idx="14">
                    <c:v>70</c:v>
                  </c:pt>
                  <c:pt idx="16">
                    <c:v>80</c:v>
                  </c:pt>
                  <c:pt idx="18">
                    <c:v>90</c:v>
                  </c:pt>
                  <c:pt idx="20">
                    <c:v>100</c:v>
                  </c:pt>
                  <c:pt idx="22">
                    <c:v>110</c:v>
                  </c:pt>
                  <c:pt idx="24">
                    <c:v>120</c:v>
                  </c:pt>
                  <c:pt idx="26">
                    <c:v>130</c:v>
                  </c:pt>
                  <c:pt idx="28">
                    <c:v>140</c:v>
                  </c:pt>
                  <c:pt idx="30">
                    <c:v>150</c:v>
                  </c:pt>
                  <c:pt idx="32">
                    <c:v>160%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89-8B58-471C-940E-6948B3A8F08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27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tx1"/>
    </a:solidFill>
    <a:ln w="12700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solidFill>
            <a:schemeClr val="bg1"/>
          </a:solidFill>
        </a:defRPr>
      </a:pPr>
      <a:endParaRPr lang="nl-BE"/>
    </a:p>
  </c:txPr>
  <c:printSettings>
    <c:headerFooter/>
    <c:pageMargins b="0.75" l="0.7" r="0.7" t="0.75" header="0.3" footer="0.3"/>
    <c:pageSetup/>
  </c:printSettings>
  <c:userShapes r:id="rId3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5267070161005994"/>
          <c:y val="0.10248483283851814"/>
          <c:w val="0.59192291753004556"/>
          <c:h val="0.78923055670672748"/>
        </c:manualLayout>
      </c:layout>
      <c:pieChart>
        <c:varyColors val="1"/>
        <c:ser>
          <c:idx val="1"/>
          <c:order val="1"/>
          <c:tx>
            <c:strRef>
              <c:f>Feuil12!$F$18</c:f>
              <c:strCache>
                <c:ptCount val="1"/>
                <c:pt idx="0">
                  <c:v>aiguille</c:v>
                </c:pt>
              </c:strCache>
            </c:strRef>
          </c:tx>
          <c:spPr>
            <a:noFill/>
            <a:effectLst>
              <a:glow rad="127000">
                <a:schemeClr val="tx1"/>
              </a:glow>
            </a:effectLst>
          </c:spPr>
          <c:explosion val="20"/>
          <c:dPt>
            <c:idx val="0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01-C3CB-4874-BF84-394ABDF3E850}"/>
              </c:ext>
            </c:extLst>
          </c:dPt>
          <c:dPt>
            <c:idx val="1"/>
            <c:bubble3D val="0"/>
            <c:spPr>
              <a:solidFill>
                <a:srgbClr val="FF0000"/>
              </a:solidFill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03-C3CB-4874-BF84-394ABDF3E850}"/>
              </c:ext>
            </c:extLst>
          </c:dPt>
          <c:dPt>
            <c:idx val="2"/>
            <c:bubble3D val="0"/>
            <c:explosion val="49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05-C3CB-4874-BF84-394ABDF3E850}"/>
              </c:ext>
            </c:extLst>
          </c:dPt>
          <c:dPt>
            <c:idx val="3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07-C3CB-4874-BF84-394ABDF3E850}"/>
              </c:ext>
            </c:extLst>
          </c:dPt>
          <c:dPt>
            <c:idx val="4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09-C3CB-4874-BF84-394ABDF3E850}"/>
              </c:ext>
            </c:extLst>
          </c:dPt>
          <c:dPt>
            <c:idx val="5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0B-C3CB-4874-BF84-394ABDF3E850}"/>
              </c:ext>
            </c:extLst>
          </c:dPt>
          <c:dPt>
            <c:idx val="6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0D-C3CB-4874-BF84-394ABDF3E850}"/>
              </c:ext>
            </c:extLst>
          </c:dPt>
          <c:dPt>
            <c:idx val="7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0F-C3CB-4874-BF84-394ABDF3E850}"/>
              </c:ext>
            </c:extLst>
          </c:dPt>
          <c:dPt>
            <c:idx val="8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11-C3CB-4874-BF84-394ABDF3E850}"/>
              </c:ext>
            </c:extLst>
          </c:dPt>
          <c:dPt>
            <c:idx val="9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13-C3CB-4874-BF84-394ABDF3E850}"/>
              </c:ext>
            </c:extLst>
          </c:dPt>
          <c:dPt>
            <c:idx val="10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15-C3CB-4874-BF84-394ABDF3E850}"/>
              </c:ext>
            </c:extLst>
          </c:dPt>
          <c:dPt>
            <c:idx val="11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17-C3CB-4874-BF84-394ABDF3E850}"/>
              </c:ext>
            </c:extLst>
          </c:dPt>
          <c:dPt>
            <c:idx val="12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19-C3CB-4874-BF84-394ABDF3E850}"/>
              </c:ext>
            </c:extLst>
          </c:dPt>
          <c:dPt>
            <c:idx val="13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1B-C3CB-4874-BF84-394ABDF3E850}"/>
              </c:ext>
            </c:extLst>
          </c:dPt>
          <c:dPt>
            <c:idx val="14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1D-C3CB-4874-BF84-394ABDF3E850}"/>
              </c:ext>
            </c:extLst>
          </c:dPt>
          <c:dPt>
            <c:idx val="15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1F-C3CB-4874-BF84-394ABDF3E850}"/>
              </c:ext>
            </c:extLst>
          </c:dPt>
          <c:dPt>
            <c:idx val="16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21-C3CB-4874-BF84-394ABDF3E850}"/>
              </c:ext>
            </c:extLst>
          </c:dPt>
          <c:dPt>
            <c:idx val="17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23-C3CB-4874-BF84-394ABDF3E850}"/>
              </c:ext>
            </c:extLst>
          </c:dPt>
          <c:dPt>
            <c:idx val="18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25-C3CB-4874-BF84-394ABDF3E850}"/>
              </c:ext>
            </c:extLst>
          </c:dPt>
          <c:dPt>
            <c:idx val="19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27-C3CB-4874-BF84-394ABDF3E850}"/>
              </c:ext>
            </c:extLst>
          </c:dPt>
          <c:dPt>
            <c:idx val="20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29-C3CB-4874-BF84-394ABDF3E850}"/>
              </c:ext>
            </c:extLst>
          </c:dPt>
          <c:dPt>
            <c:idx val="21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2B-C3CB-4874-BF84-394ABDF3E850}"/>
              </c:ext>
            </c:extLst>
          </c:dPt>
          <c:dPt>
            <c:idx val="22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2D-C3CB-4874-BF84-394ABDF3E850}"/>
              </c:ext>
            </c:extLst>
          </c:dPt>
          <c:dPt>
            <c:idx val="23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2F-C3CB-4874-BF84-394ABDF3E850}"/>
              </c:ext>
            </c:extLst>
          </c:dPt>
          <c:dPt>
            <c:idx val="24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31-C3CB-4874-BF84-394ABDF3E850}"/>
              </c:ext>
            </c:extLst>
          </c:dPt>
          <c:dPt>
            <c:idx val="25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33-C3CB-4874-BF84-394ABDF3E850}"/>
              </c:ext>
            </c:extLst>
          </c:dPt>
          <c:dPt>
            <c:idx val="26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35-C3CB-4874-BF84-394ABDF3E850}"/>
              </c:ext>
            </c:extLst>
          </c:dPt>
          <c:dPt>
            <c:idx val="27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37-C3CB-4874-BF84-394ABDF3E850}"/>
              </c:ext>
            </c:extLst>
          </c:dPt>
          <c:dPt>
            <c:idx val="28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39-C3CB-4874-BF84-394ABDF3E850}"/>
              </c:ext>
            </c:extLst>
          </c:dPt>
          <c:dPt>
            <c:idx val="29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3B-C3CB-4874-BF84-394ABDF3E850}"/>
              </c:ext>
            </c:extLst>
          </c:dPt>
          <c:dPt>
            <c:idx val="30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3D-C3CB-4874-BF84-394ABDF3E850}"/>
              </c:ext>
            </c:extLst>
          </c:dPt>
          <c:dPt>
            <c:idx val="31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3F-C3CB-4874-BF84-394ABDF3E850}"/>
              </c:ext>
            </c:extLst>
          </c:dPt>
          <c:dPt>
            <c:idx val="32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41-C3CB-4874-BF84-394ABDF3E850}"/>
              </c:ext>
            </c:extLst>
          </c:dPt>
          <c:dPt>
            <c:idx val="33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43-C3CB-4874-BF84-394ABDF3E850}"/>
              </c:ext>
            </c:extLst>
          </c:dPt>
          <c:val>
            <c:numRef>
              <c:f>Feuil12!$F$19:$F$52</c:f>
              <c:numCache>
                <c:formatCode>0%</c:formatCode>
                <c:ptCount val="34"/>
                <c:pt idx="0">
                  <c:v>0.65666666666666662</c:v>
                </c:pt>
                <c:pt idx="1">
                  <c:v>0.02</c:v>
                </c:pt>
                <c:pt idx="2">
                  <c:v>1.4566666666666666</c:v>
                </c:pt>
                <c:pt idx="3">
                  <c:v>2.1133333333333333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44-C3CB-4874-BF84-394ABDF3E8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27"/>
      </c:pieChart>
      <c:pieChart>
        <c:varyColors val="1"/>
        <c:ser>
          <c:idx val="0"/>
          <c:order val="0"/>
          <c:tx>
            <c:strRef>
              <c:f>Feuil12!$E$18</c:f>
              <c:strCache>
                <c:ptCount val="1"/>
                <c:pt idx="0">
                  <c:v>cadran</c:v>
                </c:pt>
              </c:strCache>
            </c:strRef>
          </c:tx>
          <c:spPr>
            <a:solidFill>
              <a:schemeClr val="bg1"/>
            </a:solidFill>
            <a:ln>
              <a:noFill/>
            </a:ln>
            <a:effectLst>
              <a:softEdge rad="0"/>
            </a:effectLst>
          </c:spPr>
          <c:explosion val="400"/>
          <c:dPt>
            <c:idx val="0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46-C3CB-4874-BF84-394ABDF3E850}"/>
              </c:ext>
            </c:extLst>
          </c:dPt>
          <c:dPt>
            <c:idx val="1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48-C3CB-4874-BF84-394ABDF3E850}"/>
              </c:ext>
            </c:extLst>
          </c:dPt>
          <c:dPt>
            <c:idx val="2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4A-C3CB-4874-BF84-394ABDF3E850}"/>
              </c:ext>
            </c:extLst>
          </c:dPt>
          <c:dPt>
            <c:idx val="3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4C-C3CB-4874-BF84-394ABDF3E850}"/>
              </c:ext>
            </c:extLst>
          </c:dPt>
          <c:dPt>
            <c:idx val="4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4E-C3CB-4874-BF84-394ABDF3E850}"/>
              </c:ext>
            </c:extLst>
          </c:dPt>
          <c:dPt>
            <c:idx val="5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50-C3CB-4874-BF84-394ABDF3E850}"/>
              </c:ext>
            </c:extLst>
          </c:dPt>
          <c:dPt>
            <c:idx val="6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52-C3CB-4874-BF84-394ABDF3E850}"/>
              </c:ext>
            </c:extLst>
          </c:dPt>
          <c:dPt>
            <c:idx val="7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54-C3CB-4874-BF84-394ABDF3E850}"/>
              </c:ext>
            </c:extLst>
          </c:dPt>
          <c:dPt>
            <c:idx val="8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56-C3CB-4874-BF84-394ABDF3E850}"/>
              </c:ext>
            </c:extLst>
          </c:dPt>
          <c:dPt>
            <c:idx val="9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58-C3CB-4874-BF84-394ABDF3E850}"/>
              </c:ext>
            </c:extLst>
          </c:dPt>
          <c:dPt>
            <c:idx val="10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5A-C3CB-4874-BF84-394ABDF3E850}"/>
              </c:ext>
            </c:extLst>
          </c:dPt>
          <c:dPt>
            <c:idx val="11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5C-C3CB-4874-BF84-394ABDF3E850}"/>
              </c:ext>
            </c:extLst>
          </c:dPt>
          <c:dPt>
            <c:idx val="12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5E-C3CB-4874-BF84-394ABDF3E850}"/>
              </c:ext>
            </c:extLst>
          </c:dPt>
          <c:dPt>
            <c:idx val="13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60-C3CB-4874-BF84-394ABDF3E850}"/>
              </c:ext>
            </c:extLst>
          </c:dPt>
          <c:dPt>
            <c:idx val="14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62-C3CB-4874-BF84-394ABDF3E850}"/>
              </c:ext>
            </c:extLst>
          </c:dPt>
          <c:dPt>
            <c:idx val="15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64-C3CB-4874-BF84-394ABDF3E850}"/>
              </c:ext>
            </c:extLst>
          </c:dPt>
          <c:dPt>
            <c:idx val="16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66-C3CB-4874-BF84-394ABDF3E850}"/>
              </c:ext>
            </c:extLst>
          </c:dPt>
          <c:dPt>
            <c:idx val="17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68-C3CB-4874-BF84-394ABDF3E850}"/>
              </c:ext>
            </c:extLst>
          </c:dPt>
          <c:dPt>
            <c:idx val="18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6A-C3CB-4874-BF84-394ABDF3E850}"/>
              </c:ext>
            </c:extLst>
          </c:dPt>
          <c:dPt>
            <c:idx val="19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6C-C3CB-4874-BF84-394ABDF3E850}"/>
              </c:ext>
            </c:extLst>
          </c:dPt>
          <c:dPt>
            <c:idx val="20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6E-C3CB-4874-BF84-394ABDF3E850}"/>
              </c:ext>
            </c:extLst>
          </c:dPt>
          <c:dPt>
            <c:idx val="21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70-C3CB-4874-BF84-394ABDF3E850}"/>
              </c:ext>
            </c:extLst>
          </c:dPt>
          <c:dPt>
            <c:idx val="22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72-C3CB-4874-BF84-394ABDF3E850}"/>
              </c:ext>
            </c:extLst>
          </c:dPt>
          <c:dPt>
            <c:idx val="23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74-C3CB-4874-BF84-394ABDF3E850}"/>
              </c:ext>
            </c:extLst>
          </c:dPt>
          <c:dPt>
            <c:idx val="24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76-C3CB-4874-BF84-394ABDF3E850}"/>
              </c:ext>
            </c:extLst>
          </c:dPt>
          <c:dPt>
            <c:idx val="25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78-C3CB-4874-BF84-394ABDF3E850}"/>
              </c:ext>
            </c:extLst>
          </c:dPt>
          <c:dPt>
            <c:idx val="26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7A-C3CB-4874-BF84-394ABDF3E850}"/>
              </c:ext>
            </c:extLst>
          </c:dPt>
          <c:dPt>
            <c:idx val="27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7C-C3CB-4874-BF84-394ABDF3E850}"/>
              </c:ext>
            </c:extLst>
          </c:dPt>
          <c:dPt>
            <c:idx val="28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7E-C3CB-4874-BF84-394ABDF3E850}"/>
              </c:ext>
            </c:extLst>
          </c:dPt>
          <c:dPt>
            <c:idx val="29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80-C3CB-4874-BF84-394ABDF3E850}"/>
              </c:ext>
            </c:extLst>
          </c:dPt>
          <c:dPt>
            <c:idx val="30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82-C3CB-4874-BF84-394ABDF3E850}"/>
              </c:ext>
            </c:extLst>
          </c:dPt>
          <c:dPt>
            <c:idx val="31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84-C3CB-4874-BF84-394ABDF3E850}"/>
              </c:ext>
            </c:extLst>
          </c:dPt>
          <c:dPt>
            <c:idx val="32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86-C3CB-4874-BF84-394ABDF3E850}"/>
              </c:ext>
            </c:extLst>
          </c:dPt>
          <c:dPt>
            <c:idx val="33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88-C3CB-4874-BF84-394ABDF3E850}"/>
              </c:ext>
            </c:extLst>
          </c:dPt>
          <c:dLbls>
            <c:dLbl>
              <c:idx val="0"/>
              <c:layout>
                <c:manualLayout>
                  <c:x val="-7.0603674540682419E-3"/>
                  <c:y val="-2.1012936624028714E-3"/>
                </c:manualLayout>
              </c:layout>
              <c:tx>
                <c:rich>
                  <a:bodyPr/>
                  <a:lstStyle/>
                  <a:p>
                    <a:fld id="{C50B5BD7-3395-4156-87C5-DBBC3BA3A4E5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46-C3CB-4874-BF84-394ABDF3E850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EC659B88-1E1A-4279-8886-07A50CB79B8D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8-C3CB-4874-BF84-394ABDF3E850}"/>
                </c:ext>
              </c:extLst>
            </c:dLbl>
            <c:dLbl>
              <c:idx val="2"/>
              <c:layout>
                <c:manualLayout>
                  <c:x val="-8.7719298245614308E-3"/>
                  <c:y val="-5.0965837768302677E-3"/>
                </c:manualLayout>
              </c:layout>
              <c:tx>
                <c:rich>
                  <a:bodyPr/>
                  <a:lstStyle/>
                  <a:p>
                    <a:fld id="{8F23A57E-3A93-44F2-B559-A99766D27AE8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5.2631578947368418E-2"/>
                      <c:h val="5.3524374176548088E-2"/>
                    </c:manualLayout>
                  </c15:layout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4A-C3CB-4874-BF84-394ABDF3E850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491649DF-50B7-4A1C-89F6-A30A87972023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C-C3CB-4874-BF84-394ABDF3E850}"/>
                </c:ext>
              </c:extLst>
            </c:dLbl>
            <c:dLbl>
              <c:idx val="4"/>
              <c:layout>
                <c:manualLayout>
                  <c:x val="-1.2318229958097343E-2"/>
                  <c:y val="3.5674270953284988E-3"/>
                </c:manualLayout>
              </c:layout>
              <c:tx>
                <c:rich>
                  <a:bodyPr/>
                  <a:lstStyle/>
                  <a:p>
                    <a:fld id="{780FDF6D-AF02-4B10-B6E3-B2EB5EED3B20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4E-C3CB-4874-BF84-394ABDF3E850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B21722AA-6CBD-474E-AF64-4715CA9D81F5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0-C3CB-4874-BF84-394ABDF3E850}"/>
                </c:ext>
              </c:extLst>
            </c:dLbl>
            <c:dLbl>
              <c:idx val="6"/>
              <c:layout>
                <c:manualLayout>
                  <c:x val="-1.1148409080443893E-2"/>
                  <c:y val="3.8488271969956325E-3"/>
                </c:manualLayout>
              </c:layout>
              <c:tx>
                <c:rich>
                  <a:bodyPr/>
                  <a:lstStyle/>
                  <a:p>
                    <a:fld id="{CEACB999-E3CA-4339-B837-D5E2F9D0CA0E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52-C3CB-4874-BF84-394ABDF3E850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2600FDD2-3558-4B03-8A78-C35DCCA2F3C5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4-C3CB-4874-BF84-394ABDF3E850}"/>
                </c:ext>
              </c:extLst>
            </c:dLbl>
            <c:dLbl>
              <c:idx val="8"/>
              <c:layout>
                <c:manualLayout>
                  <c:x val="-1.8736243495878803E-2"/>
                  <c:y val="1.5309721660286535E-3"/>
                </c:manualLayout>
              </c:layout>
              <c:tx>
                <c:rich>
                  <a:bodyPr/>
                  <a:lstStyle/>
                  <a:p>
                    <a:fld id="{D7AD2B52-83DC-4855-9BE6-1AC23DBAEA76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56-C3CB-4874-BF84-394ABDF3E850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fld id="{88252D7C-CEE3-47E5-ACFE-8FD34E92143C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8-C3CB-4874-BF84-394ABDF3E850}"/>
                </c:ext>
              </c:extLst>
            </c:dLbl>
            <c:dLbl>
              <c:idx val="10"/>
              <c:layout>
                <c:manualLayout>
                  <c:x val="-1.3601095915642151E-2"/>
                  <c:y val="-7.1270735426846345E-3"/>
                </c:manualLayout>
              </c:layout>
              <c:tx>
                <c:rich>
                  <a:bodyPr/>
                  <a:lstStyle/>
                  <a:p>
                    <a:fld id="{0E2E1628-1DDC-4977-BB70-03D30C11061F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5A-C3CB-4874-BF84-394ABDF3E850}"/>
                </c:ext>
              </c:extLst>
            </c:dLbl>
            <c:dLbl>
              <c:idx val="11"/>
              <c:tx>
                <c:rich>
                  <a:bodyPr/>
                  <a:lstStyle/>
                  <a:p>
                    <a:fld id="{AD1FAB60-FCB3-4A27-8D11-7B5B52688AAC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C-C3CB-4874-BF84-394ABDF3E850}"/>
                </c:ext>
              </c:extLst>
            </c:dLbl>
            <c:dLbl>
              <c:idx val="12"/>
              <c:layout>
                <c:manualLayout>
                  <c:x val="-4.094027720219183E-3"/>
                  <c:y val="-4.1999937754816224E-3"/>
                </c:manualLayout>
              </c:layout>
              <c:tx>
                <c:rich>
                  <a:bodyPr/>
                  <a:lstStyle/>
                  <a:p>
                    <a:fld id="{C086E405-5111-4847-BA61-A5A7D575D939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5E-C3CB-4874-BF84-394ABDF3E850}"/>
                </c:ext>
              </c:extLst>
            </c:dLbl>
            <c:dLbl>
              <c:idx val="13"/>
              <c:tx>
                <c:rich>
                  <a:bodyPr/>
                  <a:lstStyle/>
                  <a:p>
                    <a:fld id="{86FA8D63-1EB4-48E7-84FC-9F49B5E9EA34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60-C3CB-4874-BF84-394ABDF3E850}"/>
                </c:ext>
              </c:extLst>
            </c:dLbl>
            <c:dLbl>
              <c:idx val="14"/>
              <c:layout>
                <c:manualLayout>
                  <c:x val="-1.6480176820002762E-3"/>
                  <c:y val="-1.5845548950649945E-2"/>
                </c:manualLayout>
              </c:layout>
              <c:tx>
                <c:rich>
                  <a:bodyPr/>
                  <a:lstStyle/>
                  <a:p>
                    <a:fld id="{D5EFE83C-01C7-41BD-8CE4-6671593BD673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62-C3CB-4874-BF84-394ABDF3E850}"/>
                </c:ext>
              </c:extLst>
            </c:dLbl>
            <c:dLbl>
              <c:idx val="15"/>
              <c:tx>
                <c:rich>
                  <a:bodyPr/>
                  <a:lstStyle/>
                  <a:p>
                    <a:fld id="{EAA52EBF-E239-470C-9DFB-CD6DFDA84C29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64-C3CB-4874-BF84-394ABDF3E850}"/>
                </c:ext>
              </c:extLst>
            </c:dLbl>
            <c:dLbl>
              <c:idx val="16"/>
              <c:layout>
                <c:manualLayout>
                  <c:x val="-8.4106920845420634E-3"/>
                  <c:y val="-1.3165893788968078E-2"/>
                </c:manualLayout>
              </c:layout>
              <c:tx>
                <c:rich>
                  <a:bodyPr/>
                  <a:lstStyle/>
                  <a:p>
                    <a:fld id="{CC76242B-5ACF-4D1A-8EB7-084E344D18EA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66-C3CB-4874-BF84-394ABDF3E850}"/>
                </c:ext>
              </c:extLst>
            </c:dLbl>
            <c:dLbl>
              <c:idx val="17"/>
              <c:tx>
                <c:rich>
                  <a:bodyPr/>
                  <a:lstStyle/>
                  <a:p>
                    <a:fld id="{D5FF01DE-CB7B-4760-B478-0442CB08570D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68-C3CB-4874-BF84-394ABDF3E850}"/>
                </c:ext>
              </c:extLst>
            </c:dLbl>
            <c:dLbl>
              <c:idx val="18"/>
              <c:layout>
                <c:manualLayout>
                  <c:x val="-1.3531565133305706E-2"/>
                  <c:y val="-1.2735883311028809E-2"/>
                </c:manualLayout>
              </c:layout>
              <c:tx>
                <c:rich>
                  <a:bodyPr/>
                  <a:lstStyle/>
                  <a:p>
                    <a:fld id="{8D7890CE-C263-4192-892F-F4F224A4644C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6A-C3CB-4874-BF84-394ABDF3E850}"/>
                </c:ext>
              </c:extLst>
            </c:dLbl>
            <c:dLbl>
              <c:idx val="19"/>
              <c:tx>
                <c:rich>
                  <a:bodyPr/>
                  <a:lstStyle/>
                  <a:p>
                    <a:fld id="{30F5F125-8F54-4CAE-8747-B72C7F0D91C5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6C-C3CB-4874-BF84-394ABDF3E850}"/>
                </c:ext>
              </c:extLst>
            </c:dLbl>
            <c:dLbl>
              <c:idx val="20"/>
              <c:layout>
                <c:manualLayout>
                  <c:x val="-3.6499056039047749E-3"/>
                  <c:y val="-1.5976263836585643E-3"/>
                </c:manualLayout>
              </c:layout>
              <c:tx>
                <c:rich>
                  <a:bodyPr/>
                  <a:lstStyle/>
                  <a:p>
                    <a:fld id="{5516D0B6-2BFF-4668-952F-8C4225261255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6E-C3CB-4874-BF84-394ABDF3E850}"/>
                </c:ext>
              </c:extLst>
            </c:dLbl>
            <c:dLbl>
              <c:idx val="21"/>
              <c:tx>
                <c:rich>
                  <a:bodyPr/>
                  <a:lstStyle/>
                  <a:p>
                    <a:fld id="{97BEC1ED-91DC-41B3-8879-BF602E0861AD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70-C3CB-4874-BF84-394ABDF3E850}"/>
                </c:ext>
              </c:extLst>
            </c:dLbl>
            <c:dLbl>
              <c:idx val="22"/>
              <c:layout>
                <c:manualLayout>
                  <c:x val="-5.0577888290279501E-3"/>
                  <c:y val="-8.1382984241594302E-3"/>
                </c:manualLayout>
              </c:layout>
              <c:tx>
                <c:rich>
                  <a:bodyPr/>
                  <a:lstStyle/>
                  <a:p>
                    <a:fld id="{878C54A6-0DCC-492F-AAC8-6253E843BF03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72-C3CB-4874-BF84-394ABDF3E850}"/>
                </c:ext>
              </c:extLst>
            </c:dLbl>
            <c:dLbl>
              <c:idx val="23"/>
              <c:tx>
                <c:rich>
                  <a:bodyPr/>
                  <a:lstStyle/>
                  <a:p>
                    <a:fld id="{8EA8423C-82A1-4A9F-96E1-01024877F152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74-C3CB-4874-BF84-394ABDF3E850}"/>
                </c:ext>
              </c:extLst>
            </c:dLbl>
            <c:dLbl>
              <c:idx val="24"/>
              <c:layout>
                <c:manualLayout>
                  <c:x val="-2.003039093798558E-4"/>
                  <c:y val="-1.2094498563173675E-2"/>
                </c:manualLayout>
              </c:layout>
              <c:tx>
                <c:rich>
                  <a:bodyPr/>
                  <a:lstStyle/>
                  <a:p>
                    <a:fld id="{9A7269B8-B3C6-4CB0-A591-5D1D360AD270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76-C3CB-4874-BF84-394ABDF3E850}"/>
                </c:ext>
              </c:extLst>
            </c:dLbl>
            <c:dLbl>
              <c:idx val="25"/>
              <c:tx>
                <c:rich>
                  <a:bodyPr/>
                  <a:lstStyle/>
                  <a:p>
                    <a:fld id="{356614AF-30BD-4C0A-8651-F12CC71A54E3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78-C3CB-4874-BF84-394ABDF3E850}"/>
                </c:ext>
              </c:extLst>
            </c:dLbl>
            <c:dLbl>
              <c:idx val="26"/>
              <c:layout>
                <c:manualLayout>
                  <c:x val="4.6871114794861165E-3"/>
                  <c:y val="-1.3390495160436962E-3"/>
                </c:manualLayout>
              </c:layout>
              <c:tx>
                <c:rich>
                  <a:bodyPr/>
                  <a:lstStyle/>
                  <a:p>
                    <a:fld id="{5BA14A5C-120D-4186-AEB5-BC70BE025D02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7A-C3CB-4874-BF84-394ABDF3E850}"/>
                </c:ext>
              </c:extLst>
            </c:dLbl>
            <c:dLbl>
              <c:idx val="27"/>
              <c:tx>
                <c:rich>
                  <a:bodyPr/>
                  <a:lstStyle/>
                  <a:p>
                    <a:fld id="{64F8F333-EE08-4744-81F0-34CEFBDC83DA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7C-C3CB-4874-BF84-394ABDF3E850}"/>
                </c:ext>
              </c:extLst>
            </c:dLbl>
            <c:dLbl>
              <c:idx val="28"/>
              <c:layout>
                <c:manualLayout>
                  <c:x val="6.4587650227930964E-3"/>
                  <c:y val="-4.6798004004439554E-3"/>
                </c:manualLayout>
              </c:layout>
              <c:tx>
                <c:rich>
                  <a:bodyPr/>
                  <a:lstStyle/>
                  <a:p>
                    <a:fld id="{49187459-77CD-465A-BCD4-FB7398F59D2B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7E-C3CB-4874-BF84-394ABDF3E850}"/>
                </c:ext>
              </c:extLst>
            </c:dLbl>
            <c:dLbl>
              <c:idx val="29"/>
              <c:tx>
                <c:rich>
                  <a:bodyPr/>
                  <a:lstStyle/>
                  <a:p>
                    <a:fld id="{3DE73D7A-243C-4518-B42E-07CBBBF68914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80-C3CB-4874-BF84-394ABDF3E850}"/>
                </c:ext>
              </c:extLst>
            </c:dLbl>
            <c:dLbl>
              <c:idx val="30"/>
              <c:layout>
                <c:manualLayout>
                  <c:x val="3.4636459916193613E-3"/>
                  <c:y val="-9.3232911103503374E-3"/>
                </c:manualLayout>
              </c:layout>
              <c:tx>
                <c:rich>
                  <a:bodyPr/>
                  <a:lstStyle/>
                  <a:p>
                    <a:fld id="{02AA9DCA-68AD-481D-B5A3-47B285E0678D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82-C3CB-4874-BF84-394ABDF3E850}"/>
                </c:ext>
              </c:extLst>
            </c:dLbl>
            <c:dLbl>
              <c:idx val="31"/>
              <c:tx>
                <c:rich>
                  <a:bodyPr/>
                  <a:lstStyle/>
                  <a:p>
                    <a:fld id="{7E5D7E8F-586F-43AD-8C42-E0BD2385D705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84-C3CB-4874-BF84-394ABDF3E850}"/>
                </c:ext>
              </c:extLst>
            </c:dLbl>
            <c:dLbl>
              <c:idx val="32"/>
              <c:layout>
                <c:manualLayout>
                  <c:x val="1.7096053782750841E-3"/>
                  <c:y val="-1.7733912213542476E-2"/>
                </c:manualLayout>
              </c:layout>
              <c:tx>
                <c:rich>
                  <a:bodyPr/>
                  <a:lstStyle/>
                  <a:p>
                    <a:fld id="{787BC853-E9BD-48F7-801B-DD20F6B45AA9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86-C3CB-4874-BF84-394ABDF3E850}"/>
                </c:ext>
              </c:extLst>
            </c:dLbl>
            <c:dLbl>
              <c:idx val="33"/>
              <c:tx>
                <c:rich>
                  <a:bodyPr/>
                  <a:lstStyle/>
                  <a:p>
                    <a:fld id="{3BE1CBFA-9472-40E9-8BD7-5CFBB2EA59E3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88-C3CB-4874-BF84-394ABDF3E850}"/>
                </c:ext>
              </c:extLst>
            </c:dLbl>
            <c:spPr>
              <a:noFill/>
              <a:ln>
                <a:solidFill>
                  <a:schemeClr val="tx1"/>
                </a:solidFill>
              </a:ln>
              <a:effectLst>
                <a:outerShdw blurRad="12700" dist="50800" dir="600000" algn="ctr" rotWithShape="0">
                  <a:srgbClr val="000000">
                    <a:alpha val="43137"/>
                  </a:srgbClr>
                </a:outerShdw>
                <a:softEdge rad="0"/>
              </a:effectLst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noFill/>
                  <a:round/>
                </a:ln>
                <a:effectLst>
                  <a:softEdge rad="393700"/>
                </a:effectLst>
              </c:spPr>
            </c:leaderLines>
            <c:extLst>
              <c:ext xmlns:c15="http://schemas.microsoft.com/office/drawing/2012/chart" uri="{CE6537A1-D6FC-4f65-9D91-7224C49458BB}">
                <c15:showDataLabelsRange val="1"/>
              </c:ext>
            </c:extLst>
          </c:dLbls>
          <c:val>
            <c:numRef>
              <c:f>Feuil12!$E$19:$E$52</c:f>
              <c:numCache>
                <c:formatCode>General</c:formatCode>
                <c:ptCount val="34"/>
                <c:pt idx="0">
                  <c:v>1</c:v>
                </c:pt>
                <c:pt idx="1">
                  <c:v>10</c:v>
                </c:pt>
                <c:pt idx="2">
                  <c:v>1</c:v>
                </c:pt>
                <c:pt idx="3">
                  <c:v>10</c:v>
                </c:pt>
                <c:pt idx="4">
                  <c:v>1</c:v>
                </c:pt>
                <c:pt idx="5">
                  <c:v>10</c:v>
                </c:pt>
                <c:pt idx="6">
                  <c:v>1</c:v>
                </c:pt>
                <c:pt idx="7">
                  <c:v>10</c:v>
                </c:pt>
                <c:pt idx="8">
                  <c:v>1</c:v>
                </c:pt>
                <c:pt idx="9">
                  <c:v>10</c:v>
                </c:pt>
                <c:pt idx="10">
                  <c:v>1</c:v>
                </c:pt>
                <c:pt idx="11">
                  <c:v>10</c:v>
                </c:pt>
                <c:pt idx="12">
                  <c:v>1</c:v>
                </c:pt>
                <c:pt idx="13">
                  <c:v>10</c:v>
                </c:pt>
                <c:pt idx="14">
                  <c:v>1</c:v>
                </c:pt>
                <c:pt idx="15">
                  <c:v>10</c:v>
                </c:pt>
                <c:pt idx="16">
                  <c:v>1</c:v>
                </c:pt>
                <c:pt idx="17">
                  <c:v>10</c:v>
                </c:pt>
                <c:pt idx="18">
                  <c:v>1</c:v>
                </c:pt>
                <c:pt idx="19">
                  <c:v>10</c:v>
                </c:pt>
                <c:pt idx="20">
                  <c:v>1</c:v>
                </c:pt>
                <c:pt idx="21">
                  <c:v>10</c:v>
                </c:pt>
                <c:pt idx="22">
                  <c:v>1</c:v>
                </c:pt>
                <c:pt idx="23">
                  <c:v>10</c:v>
                </c:pt>
                <c:pt idx="24">
                  <c:v>1</c:v>
                </c:pt>
                <c:pt idx="25">
                  <c:v>10</c:v>
                </c:pt>
                <c:pt idx="26">
                  <c:v>1</c:v>
                </c:pt>
                <c:pt idx="27">
                  <c:v>10</c:v>
                </c:pt>
                <c:pt idx="28">
                  <c:v>1</c:v>
                </c:pt>
                <c:pt idx="29">
                  <c:v>10</c:v>
                </c:pt>
                <c:pt idx="30">
                  <c:v>1</c:v>
                </c:pt>
                <c:pt idx="31">
                  <c:v>10</c:v>
                </c:pt>
                <c:pt idx="32">
                  <c:v>1</c:v>
                </c:pt>
                <c:pt idx="33">
                  <c:v>59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Feuil12!$G$19:$G$52</c15:f>
                <c15:dlblRangeCache>
                  <c:ptCount val="34"/>
                  <c:pt idx="0">
                    <c:v>0</c:v>
                  </c:pt>
                  <c:pt idx="2">
                    <c:v>10</c:v>
                  </c:pt>
                  <c:pt idx="4">
                    <c:v>20</c:v>
                  </c:pt>
                  <c:pt idx="6">
                    <c:v>30</c:v>
                  </c:pt>
                  <c:pt idx="8">
                    <c:v>40</c:v>
                  </c:pt>
                  <c:pt idx="10">
                    <c:v>50</c:v>
                  </c:pt>
                  <c:pt idx="12">
                    <c:v>60</c:v>
                  </c:pt>
                  <c:pt idx="14">
                    <c:v>70</c:v>
                  </c:pt>
                  <c:pt idx="16">
                    <c:v>80</c:v>
                  </c:pt>
                  <c:pt idx="18">
                    <c:v>90</c:v>
                  </c:pt>
                  <c:pt idx="20">
                    <c:v>100</c:v>
                  </c:pt>
                  <c:pt idx="22">
                    <c:v>110</c:v>
                  </c:pt>
                  <c:pt idx="24">
                    <c:v>120</c:v>
                  </c:pt>
                  <c:pt idx="26">
                    <c:v>130</c:v>
                  </c:pt>
                  <c:pt idx="28">
                    <c:v>140</c:v>
                  </c:pt>
                  <c:pt idx="30">
                    <c:v>150</c:v>
                  </c:pt>
                  <c:pt idx="32">
                    <c:v>160%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89-C3CB-4874-BF84-394ABDF3E8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27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tx1"/>
    </a:solidFill>
    <a:ln w="12700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solidFill>
            <a:schemeClr val="bg1"/>
          </a:solidFill>
        </a:defRPr>
      </a:pPr>
      <a:endParaRPr lang="nl-BE"/>
    </a:p>
  </c:txPr>
  <c:printSettings>
    <c:headerFooter/>
    <c:pageMargins b="0.75" l="0.7" r="0.7" t="0.75" header="0.3" footer="0.3"/>
    <c:pageSetup/>
  </c:printSettings>
  <c:userShapes r:id="rId3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1281047105953863"/>
          <c:y val="8.1992908781139198E-2"/>
          <c:w val="0.59192291753004556"/>
          <c:h val="0.78923055670672748"/>
        </c:manualLayout>
      </c:layout>
      <c:pieChart>
        <c:varyColors val="1"/>
        <c:ser>
          <c:idx val="1"/>
          <c:order val="1"/>
          <c:tx>
            <c:strRef>
              <c:f>Feuil12!$F$18</c:f>
              <c:strCache>
                <c:ptCount val="1"/>
                <c:pt idx="0">
                  <c:v>aiguille</c:v>
                </c:pt>
              </c:strCache>
            </c:strRef>
          </c:tx>
          <c:spPr>
            <a:noFill/>
            <a:effectLst>
              <a:glow rad="127000">
                <a:schemeClr val="tx1"/>
              </a:glow>
            </a:effectLst>
          </c:spPr>
          <c:explosion val="20"/>
          <c:dPt>
            <c:idx val="0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01-CE55-4E3A-BB5A-3BC5F06CFDF2}"/>
              </c:ext>
            </c:extLst>
          </c:dPt>
          <c:dPt>
            <c:idx val="1"/>
            <c:bubble3D val="0"/>
            <c:spPr>
              <a:solidFill>
                <a:srgbClr val="FF0000"/>
              </a:solidFill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03-CE55-4E3A-BB5A-3BC5F06CFDF2}"/>
              </c:ext>
            </c:extLst>
          </c:dPt>
          <c:dPt>
            <c:idx val="2"/>
            <c:bubble3D val="0"/>
            <c:explosion val="49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05-CE55-4E3A-BB5A-3BC5F06CFDF2}"/>
              </c:ext>
            </c:extLst>
          </c:dPt>
          <c:dPt>
            <c:idx val="3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07-CE55-4E3A-BB5A-3BC5F06CFDF2}"/>
              </c:ext>
            </c:extLst>
          </c:dPt>
          <c:dPt>
            <c:idx val="4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09-CE55-4E3A-BB5A-3BC5F06CFDF2}"/>
              </c:ext>
            </c:extLst>
          </c:dPt>
          <c:dPt>
            <c:idx val="5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0B-CE55-4E3A-BB5A-3BC5F06CFDF2}"/>
              </c:ext>
            </c:extLst>
          </c:dPt>
          <c:dPt>
            <c:idx val="6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0D-CE55-4E3A-BB5A-3BC5F06CFDF2}"/>
              </c:ext>
            </c:extLst>
          </c:dPt>
          <c:dPt>
            <c:idx val="7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0F-CE55-4E3A-BB5A-3BC5F06CFDF2}"/>
              </c:ext>
            </c:extLst>
          </c:dPt>
          <c:dPt>
            <c:idx val="8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11-CE55-4E3A-BB5A-3BC5F06CFDF2}"/>
              </c:ext>
            </c:extLst>
          </c:dPt>
          <c:dPt>
            <c:idx val="9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13-CE55-4E3A-BB5A-3BC5F06CFDF2}"/>
              </c:ext>
            </c:extLst>
          </c:dPt>
          <c:dPt>
            <c:idx val="10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15-CE55-4E3A-BB5A-3BC5F06CFDF2}"/>
              </c:ext>
            </c:extLst>
          </c:dPt>
          <c:dPt>
            <c:idx val="11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17-CE55-4E3A-BB5A-3BC5F06CFDF2}"/>
              </c:ext>
            </c:extLst>
          </c:dPt>
          <c:dPt>
            <c:idx val="12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19-CE55-4E3A-BB5A-3BC5F06CFDF2}"/>
              </c:ext>
            </c:extLst>
          </c:dPt>
          <c:dPt>
            <c:idx val="13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1B-CE55-4E3A-BB5A-3BC5F06CFDF2}"/>
              </c:ext>
            </c:extLst>
          </c:dPt>
          <c:dPt>
            <c:idx val="14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1D-CE55-4E3A-BB5A-3BC5F06CFDF2}"/>
              </c:ext>
            </c:extLst>
          </c:dPt>
          <c:dPt>
            <c:idx val="15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1F-CE55-4E3A-BB5A-3BC5F06CFDF2}"/>
              </c:ext>
            </c:extLst>
          </c:dPt>
          <c:dPt>
            <c:idx val="16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21-CE55-4E3A-BB5A-3BC5F06CFDF2}"/>
              </c:ext>
            </c:extLst>
          </c:dPt>
          <c:dPt>
            <c:idx val="17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23-CE55-4E3A-BB5A-3BC5F06CFDF2}"/>
              </c:ext>
            </c:extLst>
          </c:dPt>
          <c:dPt>
            <c:idx val="18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25-CE55-4E3A-BB5A-3BC5F06CFDF2}"/>
              </c:ext>
            </c:extLst>
          </c:dPt>
          <c:dPt>
            <c:idx val="19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27-CE55-4E3A-BB5A-3BC5F06CFDF2}"/>
              </c:ext>
            </c:extLst>
          </c:dPt>
          <c:dPt>
            <c:idx val="20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29-CE55-4E3A-BB5A-3BC5F06CFDF2}"/>
              </c:ext>
            </c:extLst>
          </c:dPt>
          <c:dPt>
            <c:idx val="21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2B-CE55-4E3A-BB5A-3BC5F06CFDF2}"/>
              </c:ext>
            </c:extLst>
          </c:dPt>
          <c:dPt>
            <c:idx val="22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2D-CE55-4E3A-BB5A-3BC5F06CFDF2}"/>
              </c:ext>
            </c:extLst>
          </c:dPt>
          <c:dPt>
            <c:idx val="23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2F-CE55-4E3A-BB5A-3BC5F06CFDF2}"/>
              </c:ext>
            </c:extLst>
          </c:dPt>
          <c:dPt>
            <c:idx val="24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31-CE55-4E3A-BB5A-3BC5F06CFDF2}"/>
              </c:ext>
            </c:extLst>
          </c:dPt>
          <c:dPt>
            <c:idx val="25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33-CE55-4E3A-BB5A-3BC5F06CFDF2}"/>
              </c:ext>
            </c:extLst>
          </c:dPt>
          <c:dPt>
            <c:idx val="26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35-CE55-4E3A-BB5A-3BC5F06CFDF2}"/>
              </c:ext>
            </c:extLst>
          </c:dPt>
          <c:dPt>
            <c:idx val="27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37-CE55-4E3A-BB5A-3BC5F06CFDF2}"/>
              </c:ext>
            </c:extLst>
          </c:dPt>
          <c:dPt>
            <c:idx val="28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39-CE55-4E3A-BB5A-3BC5F06CFDF2}"/>
              </c:ext>
            </c:extLst>
          </c:dPt>
          <c:dPt>
            <c:idx val="29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3B-CE55-4E3A-BB5A-3BC5F06CFDF2}"/>
              </c:ext>
            </c:extLst>
          </c:dPt>
          <c:dPt>
            <c:idx val="30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3D-CE55-4E3A-BB5A-3BC5F06CFDF2}"/>
              </c:ext>
            </c:extLst>
          </c:dPt>
          <c:dPt>
            <c:idx val="31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3F-CE55-4E3A-BB5A-3BC5F06CFDF2}"/>
              </c:ext>
            </c:extLst>
          </c:dPt>
          <c:dPt>
            <c:idx val="32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41-CE55-4E3A-BB5A-3BC5F06CFDF2}"/>
              </c:ext>
            </c:extLst>
          </c:dPt>
          <c:dPt>
            <c:idx val="33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43-CE55-4E3A-BB5A-3BC5F06CFDF2}"/>
              </c:ext>
            </c:extLst>
          </c:dPt>
          <c:val>
            <c:numRef>
              <c:f>Feuil12!$F$19:$F$52</c:f>
              <c:numCache>
                <c:formatCode>0%</c:formatCode>
                <c:ptCount val="34"/>
                <c:pt idx="0">
                  <c:v>0.65666666666666662</c:v>
                </c:pt>
                <c:pt idx="1">
                  <c:v>0.02</c:v>
                </c:pt>
                <c:pt idx="2">
                  <c:v>1.4566666666666666</c:v>
                </c:pt>
                <c:pt idx="3">
                  <c:v>2.1133333333333333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44-CE55-4E3A-BB5A-3BC5F06CFDF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27"/>
      </c:pieChart>
      <c:pieChart>
        <c:varyColors val="1"/>
        <c:ser>
          <c:idx val="0"/>
          <c:order val="0"/>
          <c:tx>
            <c:strRef>
              <c:f>Feuil12!$E$18</c:f>
              <c:strCache>
                <c:ptCount val="1"/>
                <c:pt idx="0">
                  <c:v>cadran</c:v>
                </c:pt>
              </c:strCache>
            </c:strRef>
          </c:tx>
          <c:spPr>
            <a:solidFill>
              <a:schemeClr val="bg1"/>
            </a:solidFill>
            <a:ln>
              <a:noFill/>
            </a:ln>
            <a:effectLst>
              <a:softEdge rad="0"/>
            </a:effectLst>
          </c:spPr>
          <c:explosion val="400"/>
          <c:dPt>
            <c:idx val="0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46-CE55-4E3A-BB5A-3BC5F06CFDF2}"/>
              </c:ext>
            </c:extLst>
          </c:dPt>
          <c:dPt>
            <c:idx val="1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48-CE55-4E3A-BB5A-3BC5F06CFDF2}"/>
              </c:ext>
            </c:extLst>
          </c:dPt>
          <c:dPt>
            <c:idx val="2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4A-CE55-4E3A-BB5A-3BC5F06CFDF2}"/>
              </c:ext>
            </c:extLst>
          </c:dPt>
          <c:dPt>
            <c:idx val="3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4C-CE55-4E3A-BB5A-3BC5F06CFDF2}"/>
              </c:ext>
            </c:extLst>
          </c:dPt>
          <c:dPt>
            <c:idx val="4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4E-CE55-4E3A-BB5A-3BC5F06CFDF2}"/>
              </c:ext>
            </c:extLst>
          </c:dPt>
          <c:dPt>
            <c:idx val="5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50-CE55-4E3A-BB5A-3BC5F06CFDF2}"/>
              </c:ext>
            </c:extLst>
          </c:dPt>
          <c:dPt>
            <c:idx val="6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52-CE55-4E3A-BB5A-3BC5F06CFDF2}"/>
              </c:ext>
            </c:extLst>
          </c:dPt>
          <c:dPt>
            <c:idx val="7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54-CE55-4E3A-BB5A-3BC5F06CFDF2}"/>
              </c:ext>
            </c:extLst>
          </c:dPt>
          <c:dPt>
            <c:idx val="8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56-CE55-4E3A-BB5A-3BC5F06CFDF2}"/>
              </c:ext>
            </c:extLst>
          </c:dPt>
          <c:dPt>
            <c:idx val="9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58-CE55-4E3A-BB5A-3BC5F06CFDF2}"/>
              </c:ext>
            </c:extLst>
          </c:dPt>
          <c:dPt>
            <c:idx val="10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5A-CE55-4E3A-BB5A-3BC5F06CFDF2}"/>
              </c:ext>
            </c:extLst>
          </c:dPt>
          <c:dPt>
            <c:idx val="11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5C-CE55-4E3A-BB5A-3BC5F06CFDF2}"/>
              </c:ext>
            </c:extLst>
          </c:dPt>
          <c:dPt>
            <c:idx val="12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5E-CE55-4E3A-BB5A-3BC5F06CFDF2}"/>
              </c:ext>
            </c:extLst>
          </c:dPt>
          <c:dPt>
            <c:idx val="13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60-CE55-4E3A-BB5A-3BC5F06CFDF2}"/>
              </c:ext>
            </c:extLst>
          </c:dPt>
          <c:dPt>
            <c:idx val="14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62-CE55-4E3A-BB5A-3BC5F06CFDF2}"/>
              </c:ext>
            </c:extLst>
          </c:dPt>
          <c:dPt>
            <c:idx val="15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64-CE55-4E3A-BB5A-3BC5F06CFDF2}"/>
              </c:ext>
            </c:extLst>
          </c:dPt>
          <c:dPt>
            <c:idx val="16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66-CE55-4E3A-BB5A-3BC5F06CFDF2}"/>
              </c:ext>
            </c:extLst>
          </c:dPt>
          <c:dPt>
            <c:idx val="17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68-CE55-4E3A-BB5A-3BC5F06CFDF2}"/>
              </c:ext>
            </c:extLst>
          </c:dPt>
          <c:dPt>
            <c:idx val="18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6A-CE55-4E3A-BB5A-3BC5F06CFDF2}"/>
              </c:ext>
            </c:extLst>
          </c:dPt>
          <c:dPt>
            <c:idx val="19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6C-CE55-4E3A-BB5A-3BC5F06CFDF2}"/>
              </c:ext>
            </c:extLst>
          </c:dPt>
          <c:dPt>
            <c:idx val="20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6E-CE55-4E3A-BB5A-3BC5F06CFDF2}"/>
              </c:ext>
            </c:extLst>
          </c:dPt>
          <c:dPt>
            <c:idx val="21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70-CE55-4E3A-BB5A-3BC5F06CFDF2}"/>
              </c:ext>
            </c:extLst>
          </c:dPt>
          <c:dPt>
            <c:idx val="22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72-CE55-4E3A-BB5A-3BC5F06CFDF2}"/>
              </c:ext>
            </c:extLst>
          </c:dPt>
          <c:dPt>
            <c:idx val="23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74-CE55-4E3A-BB5A-3BC5F06CFDF2}"/>
              </c:ext>
            </c:extLst>
          </c:dPt>
          <c:dPt>
            <c:idx val="24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76-CE55-4E3A-BB5A-3BC5F06CFDF2}"/>
              </c:ext>
            </c:extLst>
          </c:dPt>
          <c:dPt>
            <c:idx val="25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78-CE55-4E3A-BB5A-3BC5F06CFDF2}"/>
              </c:ext>
            </c:extLst>
          </c:dPt>
          <c:dPt>
            <c:idx val="26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7A-CE55-4E3A-BB5A-3BC5F06CFDF2}"/>
              </c:ext>
            </c:extLst>
          </c:dPt>
          <c:dPt>
            <c:idx val="27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7C-CE55-4E3A-BB5A-3BC5F06CFDF2}"/>
              </c:ext>
            </c:extLst>
          </c:dPt>
          <c:dPt>
            <c:idx val="28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7E-CE55-4E3A-BB5A-3BC5F06CFDF2}"/>
              </c:ext>
            </c:extLst>
          </c:dPt>
          <c:dPt>
            <c:idx val="29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80-CE55-4E3A-BB5A-3BC5F06CFDF2}"/>
              </c:ext>
            </c:extLst>
          </c:dPt>
          <c:dPt>
            <c:idx val="30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82-CE55-4E3A-BB5A-3BC5F06CFDF2}"/>
              </c:ext>
            </c:extLst>
          </c:dPt>
          <c:dPt>
            <c:idx val="31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84-CE55-4E3A-BB5A-3BC5F06CFDF2}"/>
              </c:ext>
            </c:extLst>
          </c:dPt>
          <c:dPt>
            <c:idx val="32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86-CE55-4E3A-BB5A-3BC5F06CFDF2}"/>
              </c:ext>
            </c:extLst>
          </c:dPt>
          <c:dPt>
            <c:idx val="33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88-CE55-4E3A-BB5A-3BC5F06CFDF2}"/>
              </c:ext>
            </c:extLst>
          </c:dPt>
          <c:dLbls>
            <c:dLbl>
              <c:idx val="0"/>
              <c:layout>
                <c:manualLayout>
                  <c:x val="-7.0603674540682419E-3"/>
                  <c:y val="-2.1012936624028714E-3"/>
                </c:manualLayout>
              </c:layout>
              <c:tx>
                <c:rich>
                  <a:bodyPr/>
                  <a:lstStyle/>
                  <a:p>
                    <a:fld id="{75AC7C40-CFB8-4047-9329-280D71BFA62A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46-CE55-4E3A-BB5A-3BC5F06CFDF2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56B71C3A-DBDB-4042-B642-B7B3767FC8E1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8-CE55-4E3A-BB5A-3BC5F06CFDF2}"/>
                </c:ext>
              </c:extLst>
            </c:dLbl>
            <c:dLbl>
              <c:idx val="2"/>
              <c:layout>
                <c:manualLayout>
                  <c:x val="-8.7719298245614308E-3"/>
                  <c:y val="-5.0965837768302677E-3"/>
                </c:manualLayout>
              </c:layout>
              <c:tx>
                <c:rich>
                  <a:bodyPr/>
                  <a:lstStyle/>
                  <a:p>
                    <a:fld id="{6E409CE8-667B-4DBD-A234-A92018A80EEC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5.2631578947368418E-2"/>
                      <c:h val="5.3524374176548088E-2"/>
                    </c:manualLayout>
                  </c15:layout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4A-CE55-4E3A-BB5A-3BC5F06CFDF2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CCD1A65C-EC7B-4178-9D3E-2902B51FF69F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C-CE55-4E3A-BB5A-3BC5F06CFDF2}"/>
                </c:ext>
              </c:extLst>
            </c:dLbl>
            <c:dLbl>
              <c:idx val="4"/>
              <c:layout>
                <c:manualLayout>
                  <c:x val="-1.2318229958097343E-2"/>
                  <c:y val="3.5674270953284988E-3"/>
                </c:manualLayout>
              </c:layout>
              <c:tx>
                <c:rich>
                  <a:bodyPr/>
                  <a:lstStyle/>
                  <a:p>
                    <a:fld id="{B0C3B0F6-D831-47DC-A1F1-A62D464F7242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4E-CE55-4E3A-BB5A-3BC5F06CFDF2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D27F7CF1-E910-446D-B4FB-594E765E55D7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0-CE55-4E3A-BB5A-3BC5F06CFDF2}"/>
                </c:ext>
              </c:extLst>
            </c:dLbl>
            <c:dLbl>
              <c:idx val="6"/>
              <c:layout>
                <c:manualLayout>
                  <c:x val="-1.1148409080443893E-2"/>
                  <c:y val="3.8488271969956325E-3"/>
                </c:manualLayout>
              </c:layout>
              <c:tx>
                <c:rich>
                  <a:bodyPr/>
                  <a:lstStyle/>
                  <a:p>
                    <a:fld id="{6EDC28AC-ACB0-45B2-B22C-23AEE037C5A2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52-CE55-4E3A-BB5A-3BC5F06CFDF2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DD067D18-D6BD-4584-BEA9-764AF85C8ABB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4-CE55-4E3A-BB5A-3BC5F06CFDF2}"/>
                </c:ext>
              </c:extLst>
            </c:dLbl>
            <c:dLbl>
              <c:idx val="8"/>
              <c:layout>
                <c:manualLayout>
                  <c:x val="-1.8736243495878803E-2"/>
                  <c:y val="1.5309721660286535E-3"/>
                </c:manualLayout>
              </c:layout>
              <c:tx>
                <c:rich>
                  <a:bodyPr/>
                  <a:lstStyle/>
                  <a:p>
                    <a:fld id="{195B9A6D-7938-41DB-9977-319127418FF6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56-CE55-4E3A-BB5A-3BC5F06CFDF2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fld id="{C5D23358-485B-4A27-B3EA-23BBC4AD19B2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8-CE55-4E3A-BB5A-3BC5F06CFDF2}"/>
                </c:ext>
              </c:extLst>
            </c:dLbl>
            <c:dLbl>
              <c:idx val="10"/>
              <c:layout>
                <c:manualLayout>
                  <c:x val="-1.3601095915642151E-2"/>
                  <c:y val="-7.1270735426846345E-3"/>
                </c:manualLayout>
              </c:layout>
              <c:tx>
                <c:rich>
                  <a:bodyPr/>
                  <a:lstStyle/>
                  <a:p>
                    <a:fld id="{8744872F-3D3C-4EF1-9CBB-FCF2404992BD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5A-CE55-4E3A-BB5A-3BC5F06CFDF2}"/>
                </c:ext>
              </c:extLst>
            </c:dLbl>
            <c:dLbl>
              <c:idx val="11"/>
              <c:tx>
                <c:rich>
                  <a:bodyPr/>
                  <a:lstStyle/>
                  <a:p>
                    <a:fld id="{6167CF28-6458-42A6-ABD1-C02240A727CF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C-CE55-4E3A-BB5A-3BC5F06CFDF2}"/>
                </c:ext>
              </c:extLst>
            </c:dLbl>
            <c:dLbl>
              <c:idx val="12"/>
              <c:layout>
                <c:manualLayout>
                  <c:x val="-4.094027720219183E-3"/>
                  <c:y val="-4.1999937754816224E-3"/>
                </c:manualLayout>
              </c:layout>
              <c:tx>
                <c:rich>
                  <a:bodyPr/>
                  <a:lstStyle/>
                  <a:p>
                    <a:fld id="{BC9B2940-F3B6-468E-A691-97E68962CC25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5E-CE55-4E3A-BB5A-3BC5F06CFDF2}"/>
                </c:ext>
              </c:extLst>
            </c:dLbl>
            <c:dLbl>
              <c:idx val="13"/>
              <c:tx>
                <c:rich>
                  <a:bodyPr/>
                  <a:lstStyle/>
                  <a:p>
                    <a:fld id="{DAE35F9B-7520-46F1-B099-56FCE27DE1A8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60-CE55-4E3A-BB5A-3BC5F06CFDF2}"/>
                </c:ext>
              </c:extLst>
            </c:dLbl>
            <c:dLbl>
              <c:idx val="14"/>
              <c:layout>
                <c:manualLayout>
                  <c:x val="-1.6480176820002762E-3"/>
                  <c:y val="-1.5845548950649945E-2"/>
                </c:manualLayout>
              </c:layout>
              <c:tx>
                <c:rich>
                  <a:bodyPr/>
                  <a:lstStyle/>
                  <a:p>
                    <a:fld id="{3674DC3C-6DFA-4099-B4C2-4C8ED4CA3871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62-CE55-4E3A-BB5A-3BC5F06CFDF2}"/>
                </c:ext>
              </c:extLst>
            </c:dLbl>
            <c:dLbl>
              <c:idx val="15"/>
              <c:tx>
                <c:rich>
                  <a:bodyPr/>
                  <a:lstStyle/>
                  <a:p>
                    <a:fld id="{45588D0C-0F8F-4C27-A4A6-B320A8AE4F0C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64-CE55-4E3A-BB5A-3BC5F06CFDF2}"/>
                </c:ext>
              </c:extLst>
            </c:dLbl>
            <c:dLbl>
              <c:idx val="16"/>
              <c:layout>
                <c:manualLayout>
                  <c:x val="-8.4106920845420634E-3"/>
                  <c:y val="-1.3165893788968078E-2"/>
                </c:manualLayout>
              </c:layout>
              <c:tx>
                <c:rich>
                  <a:bodyPr/>
                  <a:lstStyle/>
                  <a:p>
                    <a:fld id="{CEBCE7E2-830D-4057-B2C9-A6B693B9671F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66-CE55-4E3A-BB5A-3BC5F06CFDF2}"/>
                </c:ext>
              </c:extLst>
            </c:dLbl>
            <c:dLbl>
              <c:idx val="17"/>
              <c:tx>
                <c:rich>
                  <a:bodyPr/>
                  <a:lstStyle/>
                  <a:p>
                    <a:fld id="{7AE0F3CF-018B-4504-A395-B8FAAA4BF896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68-CE55-4E3A-BB5A-3BC5F06CFDF2}"/>
                </c:ext>
              </c:extLst>
            </c:dLbl>
            <c:dLbl>
              <c:idx val="18"/>
              <c:layout>
                <c:manualLayout>
                  <c:x val="-1.3531565133305706E-2"/>
                  <c:y val="-1.2735883311028809E-2"/>
                </c:manualLayout>
              </c:layout>
              <c:tx>
                <c:rich>
                  <a:bodyPr/>
                  <a:lstStyle/>
                  <a:p>
                    <a:fld id="{0C52F46C-7480-4AAD-8B75-59FBD20D5FF0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6A-CE55-4E3A-BB5A-3BC5F06CFDF2}"/>
                </c:ext>
              </c:extLst>
            </c:dLbl>
            <c:dLbl>
              <c:idx val="19"/>
              <c:tx>
                <c:rich>
                  <a:bodyPr/>
                  <a:lstStyle/>
                  <a:p>
                    <a:fld id="{9E332D1B-B42E-4C0C-A5F3-358FE6D76782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6C-CE55-4E3A-BB5A-3BC5F06CFDF2}"/>
                </c:ext>
              </c:extLst>
            </c:dLbl>
            <c:dLbl>
              <c:idx val="20"/>
              <c:layout>
                <c:manualLayout>
                  <c:x val="-3.6499056039047749E-3"/>
                  <c:y val="-1.5976263836585643E-3"/>
                </c:manualLayout>
              </c:layout>
              <c:tx>
                <c:rich>
                  <a:bodyPr/>
                  <a:lstStyle/>
                  <a:p>
                    <a:fld id="{3F0280D8-5BD3-4A5D-B2F6-349A80F9BB21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6E-CE55-4E3A-BB5A-3BC5F06CFDF2}"/>
                </c:ext>
              </c:extLst>
            </c:dLbl>
            <c:dLbl>
              <c:idx val="21"/>
              <c:tx>
                <c:rich>
                  <a:bodyPr/>
                  <a:lstStyle/>
                  <a:p>
                    <a:fld id="{C56B824E-D111-4579-827E-138D74D440BD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70-CE55-4E3A-BB5A-3BC5F06CFDF2}"/>
                </c:ext>
              </c:extLst>
            </c:dLbl>
            <c:dLbl>
              <c:idx val="22"/>
              <c:layout>
                <c:manualLayout>
                  <c:x val="-5.0577888290279501E-3"/>
                  <c:y val="-8.1382984241594302E-3"/>
                </c:manualLayout>
              </c:layout>
              <c:tx>
                <c:rich>
                  <a:bodyPr/>
                  <a:lstStyle/>
                  <a:p>
                    <a:fld id="{B0879B5B-CC3C-4AE9-9CDB-FE73A1C77173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72-CE55-4E3A-BB5A-3BC5F06CFDF2}"/>
                </c:ext>
              </c:extLst>
            </c:dLbl>
            <c:dLbl>
              <c:idx val="23"/>
              <c:tx>
                <c:rich>
                  <a:bodyPr/>
                  <a:lstStyle/>
                  <a:p>
                    <a:fld id="{C938197E-5A45-4CA7-88B1-38E434392146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74-CE55-4E3A-BB5A-3BC5F06CFDF2}"/>
                </c:ext>
              </c:extLst>
            </c:dLbl>
            <c:dLbl>
              <c:idx val="24"/>
              <c:layout>
                <c:manualLayout>
                  <c:x val="-2.003039093798558E-4"/>
                  <c:y val="-1.2094498563173675E-2"/>
                </c:manualLayout>
              </c:layout>
              <c:tx>
                <c:rich>
                  <a:bodyPr/>
                  <a:lstStyle/>
                  <a:p>
                    <a:fld id="{1ABE1143-4D82-4117-A90A-07F13A38C4E9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76-CE55-4E3A-BB5A-3BC5F06CFDF2}"/>
                </c:ext>
              </c:extLst>
            </c:dLbl>
            <c:dLbl>
              <c:idx val="25"/>
              <c:tx>
                <c:rich>
                  <a:bodyPr/>
                  <a:lstStyle/>
                  <a:p>
                    <a:fld id="{1FB50E51-43AD-4162-A8EB-8DB8A432EE78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78-CE55-4E3A-BB5A-3BC5F06CFDF2}"/>
                </c:ext>
              </c:extLst>
            </c:dLbl>
            <c:dLbl>
              <c:idx val="26"/>
              <c:layout>
                <c:manualLayout>
                  <c:x val="4.6871114794861165E-3"/>
                  <c:y val="-1.3390495160436962E-3"/>
                </c:manualLayout>
              </c:layout>
              <c:tx>
                <c:rich>
                  <a:bodyPr/>
                  <a:lstStyle/>
                  <a:p>
                    <a:fld id="{F300C28F-C28E-4763-A3AF-D045026A2C87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7A-CE55-4E3A-BB5A-3BC5F06CFDF2}"/>
                </c:ext>
              </c:extLst>
            </c:dLbl>
            <c:dLbl>
              <c:idx val="27"/>
              <c:tx>
                <c:rich>
                  <a:bodyPr/>
                  <a:lstStyle/>
                  <a:p>
                    <a:fld id="{CCF6B2C2-3DB3-49EF-A6F0-9B5AFD27FB78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7C-CE55-4E3A-BB5A-3BC5F06CFDF2}"/>
                </c:ext>
              </c:extLst>
            </c:dLbl>
            <c:dLbl>
              <c:idx val="28"/>
              <c:layout>
                <c:manualLayout>
                  <c:x val="6.4587650227930964E-3"/>
                  <c:y val="-4.6798004004439554E-3"/>
                </c:manualLayout>
              </c:layout>
              <c:tx>
                <c:rich>
                  <a:bodyPr/>
                  <a:lstStyle/>
                  <a:p>
                    <a:fld id="{3B48A16F-5A88-4D76-99EC-B15DC934C31A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7E-CE55-4E3A-BB5A-3BC5F06CFDF2}"/>
                </c:ext>
              </c:extLst>
            </c:dLbl>
            <c:dLbl>
              <c:idx val="29"/>
              <c:tx>
                <c:rich>
                  <a:bodyPr/>
                  <a:lstStyle/>
                  <a:p>
                    <a:fld id="{08634B9D-7789-4B6E-907D-56A571A8C3EC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80-CE55-4E3A-BB5A-3BC5F06CFDF2}"/>
                </c:ext>
              </c:extLst>
            </c:dLbl>
            <c:dLbl>
              <c:idx val="30"/>
              <c:layout>
                <c:manualLayout>
                  <c:x val="3.4636459916193613E-3"/>
                  <c:y val="-9.3232911103503374E-3"/>
                </c:manualLayout>
              </c:layout>
              <c:tx>
                <c:rich>
                  <a:bodyPr/>
                  <a:lstStyle/>
                  <a:p>
                    <a:fld id="{CA960130-A894-4485-9F7E-F73BC3D28B41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82-CE55-4E3A-BB5A-3BC5F06CFDF2}"/>
                </c:ext>
              </c:extLst>
            </c:dLbl>
            <c:dLbl>
              <c:idx val="31"/>
              <c:tx>
                <c:rich>
                  <a:bodyPr/>
                  <a:lstStyle/>
                  <a:p>
                    <a:fld id="{E872C9BD-ED61-48A8-B31D-AA6CA2B413A3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84-CE55-4E3A-BB5A-3BC5F06CFDF2}"/>
                </c:ext>
              </c:extLst>
            </c:dLbl>
            <c:dLbl>
              <c:idx val="32"/>
              <c:layout>
                <c:manualLayout>
                  <c:x val="1.7096053782750841E-3"/>
                  <c:y val="-1.7733912213542476E-2"/>
                </c:manualLayout>
              </c:layout>
              <c:tx>
                <c:rich>
                  <a:bodyPr/>
                  <a:lstStyle/>
                  <a:p>
                    <a:fld id="{22220893-BA0F-458D-8612-59A604EA8C11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86-CE55-4E3A-BB5A-3BC5F06CFDF2}"/>
                </c:ext>
              </c:extLst>
            </c:dLbl>
            <c:dLbl>
              <c:idx val="33"/>
              <c:tx>
                <c:rich>
                  <a:bodyPr/>
                  <a:lstStyle/>
                  <a:p>
                    <a:fld id="{42827510-5D1B-4B56-8063-5B024D4DD9A8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88-CE55-4E3A-BB5A-3BC5F06CFDF2}"/>
                </c:ext>
              </c:extLst>
            </c:dLbl>
            <c:spPr>
              <a:noFill/>
              <a:ln>
                <a:solidFill>
                  <a:schemeClr val="tx1"/>
                </a:solidFill>
              </a:ln>
              <a:effectLst>
                <a:outerShdw blurRad="12700" dist="50800" dir="600000" algn="ctr" rotWithShape="0">
                  <a:srgbClr val="000000">
                    <a:alpha val="43137"/>
                  </a:srgbClr>
                </a:outerShdw>
                <a:softEdge rad="0"/>
              </a:effectLst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noFill/>
                  <a:round/>
                </a:ln>
                <a:effectLst>
                  <a:softEdge rad="393700"/>
                </a:effectLst>
              </c:spPr>
            </c:leaderLines>
            <c:extLst>
              <c:ext xmlns:c15="http://schemas.microsoft.com/office/drawing/2012/chart" uri="{CE6537A1-D6FC-4f65-9D91-7224C49458BB}">
                <c15:showDataLabelsRange val="1"/>
              </c:ext>
            </c:extLst>
          </c:dLbls>
          <c:val>
            <c:numRef>
              <c:f>Feuil12!$E$19:$E$52</c:f>
              <c:numCache>
                <c:formatCode>General</c:formatCode>
                <c:ptCount val="34"/>
                <c:pt idx="0">
                  <c:v>1</c:v>
                </c:pt>
                <c:pt idx="1">
                  <c:v>10</c:v>
                </c:pt>
                <c:pt idx="2">
                  <c:v>1</c:v>
                </c:pt>
                <c:pt idx="3">
                  <c:v>10</c:v>
                </c:pt>
                <c:pt idx="4">
                  <c:v>1</c:v>
                </c:pt>
                <c:pt idx="5">
                  <c:v>10</c:v>
                </c:pt>
                <c:pt idx="6">
                  <c:v>1</c:v>
                </c:pt>
                <c:pt idx="7">
                  <c:v>10</c:v>
                </c:pt>
                <c:pt idx="8">
                  <c:v>1</c:v>
                </c:pt>
                <c:pt idx="9">
                  <c:v>10</c:v>
                </c:pt>
                <c:pt idx="10">
                  <c:v>1</c:v>
                </c:pt>
                <c:pt idx="11">
                  <c:v>10</c:v>
                </c:pt>
                <c:pt idx="12">
                  <c:v>1</c:v>
                </c:pt>
                <c:pt idx="13">
                  <c:v>10</c:v>
                </c:pt>
                <c:pt idx="14">
                  <c:v>1</c:v>
                </c:pt>
                <c:pt idx="15">
                  <c:v>10</c:v>
                </c:pt>
                <c:pt idx="16">
                  <c:v>1</c:v>
                </c:pt>
                <c:pt idx="17">
                  <c:v>10</c:v>
                </c:pt>
                <c:pt idx="18">
                  <c:v>1</c:v>
                </c:pt>
                <c:pt idx="19">
                  <c:v>10</c:v>
                </c:pt>
                <c:pt idx="20">
                  <c:v>1</c:v>
                </c:pt>
                <c:pt idx="21">
                  <c:v>10</c:v>
                </c:pt>
                <c:pt idx="22">
                  <c:v>1</c:v>
                </c:pt>
                <c:pt idx="23">
                  <c:v>10</c:v>
                </c:pt>
                <c:pt idx="24">
                  <c:v>1</c:v>
                </c:pt>
                <c:pt idx="25">
                  <c:v>10</c:v>
                </c:pt>
                <c:pt idx="26">
                  <c:v>1</c:v>
                </c:pt>
                <c:pt idx="27">
                  <c:v>10</c:v>
                </c:pt>
                <c:pt idx="28">
                  <c:v>1</c:v>
                </c:pt>
                <c:pt idx="29">
                  <c:v>10</c:v>
                </c:pt>
                <c:pt idx="30">
                  <c:v>1</c:v>
                </c:pt>
                <c:pt idx="31">
                  <c:v>10</c:v>
                </c:pt>
                <c:pt idx="32">
                  <c:v>1</c:v>
                </c:pt>
                <c:pt idx="33">
                  <c:v>59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Feuil12!$G$19:$G$52</c15:f>
                <c15:dlblRangeCache>
                  <c:ptCount val="34"/>
                  <c:pt idx="0">
                    <c:v>0</c:v>
                  </c:pt>
                  <c:pt idx="2">
                    <c:v>10</c:v>
                  </c:pt>
                  <c:pt idx="4">
                    <c:v>20</c:v>
                  </c:pt>
                  <c:pt idx="6">
                    <c:v>30</c:v>
                  </c:pt>
                  <c:pt idx="8">
                    <c:v>40</c:v>
                  </c:pt>
                  <c:pt idx="10">
                    <c:v>50</c:v>
                  </c:pt>
                  <c:pt idx="12">
                    <c:v>60</c:v>
                  </c:pt>
                  <c:pt idx="14">
                    <c:v>70</c:v>
                  </c:pt>
                  <c:pt idx="16">
                    <c:v>80</c:v>
                  </c:pt>
                  <c:pt idx="18">
                    <c:v>90</c:v>
                  </c:pt>
                  <c:pt idx="20">
                    <c:v>100</c:v>
                  </c:pt>
                  <c:pt idx="22">
                    <c:v>110</c:v>
                  </c:pt>
                  <c:pt idx="24">
                    <c:v>120</c:v>
                  </c:pt>
                  <c:pt idx="26">
                    <c:v>130</c:v>
                  </c:pt>
                  <c:pt idx="28">
                    <c:v>140</c:v>
                  </c:pt>
                  <c:pt idx="30">
                    <c:v>150</c:v>
                  </c:pt>
                  <c:pt idx="32">
                    <c:v>160%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89-CE55-4E3A-BB5A-3BC5F06CFDF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27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tx1"/>
    </a:solidFill>
    <a:ln w="12700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solidFill>
            <a:schemeClr val="bg1"/>
          </a:solidFill>
        </a:defRPr>
      </a:pPr>
      <a:endParaRPr lang="nl-BE"/>
    </a:p>
  </c:txPr>
  <c:printSettings>
    <c:headerFooter/>
    <c:pageMargins b="0.75" l="0.7" r="0.7" t="0.75" header="0.3" footer="0.3"/>
    <c:pageSetup/>
  </c:printSettings>
  <c:userShapes r:id="rId3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445237080407685"/>
          <c:y val="0.12980723721010284"/>
          <c:w val="0.59192291753004556"/>
          <c:h val="0.78923055670672748"/>
        </c:manualLayout>
      </c:layout>
      <c:pieChart>
        <c:varyColors val="1"/>
        <c:ser>
          <c:idx val="1"/>
          <c:order val="1"/>
          <c:tx>
            <c:strRef>
              <c:f>Feuil12!$F$18</c:f>
              <c:strCache>
                <c:ptCount val="1"/>
                <c:pt idx="0">
                  <c:v>aiguille</c:v>
                </c:pt>
              </c:strCache>
            </c:strRef>
          </c:tx>
          <c:spPr>
            <a:noFill/>
            <a:effectLst>
              <a:glow rad="127000">
                <a:schemeClr val="tx1"/>
              </a:glow>
            </a:effectLst>
          </c:spPr>
          <c:explosion val="20"/>
          <c:dPt>
            <c:idx val="0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01-0902-4D2C-901F-B2971F08A0E2}"/>
              </c:ext>
            </c:extLst>
          </c:dPt>
          <c:dPt>
            <c:idx val="1"/>
            <c:bubble3D val="0"/>
            <c:spPr>
              <a:solidFill>
                <a:srgbClr val="FF0000"/>
              </a:solidFill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03-0902-4D2C-901F-B2971F08A0E2}"/>
              </c:ext>
            </c:extLst>
          </c:dPt>
          <c:dPt>
            <c:idx val="2"/>
            <c:bubble3D val="0"/>
            <c:explosion val="49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05-0902-4D2C-901F-B2971F08A0E2}"/>
              </c:ext>
            </c:extLst>
          </c:dPt>
          <c:dPt>
            <c:idx val="3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07-0902-4D2C-901F-B2971F08A0E2}"/>
              </c:ext>
            </c:extLst>
          </c:dPt>
          <c:dPt>
            <c:idx val="4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09-0902-4D2C-901F-B2971F08A0E2}"/>
              </c:ext>
            </c:extLst>
          </c:dPt>
          <c:dPt>
            <c:idx val="5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0B-0902-4D2C-901F-B2971F08A0E2}"/>
              </c:ext>
            </c:extLst>
          </c:dPt>
          <c:dPt>
            <c:idx val="6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0D-0902-4D2C-901F-B2971F08A0E2}"/>
              </c:ext>
            </c:extLst>
          </c:dPt>
          <c:dPt>
            <c:idx val="7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0F-0902-4D2C-901F-B2971F08A0E2}"/>
              </c:ext>
            </c:extLst>
          </c:dPt>
          <c:dPt>
            <c:idx val="8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11-0902-4D2C-901F-B2971F08A0E2}"/>
              </c:ext>
            </c:extLst>
          </c:dPt>
          <c:dPt>
            <c:idx val="9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13-0902-4D2C-901F-B2971F08A0E2}"/>
              </c:ext>
            </c:extLst>
          </c:dPt>
          <c:dPt>
            <c:idx val="10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15-0902-4D2C-901F-B2971F08A0E2}"/>
              </c:ext>
            </c:extLst>
          </c:dPt>
          <c:dPt>
            <c:idx val="11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17-0902-4D2C-901F-B2971F08A0E2}"/>
              </c:ext>
            </c:extLst>
          </c:dPt>
          <c:dPt>
            <c:idx val="12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19-0902-4D2C-901F-B2971F08A0E2}"/>
              </c:ext>
            </c:extLst>
          </c:dPt>
          <c:dPt>
            <c:idx val="13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1B-0902-4D2C-901F-B2971F08A0E2}"/>
              </c:ext>
            </c:extLst>
          </c:dPt>
          <c:dPt>
            <c:idx val="14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1D-0902-4D2C-901F-B2971F08A0E2}"/>
              </c:ext>
            </c:extLst>
          </c:dPt>
          <c:dPt>
            <c:idx val="15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1F-0902-4D2C-901F-B2971F08A0E2}"/>
              </c:ext>
            </c:extLst>
          </c:dPt>
          <c:dPt>
            <c:idx val="16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21-0902-4D2C-901F-B2971F08A0E2}"/>
              </c:ext>
            </c:extLst>
          </c:dPt>
          <c:dPt>
            <c:idx val="17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23-0902-4D2C-901F-B2971F08A0E2}"/>
              </c:ext>
            </c:extLst>
          </c:dPt>
          <c:dPt>
            <c:idx val="18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25-0902-4D2C-901F-B2971F08A0E2}"/>
              </c:ext>
            </c:extLst>
          </c:dPt>
          <c:dPt>
            <c:idx val="19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27-0902-4D2C-901F-B2971F08A0E2}"/>
              </c:ext>
            </c:extLst>
          </c:dPt>
          <c:dPt>
            <c:idx val="20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29-0902-4D2C-901F-B2971F08A0E2}"/>
              </c:ext>
            </c:extLst>
          </c:dPt>
          <c:dPt>
            <c:idx val="21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2B-0902-4D2C-901F-B2971F08A0E2}"/>
              </c:ext>
            </c:extLst>
          </c:dPt>
          <c:dPt>
            <c:idx val="22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2D-0902-4D2C-901F-B2971F08A0E2}"/>
              </c:ext>
            </c:extLst>
          </c:dPt>
          <c:dPt>
            <c:idx val="23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2F-0902-4D2C-901F-B2971F08A0E2}"/>
              </c:ext>
            </c:extLst>
          </c:dPt>
          <c:dPt>
            <c:idx val="24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31-0902-4D2C-901F-B2971F08A0E2}"/>
              </c:ext>
            </c:extLst>
          </c:dPt>
          <c:dPt>
            <c:idx val="25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33-0902-4D2C-901F-B2971F08A0E2}"/>
              </c:ext>
            </c:extLst>
          </c:dPt>
          <c:dPt>
            <c:idx val="26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35-0902-4D2C-901F-B2971F08A0E2}"/>
              </c:ext>
            </c:extLst>
          </c:dPt>
          <c:dPt>
            <c:idx val="27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37-0902-4D2C-901F-B2971F08A0E2}"/>
              </c:ext>
            </c:extLst>
          </c:dPt>
          <c:dPt>
            <c:idx val="28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39-0902-4D2C-901F-B2971F08A0E2}"/>
              </c:ext>
            </c:extLst>
          </c:dPt>
          <c:dPt>
            <c:idx val="29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3B-0902-4D2C-901F-B2971F08A0E2}"/>
              </c:ext>
            </c:extLst>
          </c:dPt>
          <c:dPt>
            <c:idx val="30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3D-0902-4D2C-901F-B2971F08A0E2}"/>
              </c:ext>
            </c:extLst>
          </c:dPt>
          <c:dPt>
            <c:idx val="31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3F-0902-4D2C-901F-B2971F08A0E2}"/>
              </c:ext>
            </c:extLst>
          </c:dPt>
          <c:dPt>
            <c:idx val="32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41-0902-4D2C-901F-B2971F08A0E2}"/>
              </c:ext>
            </c:extLst>
          </c:dPt>
          <c:dPt>
            <c:idx val="33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43-0902-4D2C-901F-B2971F08A0E2}"/>
              </c:ext>
            </c:extLst>
          </c:dPt>
          <c:val>
            <c:numRef>
              <c:f>Feuil12!$F$19:$F$52</c:f>
              <c:numCache>
                <c:formatCode>0%</c:formatCode>
                <c:ptCount val="34"/>
                <c:pt idx="0">
                  <c:v>0.65666666666666662</c:v>
                </c:pt>
                <c:pt idx="1">
                  <c:v>0.02</c:v>
                </c:pt>
                <c:pt idx="2">
                  <c:v>1.4566666666666666</c:v>
                </c:pt>
                <c:pt idx="3">
                  <c:v>2.1133333333333333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44-0902-4D2C-901F-B2971F08A0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27"/>
      </c:pieChart>
      <c:pieChart>
        <c:varyColors val="1"/>
        <c:ser>
          <c:idx val="0"/>
          <c:order val="0"/>
          <c:tx>
            <c:strRef>
              <c:f>Feuil12!$E$18</c:f>
              <c:strCache>
                <c:ptCount val="1"/>
                <c:pt idx="0">
                  <c:v>cadran</c:v>
                </c:pt>
              </c:strCache>
            </c:strRef>
          </c:tx>
          <c:spPr>
            <a:solidFill>
              <a:schemeClr val="bg1"/>
            </a:solidFill>
            <a:ln>
              <a:noFill/>
            </a:ln>
            <a:effectLst>
              <a:softEdge rad="0"/>
            </a:effectLst>
          </c:spPr>
          <c:explosion val="400"/>
          <c:dPt>
            <c:idx val="0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46-0902-4D2C-901F-B2971F08A0E2}"/>
              </c:ext>
            </c:extLst>
          </c:dPt>
          <c:dPt>
            <c:idx val="1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48-0902-4D2C-901F-B2971F08A0E2}"/>
              </c:ext>
            </c:extLst>
          </c:dPt>
          <c:dPt>
            <c:idx val="2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4A-0902-4D2C-901F-B2971F08A0E2}"/>
              </c:ext>
            </c:extLst>
          </c:dPt>
          <c:dPt>
            <c:idx val="3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4C-0902-4D2C-901F-B2971F08A0E2}"/>
              </c:ext>
            </c:extLst>
          </c:dPt>
          <c:dPt>
            <c:idx val="4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4E-0902-4D2C-901F-B2971F08A0E2}"/>
              </c:ext>
            </c:extLst>
          </c:dPt>
          <c:dPt>
            <c:idx val="5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50-0902-4D2C-901F-B2971F08A0E2}"/>
              </c:ext>
            </c:extLst>
          </c:dPt>
          <c:dPt>
            <c:idx val="6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52-0902-4D2C-901F-B2971F08A0E2}"/>
              </c:ext>
            </c:extLst>
          </c:dPt>
          <c:dPt>
            <c:idx val="7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54-0902-4D2C-901F-B2971F08A0E2}"/>
              </c:ext>
            </c:extLst>
          </c:dPt>
          <c:dPt>
            <c:idx val="8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56-0902-4D2C-901F-B2971F08A0E2}"/>
              </c:ext>
            </c:extLst>
          </c:dPt>
          <c:dPt>
            <c:idx val="9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58-0902-4D2C-901F-B2971F08A0E2}"/>
              </c:ext>
            </c:extLst>
          </c:dPt>
          <c:dPt>
            <c:idx val="10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5A-0902-4D2C-901F-B2971F08A0E2}"/>
              </c:ext>
            </c:extLst>
          </c:dPt>
          <c:dPt>
            <c:idx val="11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5C-0902-4D2C-901F-B2971F08A0E2}"/>
              </c:ext>
            </c:extLst>
          </c:dPt>
          <c:dPt>
            <c:idx val="12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5E-0902-4D2C-901F-B2971F08A0E2}"/>
              </c:ext>
            </c:extLst>
          </c:dPt>
          <c:dPt>
            <c:idx val="13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60-0902-4D2C-901F-B2971F08A0E2}"/>
              </c:ext>
            </c:extLst>
          </c:dPt>
          <c:dPt>
            <c:idx val="14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62-0902-4D2C-901F-B2971F08A0E2}"/>
              </c:ext>
            </c:extLst>
          </c:dPt>
          <c:dPt>
            <c:idx val="15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64-0902-4D2C-901F-B2971F08A0E2}"/>
              </c:ext>
            </c:extLst>
          </c:dPt>
          <c:dPt>
            <c:idx val="16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66-0902-4D2C-901F-B2971F08A0E2}"/>
              </c:ext>
            </c:extLst>
          </c:dPt>
          <c:dPt>
            <c:idx val="17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68-0902-4D2C-901F-B2971F08A0E2}"/>
              </c:ext>
            </c:extLst>
          </c:dPt>
          <c:dPt>
            <c:idx val="18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6A-0902-4D2C-901F-B2971F08A0E2}"/>
              </c:ext>
            </c:extLst>
          </c:dPt>
          <c:dPt>
            <c:idx val="19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6C-0902-4D2C-901F-B2971F08A0E2}"/>
              </c:ext>
            </c:extLst>
          </c:dPt>
          <c:dPt>
            <c:idx val="20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6E-0902-4D2C-901F-B2971F08A0E2}"/>
              </c:ext>
            </c:extLst>
          </c:dPt>
          <c:dPt>
            <c:idx val="21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70-0902-4D2C-901F-B2971F08A0E2}"/>
              </c:ext>
            </c:extLst>
          </c:dPt>
          <c:dPt>
            <c:idx val="22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72-0902-4D2C-901F-B2971F08A0E2}"/>
              </c:ext>
            </c:extLst>
          </c:dPt>
          <c:dPt>
            <c:idx val="23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74-0902-4D2C-901F-B2971F08A0E2}"/>
              </c:ext>
            </c:extLst>
          </c:dPt>
          <c:dPt>
            <c:idx val="24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76-0902-4D2C-901F-B2971F08A0E2}"/>
              </c:ext>
            </c:extLst>
          </c:dPt>
          <c:dPt>
            <c:idx val="25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78-0902-4D2C-901F-B2971F08A0E2}"/>
              </c:ext>
            </c:extLst>
          </c:dPt>
          <c:dPt>
            <c:idx val="26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7A-0902-4D2C-901F-B2971F08A0E2}"/>
              </c:ext>
            </c:extLst>
          </c:dPt>
          <c:dPt>
            <c:idx val="27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7C-0902-4D2C-901F-B2971F08A0E2}"/>
              </c:ext>
            </c:extLst>
          </c:dPt>
          <c:dPt>
            <c:idx val="28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7E-0902-4D2C-901F-B2971F08A0E2}"/>
              </c:ext>
            </c:extLst>
          </c:dPt>
          <c:dPt>
            <c:idx val="29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80-0902-4D2C-901F-B2971F08A0E2}"/>
              </c:ext>
            </c:extLst>
          </c:dPt>
          <c:dPt>
            <c:idx val="30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82-0902-4D2C-901F-B2971F08A0E2}"/>
              </c:ext>
            </c:extLst>
          </c:dPt>
          <c:dPt>
            <c:idx val="31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84-0902-4D2C-901F-B2971F08A0E2}"/>
              </c:ext>
            </c:extLst>
          </c:dPt>
          <c:dPt>
            <c:idx val="32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86-0902-4D2C-901F-B2971F08A0E2}"/>
              </c:ext>
            </c:extLst>
          </c:dPt>
          <c:dPt>
            <c:idx val="33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88-0902-4D2C-901F-B2971F08A0E2}"/>
              </c:ext>
            </c:extLst>
          </c:dPt>
          <c:dLbls>
            <c:dLbl>
              <c:idx val="0"/>
              <c:layout>
                <c:manualLayout>
                  <c:x val="-7.0603674540682419E-3"/>
                  <c:y val="-2.1012936624028714E-3"/>
                </c:manualLayout>
              </c:layout>
              <c:tx>
                <c:rich>
                  <a:bodyPr/>
                  <a:lstStyle/>
                  <a:p>
                    <a:fld id="{4B941C71-9087-4B9E-A636-A6C23439D309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46-0902-4D2C-901F-B2971F08A0E2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BFF7AF6C-175D-4212-B48D-D6A4D684BBAD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8-0902-4D2C-901F-B2971F08A0E2}"/>
                </c:ext>
              </c:extLst>
            </c:dLbl>
            <c:dLbl>
              <c:idx val="2"/>
              <c:layout>
                <c:manualLayout>
                  <c:x val="-8.7719298245614308E-3"/>
                  <c:y val="-5.0965837768302677E-3"/>
                </c:manualLayout>
              </c:layout>
              <c:tx>
                <c:rich>
                  <a:bodyPr/>
                  <a:lstStyle/>
                  <a:p>
                    <a:fld id="{E9EF949C-1B4A-425B-96C7-1D84AFCF3CCC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5.2631578947368418E-2"/>
                      <c:h val="5.3524374176548088E-2"/>
                    </c:manualLayout>
                  </c15:layout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4A-0902-4D2C-901F-B2971F08A0E2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2A18BCF0-B132-42E4-8B36-F1923A2CEBD5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C-0902-4D2C-901F-B2971F08A0E2}"/>
                </c:ext>
              </c:extLst>
            </c:dLbl>
            <c:dLbl>
              <c:idx val="4"/>
              <c:layout>
                <c:manualLayout>
                  <c:x val="-1.2318229958097343E-2"/>
                  <c:y val="3.5674270953284988E-3"/>
                </c:manualLayout>
              </c:layout>
              <c:tx>
                <c:rich>
                  <a:bodyPr/>
                  <a:lstStyle/>
                  <a:p>
                    <a:fld id="{CB4FF774-997A-4A58-A4C1-B3439B4F14F8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4E-0902-4D2C-901F-B2971F08A0E2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0D0CF9AA-45FD-44D4-AE76-2CF579CFD0E0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0-0902-4D2C-901F-B2971F08A0E2}"/>
                </c:ext>
              </c:extLst>
            </c:dLbl>
            <c:dLbl>
              <c:idx val="6"/>
              <c:layout>
                <c:manualLayout>
                  <c:x val="-1.1148409080443893E-2"/>
                  <c:y val="3.8488271969956325E-3"/>
                </c:manualLayout>
              </c:layout>
              <c:tx>
                <c:rich>
                  <a:bodyPr/>
                  <a:lstStyle/>
                  <a:p>
                    <a:fld id="{51684533-71ED-400F-A407-A5D0D0F27EAC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52-0902-4D2C-901F-B2971F08A0E2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49490597-9AD7-42AA-B383-D6B514C88914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4-0902-4D2C-901F-B2971F08A0E2}"/>
                </c:ext>
              </c:extLst>
            </c:dLbl>
            <c:dLbl>
              <c:idx val="8"/>
              <c:layout>
                <c:manualLayout>
                  <c:x val="-1.8736243495878803E-2"/>
                  <c:y val="1.5309721660286535E-3"/>
                </c:manualLayout>
              </c:layout>
              <c:tx>
                <c:rich>
                  <a:bodyPr/>
                  <a:lstStyle/>
                  <a:p>
                    <a:fld id="{47C93A3C-47FE-4998-A3AC-155CD2911E25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56-0902-4D2C-901F-B2971F08A0E2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fld id="{73F5A9B9-CD25-409E-A83A-D41F68D7A9BE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8-0902-4D2C-901F-B2971F08A0E2}"/>
                </c:ext>
              </c:extLst>
            </c:dLbl>
            <c:dLbl>
              <c:idx val="10"/>
              <c:layout>
                <c:manualLayout>
                  <c:x val="-1.3601095915642151E-2"/>
                  <c:y val="-7.1270735426846345E-3"/>
                </c:manualLayout>
              </c:layout>
              <c:tx>
                <c:rich>
                  <a:bodyPr/>
                  <a:lstStyle/>
                  <a:p>
                    <a:fld id="{43422C88-1BCB-4C49-B9EB-4E9F617DFF8F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5A-0902-4D2C-901F-B2971F08A0E2}"/>
                </c:ext>
              </c:extLst>
            </c:dLbl>
            <c:dLbl>
              <c:idx val="11"/>
              <c:tx>
                <c:rich>
                  <a:bodyPr/>
                  <a:lstStyle/>
                  <a:p>
                    <a:fld id="{EFF3AAEA-2580-4741-A2D0-09BEB89F4FF2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C-0902-4D2C-901F-B2971F08A0E2}"/>
                </c:ext>
              </c:extLst>
            </c:dLbl>
            <c:dLbl>
              <c:idx val="12"/>
              <c:layout>
                <c:manualLayout>
                  <c:x val="-4.094027720219183E-3"/>
                  <c:y val="-4.1999937754816224E-3"/>
                </c:manualLayout>
              </c:layout>
              <c:tx>
                <c:rich>
                  <a:bodyPr/>
                  <a:lstStyle/>
                  <a:p>
                    <a:fld id="{41D5D49A-4F91-47D0-9A11-F902EC7CFAD6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5E-0902-4D2C-901F-B2971F08A0E2}"/>
                </c:ext>
              </c:extLst>
            </c:dLbl>
            <c:dLbl>
              <c:idx val="13"/>
              <c:tx>
                <c:rich>
                  <a:bodyPr/>
                  <a:lstStyle/>
                  <a:p>
                    <a:fld id="{94BDE1D7-4669-4321-9456-8726B007516E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60-0902-4D2C-901F-B2971F08A0E2}"/>
                </c:ext>
              </c:extLst>
            </c:dLbl>
            <c:dLbl>
              <c:idx val="14"/>
              <c:layout>
                <c:manualLayout>
                  <c:x val="-1.6480176820002762E-3"/>
                  <c:y val="-1.5845548950649945E-2"/>
                </c:manualLayout>
              </c:layout>
              <c:tx>
                <c:rich>
                  <a:bodyPr/>
                  <a:lstStyle/>
                  <a:p>
                    <a:fld id="{4B51FA5D-B7FE-4478-91AE-8E634EBA49EA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62-0902-4D2C-901F-B2971F08A0E2}"/>
                </c:ext>
              </c:extLst>
            </c:dLbl>
            <c:dLbl>
              <c:idx val="15"/>
              <c:tx>
                <c:rich>
                  <a:bodyPr/>
                  <a:lstStyle/>
                  <a:p>
                    <a:fld id="{D6F11ACD-1CD0-44F3-ADCB-699DB89DC17E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64-0902-4D2C-901F-B2971F08A0E2}"/>
                </c:ext>
              </c:extLst>
            </c:dLbl>
            <c:dLbl>
              <c:idx val="16"/>
              <c:layout>
                <c:manualLayout>
                  <c:x val="-8.4106920845420634E-3"/>
                  <c:y val="-1.3165893788968078E-2"/>
                </c:manualLayout>
              </c:layout>
              <c:tx>
                <c:rich>
                  <a:bodyPr/>
                  <a:lstStyle/>
                  <a:p>
                    <a:fld id="{516E3A9B-6CD1-4D96-8852-2039837DEBCD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66-0902-4D2C-901F-B2971F08A0E2}"/>
                </c:ext>
              </c:extLst>
            </c:dLbl>
            <c:dLbl>
              <c:idx val="17"/>
              <c:tx>
                <c:rich>
                  <a:bodyPr/>
                  <a:lstStyle/>
                  <a:p>
                    <a:fld id="{715D9F39-B458-4F07-BC53-EBD40686FC0F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68-0902-4D2C-901F-B2971F08A0E2}"/>
                </c:ext>
              </c:extLst>
            </c:dLbl>
            <c:dLbl>
              <c:idx val="18"/>
              <c:layout>
                <c:manualLayout>
                  <c:x val="-1.3531565133305706E-2"/>
                  <c:y val="-1.2735883311028809E-2"/>
                </c:manualLayout>
              </c:layout>
              <c:tx>
                <c:rich>
                  <a:bodyPr/>
                  <a:lstStyle/>
                  <a:p>
                    <a:fld id="{60AC8908-1894-478F-91BA-C6B63D8027EC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6A-0902-4D2C-901F-B2971F08A0E2}"/>
                </c:ext>
              </c:extLst>
            </c:dLbl>
            <c:dLbl>
              <c:idx val="19"/>
              <c:tx>
                <c:rich>
                  <a:bodyPr/>
                  <a:lstStyle/>
                  <a:p>
                    <a:fld id="{E355F5EA-7DD4-4F8B-9A19-CFDBBBDE87D9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6C-0902-4D2C-901F-B2971F08A0E2}"/>
                </c:ext>
              </c:extLst>
            </c:dLbl>
            <c:dLbl>
              <c:idx val="20"/>
              <c:layout>
                <c:manualLayout>
                  <c:x val="-3.6499056039047749E-3"/>
                  <c:y val="-1.5976263836585643E-3"/>
                </c:manualLayout>
              </c:layout>
              <c:tx>
                <c:rich>
                  <a:bodyPr/>
                  <a:lstStyle/>
                  <a:p>
                    <a:fld id="{47A55FD3-A237-4558-AF90-4C2A6575AE1E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6E-0902-4D2C-901F-B2971F08A0E2}"/>
                </c:ext>
              </c:extLst>
            </c:dLbl>
            <c:dLbl>
              <c:idx val="21"/>
              <c:tx>
                <c:rich>
                  <a:bodyPr/>
                  <a:lstStyle/>
                  <a:p>
                    <a:fld id="{29286046-D141-4C30-9086-C0D965DF111B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70-0902-4D2C-901F-B2971F08A0E2}"/>
                </c:ext>
              </c:extLst>
            </c:dLbl>
            <c:dLbl>
              <c:idx val="22"/>
              <c:layout>
                <c:manualLayout>
                  <c:x val="-5.0577888290279501E-3"/>
                  <c:y val="-8.1382984241594302E-3"/>
                </c:manualLayout>
              </c:layout>
              <c:tx>
                <c:rich>
                  <a:bodyPr/>
                  <a:lstStyle/>
                  <a:p>
                    <a:fld id="{994E47B0-8D7C-4138-B302-1545CD635BF7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72-0902-4D2C-901F-B2971F08A0E2}"/>
                </c:ext>
              </c:extLst>
            </c:dLbl>
            <c:dLbl>
              <c:idx val="23"/>
              <c:tx>
                <c:rich>
                  <a:bodyPr/>
                  <a:lstStyle/>
                  <a:p>
                    <a:fld id="{D18F71A3-6B7A-4FA8-9C18-D9C477A9BE21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74-0902-4D2C-901F-B2971F08A0E2}"/>
                </c:ext>
              </c:extLst>
            </c:dLbl>
            <c:dLbl>
              <c:idx val="24"/>
              <c:layout>
                <c:manualLayout>
                  <c:x val="-2.003039093798558E-4"/>
                  <c:y val="-1.2094498563173675E-2"/>
                </c:manualLayout>
              </c:layout>
              <c:tx>
                <c:rich>
                  <a:bodyPr/>
                  <a:lstStyle/>
                  <a:p>
                    <a:fld id="{809938D0-0B6D-4623-9C85-E2CDD54CBDC9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76-0902-4D2C-901F-B2971F08A0E2}"/>
                </c:ext>
              </c:extLst>
            </c:dLbl>
            <c:dLbl>
              <c:idx val="25"/>
              <c:tx>
                <c:rich>
                  <a:bodyPr/>
                  <a:lstStyle/>
                  <a:p>
                    <a:fld id="{B8C72C26-F34D-4AAA-B415-CD3823963066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78-0902-4D2C-901F-B2971F08A0E2}"/>
                </c:ext>
              </c:extLst>
            </c:dLbl>
            <c:dLbl>
              <c:idx val="26"/>
              <c:layout>
                <c:manualLayout>
                  <c:x val="4.6871114794861165E-3"/>
                  <c:y val="-1.3390495160436962E-3"/>
                </c:manualLayout>
              </c:layout>
              <c:tx>
                <c:rich>
                  <a:bodyPr/>
                  <a:lstStyle/>
                  <a:p>
                    <a:fld id="{061C9586-467A-48BA-B401-FCB38B781222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7A-0902-4D2C-901F-B2971F08A0E2}"/>
                </c:ext>
              </c:extLst>
            </c:dLbl>
            <c:dLbl>
              <c:idx val="27"/>
              <c:tx>
                <c:rich>
                  <a:bodyPr/>
                  <a:lstStyle/>
                  <a:p>
                    <a:fld id="{A479DAF5-F83B-4FB8-9298-F45847F83C36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7C-0902-4D2C-901F-B2971F08A0E2}"/>
                </c:ext>
              </c:extLst>
            </c:dLbl>
            <c:dLbl>
              <c:idx val="28"/>
              <c:layout>
                <c:manualLayout>
                  <c:x val="6.4587650227930964E-3"/>
                  <c:y val="-4.6798004004439554E-3"/>
                </c:manualLayout>
              </c:layout>
              <c:tx>
                <c:rich>
                  <a:bodyPr/>
                  <a:lstStyle/>
                  <a:p>
                    <a:fld id="{3706AC2F-841E-4022-8639-F59E0A337351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7E-0902-4D2C-901F-B2971F08A0E2}"/>
                </c:ext>
              </c:extLst>
            </c:dLbl>
            <c:dLbl>
              <c:idx val="29"/>
              <c:tx>
                <c:rich>
                  <a:bodyPr/>
                  <a:lstStyle/>
                  <a:p>
                    <a:fld id="{5934135F-2517-4E01-A58C-C3579ABEB604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80-0902-4D2C-901F-B2971F08A0E2}"/>
                </c:ext>
              </c:extLst>
            </c:dLbl>
            <c:dLbl>
              <c:idx val="30"/>
              <c:layout>
                <c:manualLayout>
                  <c:x val="3.4636459916193613E-3"/>
                  <c:y val="-9.3232911103503374E-3"/>
                </c:manualLayout>
              </c:layout>
              <c:tx>
                <c:rich>
                  <a:bodyPr/>
                  <a:lstStyle/>
                  <a:p>
                    <a:fld id="{1470128B-9854-4A8F-8451-0573896F9D8A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82-0902-4D2C-901F-B2971F08A0E2}"/>
                </c:ext>
              </c:extLst>
            </c:dLbl>
            <c:dLbl>
              <c:idx val="31"/>
              <c:tx>
                <c:rich>
                  <a:bodyPr/>
                  <a:lstStyle/>
                  <a:p>
                    <a:fld id="{72AD4DCD-1D1F-42B9-8FDF-488D1C943A1E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84-0902-4D2C-901F-B2971F08A0E2}"/>
                </c:ext>
              </c:extLst>
            </c:dLbl>
            <c:dLbl>
              <c:idx val="32"/>
              <c:layout>
                <c:manualLayout>
                  <c:x val="1.7096053782750841E-3"/>
                  <c:y val="-1.7733912213542476E-2"/>
                </c:manualLayout>
              </c:layout>
              <c:tx>
                <c:rich>
                  <a:bodyPr/>
                  <a:lstStyle/>
                  <a:p>
                    <a:fld id="{E5F56311-BF22-4392-BBAA-878FC467DBF5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86-0902-4D2C-901F-B2971F08A0E2}"/>
                </c:ext>
              </c:extLst>
            </c:dLbl>
            <c:dLbl>
              <c:idx val="33"/>
              <c:tx>
                <c:rich>
                  <a:bodyPr/>
                  <a:lstStyle/>
                  <a:p>
                    <a:fld id="{F6C056DC-B3EB-42B5-A288-3F9DDE19006B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88-0902-4D2C-901F-B2971F08A0E2}"/>
                </c:ext>
              </c:extLst>
            </c:dLbl>
            <c:spPr>
              <a:noFill/>
              <a:ln>
                <a:solidFill>
                  <a:schemeClr val="tx1"/>
                </a:solidFill>
              </a:ln>
              <a:effectLst>
                <a:outerShdw blurRad="12700" dist="50800" dir="600000" algn="ctr" rotWithShape="0">
                  <a:srgbClr val="000000">
                    <a:alpha val="43137"/>
                  </a:srgbClr>
                </a:outerShdw>
                <a:softEdge rad="0"/>
              </a:effectLst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noFill/>
                  <a:round/>
                </a:ln>
                <a:effectLst>
                  <a:softEdge rad="393700"/>
                </a:effectLst>
              </c:spPr>
            </c:leaderLines>
            <c:extLst>
              <c:ext xmlns:c15="http://schemas.microsoft.com/office/drawing/2012/chart" uri="{CE6537A1-D6FC-4f65-9D91-7224C49458BB}">
                <c15:showDataLabelsRange val="1"/>
              </c:ext>
            </c:extLst>
          </c:dLbls>
          <c:val>
            <c:numRef>
              <c:f>Feuil12!$E$19:$E$52</c:f>
              <c:numCache>
                <c:formatCode>General</c:formatCode>
                <c:ptCount val="34"/>
                <c:pt idx="0">
                  <c:v>1</c:v>
                </c:pt>
                <c:pt idx="1">
                  <c:v>10</c:v>
                </c:pt>
                <c:pt idx="2">
                  <c:v>1</c:v>
                </c:pt>
                <c:pt idx="3">
                  <c:v>10</c:v>
                </c:pt>
                <c:pt idx="4">
                  <c:v>1</c:v>
                </c:pt>
                <c:pt idx="5">
                  <c:v>10</c:v>
                </c:pt>
                <c:pt idx="6">
                  <c:v>1</c:v>
                </c:pt>
                <c:pt idx="7">
                  <c:v>10</c:v>
                </c:pt>
                <c:pt idx="8">
                  <c:v>1</c:v>
                </c:pt>
                <c:pt idx="9">
                  <c:v>10</c:v>
                </c:pt>
                <c:pt idx="10">
                  <c:v>1</c:v>
                </c:pt>
                <c:pt idx="11">
                  <c:v>10</c:v>
                </c:pt>
                <c:pt idx="12">
                  <c:v>1</c:v>
                </c:pt>
                <c:pt idx="13">
                  <c:v>10</c:v>
                </c:pt>
                <c:pt idx="14">
                  <c:v>1</c:v>
                </c:pt>
                <c:pt idx="15">
                  <c:v>10</c:v>
                </c:pt>
                <c:pt idx="16">
                  <c:v>1</c:v>
                </c:pt>
                <c:pt idx="17">
                  <c:v>10</c:v>
                </c:pt>
                <c:pt idx="18">
                  <c:v>1</c:v>
                </c:pt>
                <c:pt idx="19">
                  <c:v>10</c:v>
                </c:pt>
                <c:pt idx="20">
                  <c:v>1</c:v>
                </c:pt>
                <c:pt idx="21">
                  <c:v>10</c:v>
                </c:pt>
                <c:pt idx="22">
                  <c:v>1</c:v>
                </c:pt>
                <c:pt idx="23">
                  <c:v>10</c:v>
                </c:pt>
                <c:pt idx="24">
                  <c:v>1</c:v>
                </c:pt>
                <c:pt idx="25">
                  <c:v>10</c:v>
                </c:pt>
                <c:pt idx="26">
                  <c:v>1</c:v>
                </c:pt>
                <c:pt idx="27">
                  <c:v>10</c:v>
                </c:pt>
                <c:pt idx="28">
                  <c:v>1</c:v>
                </c:pt>
                <c:pt idx="29">
                  <c:v>10</c:v>
                </c:pt>
                <c:pt idx="30">
                  <c:v>1</c:v>
                </c:pt>
                <c:pt idx="31">
                  <c:v>10</c:v>
                </c:pt>
                <c:pt idx="32">
                  <c:v>1</c:v>
                </c:pt>
                <c:pt idx="33">
                  <c:v>59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Feuil12!$G$19:$G$52</c15:f>
                <c15:dlblRangeCache>
                  <c:ptCount val="34"/>
                  <c:pt idx="0">
                    <c:v>0</c:v>
                  </c:pt>
                  <c:pt idx="2">
                    <c:v>10</c:v>
                  </c:pt>
                  <c:pt idx="4">
                    <c:v>20</c:v>
                  </c:pt>
                  <c:pt idx="6">
                    <c:v>30</c:v>
                  </c:pt>
                  <c:pt idx="8">
                    <c:v>40</c:v>
                  </c:pt>
                  <c:pt idx="10">
                    <c:v>50</c:v>
                  </c:pt>
                  <c:pt idx="12">
                    <c:v>60</c:v>
                  </c:pt>
                  <c:pt idx="14">
                    <c:v>70</c:v>
                  </c:pt>
                  <c:pt idx="16">
                    <c:v>80</c:v>
                  </c:pt>
                  <c:pt idx="18">
                    <c:v>90</c:v>
                  </c:pt>
                  <c:pt idx="20">
                    <c:v>100</c:v>
                  </c:pt>
                  <c:pt idx="22">
                    <c:v>110</c:v>
                  </c:pt>
                  <c:pt idx="24">
                    <c:v>120</c:v>
                  </c:pt>
                  <c:pt idx="26">
                    <c:v>130</c:v>
                  </c:pt>
                  <c:pt idx="28">
                    <c:v>140</c:v>
                  </c:pt>
                  <c:pt idx="30">
                    <c:v>150</c:v>
                  </c:pt>
                  <c:pt idx="32">
                    <c:v>160%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89-0902-4D2C-901F-B2971F08A0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27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tx1"/>
    </a:solidFill>
    <a:ln w="12700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solidFill>
            <a:schemeClr val="bg1"/>
          </a:solidFill>
        </a:defRPr>
      </a:pPr>
      <a:endParaRPr lang="nl-BE"/>
    </a:p>
  </c:txPr>
  <c:printSettings>
    <c:headerFooter/>
    <c:pageMargins b="0.75" l="0.7" r="0.7" t="0.75" header="0.3" footer="0.3"/>
    <c:pageSetup/>
  </c:printSettings>
  <c:userShapes r:id="rId3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1281047105953863"/>
          <c:y val="8.1992908781139198E-2"/>
          <c:w val="0.59192291753004556"/>
          <c:h val="0.78923055670672748"/>
        </c:manualLayout>
      </c:layout>
      <c:pieChart>
        <c:varyColors val="1"/>
        <c:ser>
          <c:idx val="1"/>
          <c:order val="1"/>
          <c:tx>
            <c:strRef>
              <c:f>Feuil12!$F$18</c:f>
              <c:strCache>
                <c:ptCount val="1"/>
                <c:pt idx="0">
                  <c:v>aiguille</c:v>
                </c:pt>
              </c:strCache>
            </c:strRef>
          </c:tx>
          <c:spPr>
            <a:noFill/>
            <a:effectLst>
              <a:glow rad="127000">
                <a:schemeClr val="tx1"/>
              </a:glow>
            </a:effectLst>
          </c:spPr>
          <c:dPt>
            <c:idx val="0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01-E452-419F-BF73-EC7244DA35CC}"/>
              </c:ext>
            </c:extLst>
          </c:dPt>
          <c:dPt>
            <c:idx val="1"/>
            <c:bubble3D val="0"/>
            <c:spPr>
              <a:solidFill>
                <a:srgbClr val="FF0000"/>
              </a:solidFill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03-E452-419F-BF73-EC7244DA35CC}"/>
              </c:ext>
            </c:extLst>
          </c:dPt>
          <c:dPt>
            <c:idx val="2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05-E452-419F-BF73-EC7244DA35CC}"/>
              </c:ext>
            </c:extLst>
          </c:dPt>
          <c:dPt>
            <c:idx val="3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07-E452-419F-BF73-EC7244DA35CC}"/>
              </c:ext>
            </c:extLst>
          </c:dPt>
          <c:dPt>
            <c:idx val="4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09-E452-419F-BF73-EC7244DA35CC}"/>
              </c:ext>
            </c:extLst>
          </c:dPt>
          <c:dPt>
            <c:idx val="5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0B-E452-419F-BF73-EC7244DA35CC}"/>
              </c:ext>
            </c:extLst>
          </c:dPt>
          <c:dPt>
            <c:idx val="6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0D-E452-419F-BF73-EC7244DA35CC}"/>
              </c:ext>
            </c:extLst>
          </c:dPt>
          <c:dPt>
            <c:idx val="7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0F-E452-419F-BF73-EC7244DA35CC}"/>
              </c:ext>
            </c:extLst>
          </c:dPt>
          <c:dPt>
            <c:idx val="8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11-E452-419F-BF73-EC7244DA35CC}"/>
              </c:ext>
            </c:extLst>
          </c:dPt>
          <c:dPt>
            <c:idx val="9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13-E452-419F-BF73-EC7244DA35CC}"/>
              </c:ext>
            </c:extLst>
          </c:dPt>
          <c:dPt>
            <c:idx val="10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15-E452-419F-BF73-EC7244DA35CC}"/>
              </c:ext>
            </c:extLst>
          </c:dPt>
          <c:dPt>
            <c:idx val="11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17-E452-419F-BF73-EC7244DA35CC}"/>
              </c:ext>
            </c:extLst>
          </c:dPt>
          <c:dPt>
            <c:idx val="12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19-E452-419F-BF73-EC7244DA35CC}"/>
              </c:ext>
            </c:extLst>
          </c:dPt>
          <c:dPt>
            <c:idx val="13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1B-E452-419F-BF73-EC7244DA35CC}"/>
              </c:ext>
            </c:extLst>
          </c:dPt>
          <c:dPt>
            <c:idx val="14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1D-E452-419F-BF73-EC7244DA35CC}"/>
              </c:ext>
            </c:extLst>
          </c:dPt>
          <c:dPt>
            <c:idx val="15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1F-E452-419F-BF73-EC7244DA35CC}"/>
              </c:ext>
            </c:extLst>
          </c:dPt>
          <c:dPt>
            <c:idx val="16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21-E452-419F-BF73-EC7244DA35CC}"/>
              </c:ext>
            </c:extLst>
          </c:dPt>
          <c:dPt>
            <c:idx val="17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23-E452-419F-BF73-EC7244DA35CC}"/>
              </c:ext>
            </c:extLst>
          </c:dPt>
          <c:dPt>
            <c:idx val="18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25-E452-419F-BF73-EC7244DA35CC}"/>
              </c:ext>
            </c:extLst>
          </c:dPt>
          <c:dPt>
            <c:idx val="19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27-E452-419F-BF73-EC7244DA35CC}"/>
              </c:ext>
            </c:extLst>
          </c:dPt>
          <c:dPt>
            <c:idx val="20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29-E452-419F-BF73-EC7244DA35CC}"/>
              </c:ext>
            </c:extLst>
          </c:dPt>
          <c:dPt>
            <c:idx val="21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2B-E452-419F-BF73-EC7244DA35CC}"/>
              </c:ext>
            </c:extLst>
          </c:dPt>
          <c:dPt>
            <c:idx val="22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2D-E452-419F-BF73-EC7244DA35CC}"/>
              </c:ext>
            </c:extLst>
          </c:dPt>
          <c:dPt>
            <c:idx val="23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2F-E452-419F-BF73-EC7244DA35CC}"/>
              </c:ext>
            </c:extLst>
          </c:dPt>
          <c:dPt>
            <c:idx val="24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31-E452-419F-BF73-EC7244DA35CC}"/>
              </c:ext>
            </c:extLst>
          </c:dPt>
          <c:dPt>
            <c:idx val="25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33-E452-419F-BF73-EC7244DA35CC}"/>
              </c:ext>
            </c:extLst>
          </c:dPt>
          <c:dPt>
            <c:idx val="26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35-E452-419F-BF73-EC7244DA35CC}"/>
              </c:ext>
            </c:extLst>
          </c:dPt>
          <c:dPt>
            <c:idx val="27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37-E452-419F-BF73-EC7244DA35CC}"/>
              </c:ext>
            </c:extLst>
          </c:dPt>
          <c:dPt>
            <c:idx val="28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39-E452-419F-BF73-EC7244DA35CC}"/>
              </c:ext>
            </c:extLst>
          </c:dPt>
          <c:dPt>
            <c:idx val="29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3B-E452-419F-BF73-EC7244DA35CC}"/>
              </c:ext>
            </c:extLst>
          </c:dPt>
          <c:dPt>
            <c:idx val="30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3D-E452-419F-BF73-EC7244DA35CC}"/>
              </c:ext>
            </c:extLst>
          </c:dPt>
          <c:dPt>
            <c:idx val="31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3F-E452-419F-BF73-EC7244DA35CC}"/>
              </c:ext>
            </c:extLst>
          </c:dPt>
          <c:dPt>
            <c:idx val="32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41-E452-419F-BF73-EC7244DA35CC}"/>
              </c:ext>
            </c:extLst>
          </c:dPt>
          <c:dPt>
            <c:idx val="33"/>
            <c:bubble3D val="0"/>
            <c:spPr>
              <a:noFill/>
              <a:ln>
                <a:noFill/>
              </a:ln>
              <a:effectLst>
                <a:glow rad="127000">
                  <a:schemeClr val="tx1"/>
                </a:glow>
              </a:effectLst>
            </c:spPr>
            <c:extLst>
              <c:ext xmlns:c16="http://schemas.microsoft.com/office/drawing/2014/chart" uri="{C3380CC4-5D6E-409C-BE32-E72D297353CC}">
                <c16:uniqueId val="{00000043-E452-419F-BF73-EC7244DA35CC}"/>
              </c:ext>
            </c:extLst>
          </c:dPt>
          <c:val>
            <c:numRef>
              <c:f>Feuil12!$F$19:$F$52</c:f>
              <c:numCache>
                <c:formatCode>0%</c:formatCode>
                <c:ptCount val="34"/>
                <c:pt idx="0">
                  <c:v>0.65666666666666662</c:v>
                </c:pt>
                <c:pt idx="1">
                  <c:v>0.02</c:v>
                </c:pt>
                <c:pt idx="2">
                  <c:v>1.4566666666666666</c:v>
                </c:pt>
                <c:pt idx="3">
                  <c:v>2.1133333333333333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44-E452-419F-BF73-EC7244DA35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27"/>
      </c:pieChart>
      <c:pieChart>
        <c:varyColors val="1"/>
        <c:ser>
          <c:idx val="0"/>
          <c:order val="0"/>
          <c:tx>
            <c:strRef>
              <c:f>Feuil12!$E$18</c:f>
              <c:strCache>
                <c:ptCount val="1"/>
                <c:pt idx="0">
                  <c:v>cadran</c:v>
                </c:pt>
              </c:strCache>
            </c:strRef>
          </c:tx>
          <c:spPr>
            <a:solidFill>
              <a:schemeClr val="bg1"/>
            </a:solidFill>
            <a:ln>
              <a:noFill/>
            </a:ln>
            <a:effectLst>
              <a:softEdge rad="0"/>
            </a:effectLst>
          </c:spPr>
          <c:explosion val="400"/>
          <c:dPt>
            <c:idx val="0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46-E452-419F-BF73-EC7244DA35CC}"/>
              </c:ext>
            </c:extLst>
          </c:dPt>
          <c:dPt>
            <c:idx val="1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48-E452-419F-BF73-EC7244DA35CC}"/>
              </c:ext>
            </c:extLst>
          </c:dPt>
          <c:dPt>
            <c:idx val="2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4A-E452-419F-BF73-EC7244DA35CC}"/>
              </c:ext>
            </c:extLst>
          </c:dPt>
          <c:dPt>
            <c:idx val="3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4C-E452-419F-BF73-EC7244DA35CC}"/>
              </c:ext>
            </c:extLst>
          </c:dPt>
          <c:dPt>
            <c:idx val="4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4E-E452-419F-BF73-EC7244DA35CC}"/>
              </c:ext>
            </c:extLst>
          </c:dPt>
          <c:dPt>
            <c:idx val="5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50-E452-419F-BF73-EC7244DA35CC}"/>
              </c:ext>
            </c:extLst>
          </c:dPt>
          <c:dPt>
            <c:idx val="6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52-E452-419F-BF73-EC7244DA35CC}"/>
              </c:ext>
            </c:extLst>
          </c:dPt>
          <c:dPt>
            <c:idx val="7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54-E452-419F-BF73-EC7244DA35CC}"/>
              </c:ext>
            </c:extLst>
          </c:dPt>
          <c:dPt>
            <c:idx val="8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56-E452-419F-BF73-EC7244DA35CC}"/>
              </c:ext>
            </c:extLst>
          </c:dPt>
          <c:dPt>
            <c:idx val="9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58-E452-419F-BF73-EC7244DA35CC}"/>
              </c:ext>
            </c:extLst>
          </c:dPt>
          <c:dPt>
            <c:idx val="10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5A-E452-419F-BF73-EC7244DA35CC}"/>
              </c:ext>
            </c:extLst>
          </c:dPt>
          <c:dPt>
            <c:idx val="11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5C-E452-419F-BF73-EC7244DA35CC}"/>
              </c:ext>
            </c:extLst>
          </c:dPt>
          <c:dPt>
            <c:idx val="12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5E-E452-419F-BF73-EC7244DA35CC}"/>
              </c:ext>
            </c:extLst>
          </c:dPt>
          <c:dPt>
            <c:idx val="13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60-E452-419F-BF73-EC7244DA35CC}"/>
              </c:ext>
            </c:extLst>
          </c:dPt>
          <c:dPt>
            <c:idx val="14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62-E452-419F-BF73-EC7244DA35CC}"/>
              </c:ext>
            </c:extLst>
          </c:dPt>
          <c:dPt>
            <c:idx val="15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64-E452-419F-BF73-EC7244DA35CC}"/>
              </c:ext>
            </c:extLst>
          </c:dPt>
          <c:dPt>
            <c:idx val="16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66-E452-419F-BF73-EC7244DA35CC}"/>
              </c:ext>
            </c:extLst>
          </c:dPt>
          <c:dPt>
            <c:idx val="17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68-E452-419F-BF73-EC7244DA35CC}"/>
              </c:ext>
            </c:extLst>
          </c:dPt>
          <c:dPt>
            <c:idx val="18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6A-E452-419F-BF73-EC7244DA35CC}"/>
              </c:ext>
            </c:extLst>
          </c:dPt>
          <c:dPt>
            <c:idx val="19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6C-E452-419F-BF73-EC7244DA35CC}"/>
              </c:ext>
            </c:extLst>
          </c:dPt>
          <c:dPt>
            <c:idx val="20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6E-E452-419F-BF73-EC7244DA35CC}"/>
              </c:ext>
            </c:extLst>
          </c:dPt>
          <c:dPt>
            <c:idx val="21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70-E452-419F-BF73-EC7244DA35CC}"/>
              </c:ext>
            </c:extLst>
          </c:dPt>
          <c:dPt>
            <c:idx val="22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72-E452-419F-BF73-EC7244DA35CC}"/>
              </c:ext>
            </c:extLst>
          </c:dPt>
          <c:dPt>
            <c:idx val="23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74-E452-419F-BF73-EC7244DA35CC}"/>
              </c:ext>
            </c:extLst>
          </c:dPt>
          <c:dPt>
            <c:idx val="24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76-E452-419F-BF73-EC7244DA35CC}"/>
              </c:ext>
            </c:extLst>
          </c:dPt>
          <c:dPt>
            <c:idx val="25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78-E452-419F-BF73-EC7244DA35CC}"/>
              </c:ext>
            </c:extLst>
          </c:dPt>
          <c:dPt>
            <c:idx val="26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7A-E452-419F-BF73-EC7244DA35CC}"/>
              </c:ext>
            </c:extLst>
          </c:dPt>
          <c:dPt>
            <c:idx val="27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7C-E452-419F-BF73-EC7244DA35CC}"/>
              </c:ext>
            </c:extLst>
          </c:dPt>
          <c:dPt>
            <c:idx val="28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7E-E452-419F-BF73-EC7244DA35CC}"/>
              </c:ext>
            </c:extLst>
          </c:dPt>
          <c:dPt>
            <c:idx val="29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80-E452-419F-BF73-EC7244DA35CC}"/>
              </c:ext>
            </c:extLst>
          </c:dPt>
          <c:dPt>
            <c:idx val="30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82-E452-419F-BF73-EC7244DA35CC}"/>
              </c:ext>
            </c:extLst>
          </c:dPt>
          <c:dPt>
            <c:idx val="31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84-E452-419F-BF73-EC7244DA35CC}"/>
              </c:ext>
            </c:extLst>
          </c:dPt>
          <c:dPt>
            <c:idx val="32"/>
            <c:bubble3D val="0"/>
            <c:spPr>
              <a:solidFill>
                <a:schemeClr val="bg1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86-E452-419F-BF73-EC7244DA35CC}"/>
              </c:ext>
            </c:extLst>
          </c:dPt>
          <c:dPt>
            <c:idx val="33"/>
            <c:bubble3D val="0"/>
            <c:spPr>
              <a:noFill/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88-E452-419F-BF73-EC7244DA35CC}"/>
              </c:ext>
            </c:extLst>
          </c:dPt>
          <c:dLbls>
            <c:dLbl>
              <c:idx val="0"/>
              <c:layout>
                <c:manualLayout>
                  <c:x val="-7.0603674540682419E-3"/>
                  <c:y val="-2.1012936624028714E-3"/>
                </c:manualLayout>
              </c:layout>
              <c:tx>
                <c:rich>
                  <a:bodyPr/>
                  <a:lstStyle/>
                  <a:p>
                    <a:fld id="{E67BE7A9-D9CB-4E49-B80E-641EAB6E44E7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46-E452-419F-BF73-EC7244DA35CC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1185D291-C30D-4571-A78C-E94C52946EAF}" type="CELLRANGE">
                      <a:rPr lang="fr-FR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48-E452-419F-BF73-EC7244DA35CC}"/>
                </c:ext>
              </c:extLst>
            </c:dLbl>
            <c:dLbl>
              <c:idx val="2"/>
              <c:layout>
                <c:manualLayout>
                  <c:x val="-8.7719298245614308E-3"/>
                  <c:y val="-5.0965837768302677E-3"/>
                </c:manualLayout>
              </c:layout>
              <c:tx>
                <c:rich>
                  <a:bodyPr/>
                  <a:lstStyle/>
                  <a:p>
                    <a:fld id="{D6E9CD41-24BF-44D3-8536-9667141D7A7B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5.2631578947368418E-2"/>
                      <c:h val="5.3524374176548088E-2"/>
                    </c:manualLayout>
                  </c15:layout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4A-E452-419F-BF73-EC7244DA35CC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F2A59C71-DE82-43B2-9AAC-2985B7277154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C-E452-419F-BF73-EC7244DA35CC}"/>
                </c:ext>
              </c:extLst>
            </c:dLbl>
            <c:dLbl>
              <c:idx val="4"/>
              <c:layout>
                <c:manualLayout>
                  <c:x val="-1.2318229958097343E-2"/>
                  <c:y val="3.5674270953284988E-3"/>
                </c:manualLayout>
              </c:layout>
              <c:tx>
                <c:rich>
                  <a:bodyPr/>
                  <a:lstStyle/>
                  <a:p>
                    <a:fld id="{3456A692-55C6-4502-914D-79D21F977256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4E-E452-419F-BF73-EC7244DA35CC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9998BC52-C152-441D-8174-50232FA9365A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0-E452-419F-BF73-EC7244DA35CC}"/>
                </c:ext>
              </c:extLst>
            </c:dLbl>
            <c:dLbl>
              <c:idx val="6"/>
              <c:layout>
                <c:manualLayout>
                  <c:x val="-1.1148409080443893E-2"/>
                  <c:y val="3.8488271969956325E-3"/>
                </c:manualLayout>
              </c:layout>
              <c:tx>
                <c:rich>
                  <a:bodyPr/>
                  <a:lstStyle/>
                  <a:p>
                    <a:fld id="{BA107A3C-02CC-4CB5-BB91-11738634A50F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52-E452-419F-BF73-EC7244DA35CC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42E4884C-E2C5-4E0A-9DDE-BC77E22B3256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4-E452-419F-BF73-EC7244DA35CC}"/>
                </c:ext>
              </c:extLst>
            </c:dLbl>
            <c:dLbl>
              <c:idx val="8"/>
              <c:layout>
                <c:manualLayout>
                  <c:x val="-1.8736243495878803E-2"/>
                  <c:y val="1.5309721660286535E-3"/>
                </c:manualLayout>
              </c:layout>
              <c:tx>
                <c:rich>
                  <a:bodyPr/>
                  <a:lstStyle/>
                  <a:p>
                    <a:fld id="{7B69F0CB-F9B8-49CA-AF1A-8BC723679D22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56-E452-419F-BF73-EC7244DA35CC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fld id="{8EE1E190-489B-49D5-8903-DEF2C3E45A17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8-E452-419F-BF73-EC7244DA35CC}"/>
                </c:ext>
              </c:extLst>
            </c:dLbl>
            <c:dLbl>
              <c:idx val="10"/>
              <c:layout>
                <c:manualLayout>
                  <c:x val="-1.3601095915642151E-2"/>
                  <c:y val="-7.1270735426846345E-3"/>
                </c:manualLayout>
              </c:layout>
              <c:tx>
                <c:rich>
                  <a:bodyPr/>
                  <a:lstStyle/>
                  <a:p>
                    <a:fld id="{2FC54BD0-FF09-4EFF-A13E-EAB9BDEFF31C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5A-E452-419F-BF73-EC7244DA35CC}"/>
                </c:ext>
              </c:extLst>
            </c:dLbl>
            <c:dLbl>
              <c:idx val="11"/>
              <c:tx>
                <c:rich>
                  <a:bodyPr/>
                  <a:lstStyle/>
                  <a:p>
                    <a:fld id="{02C807FB-F27D-42E5-9C8A-F122E46A6F25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C-E452-419F-BF73-EC7244DA35CC}"/>
                </c:ext>
              </c:extLst>
            </c:dLbl>
            <c:dLbl>
              <c:idx val="12"/>
              <c:layout>
                <c:manualLayout>
                  <c:x val="-4.094027720219183E-3"/>
                  <c:y val="-4.1999937754816224E-3"/>
                </c:manualLayout>
              </c:layout>
              <c:tx>
                <c:rich>
                  <a:bodyPr/>
                  <a:lstStyle/>
                  <a:p>
                    <a:fld id="{FC55FC24-F356-4A81-BBD9-D84710C64B3E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5E-E452-419F-BF73-EC7244DA35CC}"/>
                </c:ext>
              </c:extLst>
            </c:dLbl>
            <c:dLbl>
              <c:idx val="13"/>
              <c:tx>
                <c:rich>
                  <a:bodyPr/>
                  <a:lstStyle/>
                  <a:p>
                    <a:fld id="{D6DCFEB7-8F22-425A-9D61-EC02028846B9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60-E452-419F-BF73-EC7244DA35CC}"/>
                </c:ext>
              </c:extLst>
            </c:dLbl>
            <c:dLbl>
              <c:idx val="14"/>
              <c:layout>
                <c:manualLayout>
                  <c:x val="-1.6480176820002762E-3"/>
                  <c:y val="-1.5845548950649945E-2"/>
                </c:manualLayout>
              </c:layout>
              <c:tx>
                <c:rich>
                  <a:bodyPr/>
                  <a:lstStyle/>
                  <a:p>
                    <a:fld id="{BE021085-4986-49DA-996D-1CCE63000B1C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62-E452-419F-BF73-EC7244DA35CC}"/>
                </c:ext>
              </c:extLst>
            </c:dLbl>
            <c:dLbl>
              <c:idx val="15"/>
              <c:tx>
                <c:rich>
                  <a:bodyPr/>
                  <a:lstStyle/>
                  <a:p>
                    <a:fld id="{0A306DC8-71EC-4E30-A38F-6957C52E5C44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64-E452-419F-BF73-EC7244DA35CC}"/>
                </c:ext>
              </c:extLst>
            </c:dLbl>
            <c:dLbl>
              <c:idx val="16"/>
              <c:layout>
                <c:manualLayout>
                  <c:x val="-8.4106920845420634E-3"/>
                  <c:y val="-1.3165893788968078E-2"/>
                </c:manualLayout>
              </c:layout>
              <c:tx>
                <c:rich>
                  <a:bodyPr/>
                  <a:lstStyle/>
                  <a:p>
                    <a:fld id="{72AAF659-8EE7-4A0E-BE0D-8ABFCFF680BA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66-E452-419F-BF73-EC7244DA35CC}"/>
                </c:ext>
              </c:extLst>
            </c:dLbl>
            <c:dLbl>
              <c:idx val="17"/>
              <c:tx>
                <c:rich>
                  <a:bodyPr/>
                  <a:lstStyle/>
                  <a:p>
                    <a:fld id="{FEB9787B-A375-459A-AE40-B46A6B70A252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68-E452-419F-BF73-EC7244DA35CC}"/>
                </c:ext>
              </c:extLst>
            </c:dLbl>
            <c:dLbl>
              <c:idx val="18"/>
              <c:layout>
                <c:manualLayout>
                  <c:x val="-1.3531565133305706E-2"/>
                  <c:y val="-1.2735883311028809E-2"/>
                </c:manualLayout>
              </c:layout>
              <c:tx>
                <c:rich>
                  <a:bodyPr/>
                  <a:lstStyle/>
                  <a:p>
                    <a:fld id="{4710710A-9C9E-4ECA-9709-8094A2C681C3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6A-E452-419F-BF73-EC7244DA35CC}"/>
                </c:ext>
              </c:extLst>
            </c:dLbl>
            <c:dLbl>
              <c:idx val="19"/>
              <c:tx>
                <c:rich>
                  <a:bodyPr/>
                  <a:lstStyle/>
                  <a:p>
                    <a:fld id="{2582C286-A904-4122-A0DF-2B1FE2830F16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6C-E452-419F-BF73-EC7244DA35CC}"/>
                </c:ext>
              </c:extLst>
            </c:dLbl>
            <c:dLbl>
              <c:idx val="20"/>
              <c:layout>
                <c:manualLayout>
                  <c:x val="-3.6499056039047749E-3"/>
                  <c:y val="-1.5976263836585643E-3"/>
                </c:manualLayout>
              </c:layout>
              <c:tx>
                <c:rich>
                  <a:bodyPr/>
                  <a:lstStyle/>
                  <a:p>
                    <a:fld id="{4732B0B5-866D-4F7C-AA3F-B9592F989FC3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6E-E452-419F-BF73-EC7244DA35CC}"/>
                </c:ext>
              </c:extLst>
            </c:dLbl>
            <c:dLbl>
              <c:idx val="21"/>
              <c:tx>
                <c:rich>
                  <a:bodyPr/>
                  <a:lstStyle/>
                  <a:p>
                    <a:fld id="{6839202E-5197-4F4C-8A25-26781C5E45F3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70-E452-419F-BF73-EC7244DA35CC}"/>
                </c:ext>
              </c:extLst>
            </c:dLbl>
            <c:dLbl>
              <c:idx val="22"/>
              <c:layout>
                <c:manualLayout>
                  <c:x val="-5.0577888290279501E-3"/>
                  <c:y val="-8.1382984241594302E-3"/>
                </c:manualLayout>
              </c:layout>
              <c:tx>
                <c:rich>
                  <a:bodyPr/>
                  <a:lstStyle/>
                  <a:p>
                    <a:fld id="{2C482417-B85D-4632-BBA2-7D5CA04D7646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72-E452-419F-BF73-EC7244DA35CC}"/>
                </c:ext>
              </c:extLst>
            </c:dLbl>
            <c:dLbl>
              <c:idx val="23"/>
              <c:tx>
                <c:rich>
                  <a:bodyPr/>
                  <a:lstStyle/>
                  <a:p>
                    <a:fld id="{FE207181-E8E1-4189-B34C-AC523FEEB949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74-E452-419F-BF73-EC7244DA35CC}"/>
                </c:ext>
              </c:extLst>
            </c:dLbl>
            <c:dLbl>
              <c:idx val="24"/>
              <c:layout>
                <c:manualLayout>
                  <c:x val="-2.003039093798558E-4"/>
                  <c:y val="-1.2094498563173675E-2"/>
                </c:manualLayout>
              </c:layout>
              <c:tx>
                <c:rich>
                  <a:bodyPr/>
                  <a:lstStyle/>
                  <a:p>
                    <a:fld id="{E925D991-CBCD-47C8-ADDD-0B780B9CFC56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76-E452-419F-BF73-EC7244DA35CC}"/>
                </c:ext>
              </c:extLst>
            </c:dLbl>
            <c:dLbl>
              <c:idx val="25"/>
              <c:tx>
                <c:rich>
                  <a:bodyPr/>
                  <a:lstStyle/>
                  <a:p>
                    <a:fld id="{2138E7A5-947F-4774-B0FF-86766C97D4C7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78-E452-419F-BF73-EC7244DA35CC}"/>
                </c:ext>
              </c:extLst>
            </c:dLbl>
            <c:dLbl>
              <c:idx val="26"/>
              <c:layout>
                <c:manualLayout>
                  <c:x val="4.6871114794861165E-3"/>
                  <c:y val="-1.3390495160436962E-3"/>
                </c:manualLayout>
              </c:layout>
              <c:tx>
                <c:rich>
                  <a:bodyPr/>
                  <a:lstStyle/>
                  <a:p>
                    <a:fld id="{83A2BF17-1DA7-4983-BC8E-824E68D66300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7A-E452-419F-BF73-EC7244DA35CC}"/>
                </c:ext>
              </c:extLst>
            </c:dLbl>
            <c:dLbl>
              <c:idx val="27"/>
              <c:tx>
                <c:rich>
                  <a:bodyPr/>
                  <a:lstStyle/>
                  <a:p>
                    <a:fld id="{6CDBBEFB-ABBF-4208-A65B-B9EC799CDC8F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7C-E452-419F-BF73-EC7244DA35CC}"/>
                </c:ext>
              </c:extLst>
            </c:dLbl>
            <c:dLbl>
              <c:idx val="28"/>
              <c:layout>
                <c:manualLayout>
                  <c:x val="6.4587650227930964E-3"/>
                  <c:y val="-4.6798004004439554E-3"/>
                </c:manualLayout>
              </c:layout>
              <c:tx>
                <c:rich>
                  <a:bodyPr/>
                  <a:lstStyle/>
                  <a:p>
                    <a:fld id="{9BD7A239-D72A-4F0D-B6C0-B48555965240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7E-E452-419F-BF73-EC7244DA35CC}"/>
                </c:ext>
              </c:extLst>
            </c:dLbl>
            <c:dLbl>
              <c:idx val="29"/>
              <c:tx>
                <c:rich>
                  <a:bodyPr/>
                  <a:lstStyle/>
                  <a:p>
                    <a:fld id="{B59AA51F-7101-4C09-B8A6-7BC193F78127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80-E452-419F-BF73-EC7244DA35CC}"/>
                </c:ext>
              </c:extLst>
            </c:dLbl>
            <c:dLbl>
              <c:idx val="30"/>
              <c:layout>
                <c:manualLayout>
                  <c:x val="3.4636459916193613E-3"/>
                  <c:y val="-9.3232911103503374E-3"/>
                </c:manualLayout>
              </c:layout>
              <c:tx>
                <c:rich>
                  <a:bodyPr/>
                  <a:lstStyle/>
                  <a:p>
                    <a:fld id="{86CFF5EA-CAEE-4D0A-AA9E-FA233DF5207D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82-E452-419F-BF73-EC7244DA35CC}"/>
                </c:ext>
              </c:extLst>
            </c:dLbl>
            <c:dLbl>
              <c:idx val="31"/>
              <c:tx>
                <c:rich>
                  <a:bodyPr/>
                  <a:lstStyle/>
                  <a:p>
                    <a:fld id="{6221FC96-3923-46D9-872D-1C9CBA1C2CC7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84-E452-419F-BF73-EC7244DA35CC}"/>
                </c:ext>
              </c:extLst>
            </c:dLbl>
            <c:dLbl>
              <c:idx val="32"/>
              <c:layout>
                <c:manualLayout>
                  <c:x val="1.7096053782750841E-3"/>
                  <c:y val="-1.7733912213542476E-2"/>
                </c:manualLayout>
              </c:layout>
              <c:tx>
                <c:rich>
                  <a:bodyPr/>
                  <a:lstStyle/>
                  <a:p>
                    <a:fld id="{E23BA655-2F4B-4D62-9062-7D9A5E6EC007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86-E452-419F-BF73-EC7244DA35CC}"/>
                </c:ext>
              </c:extLst>
            </c:dLbl>
            <c:dLbl>
              <c:idx val="33"/>
              <c:tx>
                <c:rich>
                  <a:bodyPr/>
                  <a:lstStyle/>
                  <a:p>
                    <a:fld id="{F2C846D8-C862-4F36-9128-D3DA6F68CC20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88-E452-419F-BF73-EC7244DA35CC}"/>
                </c:ext>
              </c:extLst>
            </c:dLbl>
            <c:spPr>
              <a:noFill/>
              <a:ln>
                <a:solidFill>
                  <a:schemeClr val="tx1"/>
                </a:solidFill>
              </a:ln>
              <a:effectLst>
                <a:outerShdw blurRad="12700" dist="50800" dir="600000" algn="ctr" rotWithShape="0">
                  <a:srgbClr val="000000">
                    <a:alpha val="43137"/>
                  </a:srgbClr>
                </a:outerShdw>
                <a:softEdge rad="0"/>
              </a:effectLst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noFill/>
                  <a:round/>
                </a:ln>
                <a:effectLst>
                  <a:softEdge rad="393700"/>
                </a:effectLst>
              </c:spPr>
            </c:leaderLines>
            <c:extLst>
              <c:ext xmlns:c15="http://schemas.microsoft.com/office/drawing/2012/chart" uri="{CE6537A1-D6FC-4f65-9D91-7224C49458BB}">
                <c15:showDataLabelsRange val="1"/>
              </c:ext>
            </c:extLst>
          </c:dLbls>
          <c:val>
            <c:numRef>
              <c:f>Feuil12!$E$19:$E$52</c:f>
              <c:numCache>
                <c:formatCode>General</c:formatCode>
                <c:ptCount val="34"/>
                <c:pt idx="0">
                  <c:v>1</c:v>
                </c:pt>
                <c:pt idx="1">
                  <c:v>10</c:v>
                </c:pt>
                <c:pt idx="2">
                  <c:v>1</c:v>
                </c:pt>
                <c:pt idx="3">
                  <c:v>10</c:v>
                </c:pt>
                <c:pt idx="4">
                  <c:v>1</c:v>
                </c:pt>
                <c:pt idx="5">
                  <c:v>10</c:v>
                </c:pt>
                <c:pt idx="6">
                  <c:v>1</c:v>
                </c:pt>
                <c:pt idx="7">
                  <c:v>10</c:v>
                </c:pt>
                <c:pt idx="8">
                  <c:v>1</c:v>
                </c:pt>
                <c:pt idx="9">
                  <c:v>10</c:v>
                </c:pt>
                <c:pt idx="10">
                  <c:v>1</c:v>
                </c:pt>
                <c:pt idx="11">
                  <c:v>10</c:v>
                </c:pt>
                <c:pt idx="12">
                  <c:v>1</c:v>
                </c:pt>
                <c:pt idx="13">
                  <c:v>10</c:v>
                </c:pt>
                <c:pt idx="14">
                  <c:v>1</c:v>
                </c:pt>
                <c:pt idx="15">
                  <c:v>10</c:v>
                </c:pt>
                <c:pt idx="16">
                  <c:v>1</c:v>
                </c:pt>
                <c:pt idx="17">
                  <c:v>10</c:v>
                </c:pt>
                <c:pt idx="18">
                  <c:v>1</c:v>
                </c:pt>
                <c:pt idx="19">
                  <c:v>10</c:v>
                </c:pt>
                <c:pt idx="20">
                  <c:v>1</c:v>
                </c:pt>
                <c:pt idx="21">
                  <c:v>10</c:v>
                </c:pt>
                <c:pt idx="22">
                  <c:v>1</c:v>
                </c:pt>
                <c:pt idx="23">
                  <c:v>10</c:v>
                </c:pt>
                <c:pt idx="24">
                  <c:v>1</c:v>
                </c:pt>
                <c:pt idx="25">
                  <c:v>10</c:v>
                </c:pt>
                <c:pt idx="26">
                  <c:v>1</c:v>
                </c:pt>
                <c:pt idx="27">
                  <c:v>10</c:v>
                </c:pt>
                <c:pt idx="28">
                  <c:v>1</c:v>
                </c:pt>
                <c:pt idx="29">
                  <c:v>10</c:v>
                </c:pt>
                <c:pt idx="30">
                  <c:v>1</c:v>
                </c:pt>
                <c:pt idx="31">
                  <c:v>10</c:v>
                </c:pt>
                <c:pt idx="32">
                  <c:v>1</c:v>
                </c:pt>
                <c:pt idx="33">
                  <c:v>59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Feuil12!$G$19:$G$52</c15:f>
                <c15:dlblRangeCache>
                  <c:ptCount val="34"/>
                  <c:pt idx="0">
                    <c:v>0</c:v>
                  </c:pt>
                  <c:pt idx="2">
                    <c:v>10</c:v>
                  </c:pt>
                  <c:pt idx="4">
                    <c:v>20</c:v>
                  </c:pt>
                  <c:pt idx="6">
                    <c:v>30</c:v>
                  </c:pt>
                  <c:pt idx="8">
                    <c:v>40</c:v>
                  </c:pt>
                  <c:pt idx="10">
                    <c:v>50</c:v>
                  </c:pt>
                  <c:pt idx="12">
                    <c:v>60</c:v>
                  </c:pt>
                  <c:pt idx="14">
                    <c:v>70</c:v>
                  </c:pt>
                  <c:pt idx="16">
                    <c:v>80</c:v>
                  </c:pt>
                  <c:pt idx="18">
                    <c:v>90</c:v>
                  </c:pt>
                  <c:pt idx="20">
                    <c:v>100</c:v>
                  </c:pt>
                  <c:pt idx="22">
                    <c:v>110</c:v>
                  </c:pt>
                  <c:pt idx="24">
                    <c:v>120</c:v>
                  </c:pt>
                  <c:pt idx="26">
                    <c:v>130</c:v>
                  </c:pt>
                  <c:pt idx="28">
                    <c:v>140</c:v>
                  </c:pt>
                  <c:pt idx="30">
                    <c:v>150</c:v>
                  </c:pt>
                  <c:pt idx="32">
                    <c:v>160%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89-E452-419F-BF73-EC7244DA35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27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tx1"/>
    </a:solidFill>
    <a:ln w="12700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solidFill>
            <a:schemeClr val="bg1"/>
          </a:solidFill>
        </a:defRPr>
      </a:pPr>
      <a:endParaRPr lang="nl-BE"/>
    </a:p>
  </c:txPr>
  <c:printSettings>
    <c:headerFooter/>
    <c:pageMargins b="0.75" l="0.7" r="0.7" t="0.75" header="0.3" footer="0.3"/>
    <c:pageSetup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2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3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3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3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3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3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3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3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3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3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3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3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5" Type="http://schemas.openxmlformats.org/officeDocument/2006/relationships/image" Target="../media/image5.emf"/><Relationship Id="rId10" Type="http://schemas.openxmlformats.org/officeDocument/2006/relationships/image" Target="../media/image10.emf"/><Relationship Id="rId4" Type="http://schemas.openxmlformats.org/officeDocument/2006/relationships/image" Target="../media/image4.emf"/><Relationship Id="rId9" Type="http://schemas.openxmlformats.org/officeDocument/2006/relationships/image" Target="../media/image9.emf"/></Relationships>
</file>

<file path=xl/drawings/_rels/vmlDrawing2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3" Type="http://schemas.openxmlformats.org/officeDocument/2006/relationships/image" Target="../media/image20.emf"/><Relationship Id="rId7" Type="http://schemas.openxmlformats.org/officeDocument/2006/relationships/image" Target="../media/image16.emf"/><Relationship Id="rId2" Type="http://schemas.openxmlformats.org/officeDocument/2006/relationships/image" Target="../media/image21.emf"/><Relationship Id="rId1" Type="http://schemas.openxmlformats.org/officeDocument/2006/relationships/image" Target="../media/image22.emf"/><Relationship Id="rId6" Type="http://schemas.openxmlformats.org/officeDocument/2006/relationships/image" Target="../media/image17.emf"/><Relationship Id="rId11" Type="http://schemas.openxmlformats.org/officeDocument/2006/relationships/image" Target="../media/image13.emf"/><Relationship Id="rId5" Type="http://schemas.openxmlformats.org/officeDocument/2006/relationships/image" Target="../media/image18.emf"/><Relationship Id="rId10" Type="http://schemas.openxmlformats.org/officeDocument/2006/relationships/image" Target="../media/image14.emf"/><Relationship Id="rId4" Type="http://schemas.openxmlformats.org/officeDocument/2006/relationships/image" Target="../media/image19.emf"/><Relationship Id="rId9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23</xdr:col>
      <xdr:colOff>685800</xdr:colOff>
      <xdr:row>39</xdr:row>
      <xdr:rowOff>137830</xdr:rowOff>
    </xdr:to>
    <xdr:pic>
      <xdr:nvPicPr>
        <xdr:cNvPr id="2" name="yui_3_5_1_1_1709482678363_760" descr="https://tse2.explicit.bing.net/th?id=OIP.yKUu5-dx2IgHs9rht0ENtQHaE7&amp;pid=Api&amp;P=0&amp;h=18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8912840" cy="7270150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noFill/>
          <a:miter lim="800000"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</xdr:pic>
    <xdr:clientData/>
  </xdr:twoCellAnchor>
  <xdr:twoCellAnchor>
    <xdr:from>
      <xdr:col>0</xdr:col>
      <xdr:colOff>114300</xdr:colOff>
      <xdr:row>0</xdr:row>
      <xdr:rowOff>106680</xdr:rowOff>
    </xdr:from>
    <xdr:to>
      <xdr:col>2</xdr:col>
      <xdr:colOff>762000</xdr:colOff>
      <xdr:row>2</xdr:row>
      <xdr:rowOff>106680</xdr:rowOff>
    </xdr:to>
    <xdr:sp macro="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114300" y="106680"/>
          <a:ext cx="2232660" cy="365760"/>
        </a:xfrm>
        <a:prstGeom prst="roundRect">
          <a:avLst/>
        </a:prstGeom>
        <a:solidFill>
          <a:schemeClr val="accent1">
            <a:alpha val="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213360</xdr:colOff>
      <xdr:row>0</xdr:row>
      <xdr:rowOff>121921</xdr:rowOff>
    </xdr:from>
    <xdr:to>
      <xdr:col>1</xdr:col>
      <xdr:colOff>182880</xdr:colOff>
      <xdr:row>2</xdr:row>
      <xdr:rowOff>91440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213360" y="121921"/>
          <a:ext cx="762000" cy="335279"/>
        </a:xfrm>
        <a:prstGeom prst="rect">
          <a:avLst/>
        </a:prstGeom>
        <a:noFill/>
        <a:ln w="9525" cmpd="sng">
          <a:solidFill>
            <a:schemeClr val="lt1">
              <a:shade val="50000"/>
              <a:alpha val="0"/>
            </a:schemeClr>
          </a:solidFill>
        </a:ln>
        <a:effectLst>
          <a:softEdge rad="0"/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>
              <a:latin typeface="Arial Black" panose="020B0A04020102020204" pitchFamily="34" charset="0"/>
            </a:rPr>
            <a:t>Date:</a:t>
          </a:r>
        </a:p>
      </xdr:txBody>
    </xdr:sp>
    <xdr:clientData/>
  </xdr:twoCellAnchor>
  <xdr:twoCellAnchor>
    <xdr:from>
      <xdr:col>1</xdr:col>
      <xdr:colOff>38100</xdr:colOff>
      <xdr:row>0</xdr:row>
      <xdr:rowOff>129540</xdr:rowOff>
    </xdr:from>
    <xdr:to>
      <xdr:col>2</xdr:col>
      <xdr:colOff>548640</xdr:colOff>
      <xdr:row>2</xdr:row>
      <xdr:rowOff>83820</xdr:rowOff>
    </xdr:to>
    <xdr:sp macro="" textlink="'suivi commande fabrication'!B6">
      <xdr:nvSpPr>
        <xdr:cNvPr id="6" name="ZoneText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830580" y="129540"/>
          <a:ext cx="1303020" cy="320040"/>
        </a:xfrm>
        <a:prstGeom prst="rect">
          <a:avLst/>
        </a:prstGeom>
        <a:noFill/>
        <a:ln w="9525" cmpd="sng">
          <a:solidFill>
            <a:schemeClr val="lt1">
              <a:shade val="50000"/>
              <a:alpha val="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5E50DCE5-BAC4-4380-8291-F3603E3B4E4F}" type="TxLink">
            <a:rPr lang="en-US" sz="1400" b="0" i="0" u="none" strike="noStrike">
              <a:solidFill>
                <a:srgbClr val="000000"/>
              </a:solidFill>
              <a:latin typeface="Arial Black" panose="020B0A04020102020204" pitchFamily="34" charset="0"/>
            </a:rPr>
            <a:pPr/>
            <a:t>11/03/2024</a:t>
          </a:fld>
          <a:endParaRPr lang="fr-FR" sz="1400">
            <a:latin typeface="Arial Black" panose="020B0A04020102020204" pitchFamily="34" charset="0"/>
          </a:endParaRPr>
        </a:p>
      </xdr:txBody>
    </xdr:sp>
    <xdr:clientData/>
  </xdr:twoCellAnchor>
  <xdr:twoCellAnchor>
    <xdr:from>
      <xdr:col>6</xdr:col>
      <xdr:colOff>274320</xdr:colOff>
      <xdr:row>11</xdr:row>
      <xdr:rowOff>30479</xdr:rowOff>
    </xdr:from>
    <xdr:to>
      <xdr:col>12</xdr:col>
      <xdr:colOff>640080</xdr:colOff>
      <xdr:row>28</xdr:row>
      <xdr:rowOff>175260</xdr:rowOff>
    </xdr:to>
    <xdr:sp macro="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5029200" y="2042159"/>
          <a:ext cx="5120640" cy="3253741"/>
        </a:xfrm>
        <a:prstGeom prst="roundRect">
          <a:avLst/>
        </a:prstGeom>
        <a:gradFill>
          <a:gsLst>
            <a:gs pos="0">
              <a:schemeClr val="accent3">
                <a:lumMod val="110000"/>
                <a:satMod val="105000"/>
                <a:tint val="67000"/>
              </a:schemeClr>
            </a:gs>
            <a:gs pos="0">
              <a:schemeClr val="accent3">
                <a:lumMod val="105000"/>
                <a:satMod val="103000"/>
                <a:tint val="73000"/>
              </a:schemeClr>
            </a:gs>
            <a:gs pos="100000">
              <a:schemeClr val="accent3">
                <a:lumMod val="105000"/>
                <a:satMod val="109000"/>
                <a:tint val="81000"/>
              </a:schemeClr>
            </a:gs>
          </a:gsLst>
        </a:gra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323850</xdr:colOff>
          <xdr:row>10</xdr:row>
          <xdr:rowOff>57150</xdr:rowOff>
        </xdr:from>
        <xdr:to>
          <xdr:col>1</xdr:col>
          <xdr:colOff>781050</xdr:colOff>
          <xdr:row>11</xdr:row>
          <xdr:rowOff>133350</xdr:rowOff>
        </xdr:to>
        <xdr:sp macro="" textlink="">
          <xdr:nvSpPr>
            <xdr:cNvPr id="13314" name="datecde" hidden="1">
              <a:extLst>
                <a:ext uri="{63B3BB69-23CF-44E3-9099-C40C66FF867C}">
                  <a14:compatExt spid="_x0000_s13314"/>
                </a:ext>
                <a:ext uri="{FF2B5EF4-FFF2-40B4-BE49-F238E27FC236}">
                  <a16:creationId xmlns:a16="http://schemas.microsoft.com/office/drawing/2014/main" id="{00000000-0008-0000-0000-000002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200025</xdr:colOff>
          <xdr:row>19</xdr:row>
          <xdr:rowOff>152400</xdr:rowOff>
        </xdr:from>
        <xdr:to>
          <xdr:col>1</xdr:col>
          <xdr:colOff>781050</xdr:colOff>
          <xdr:row>21</xdr:row>
          <xdr:rowOff>47625</xdr:rowOff>
        </xdr:to>
        <xdr:sp macro="" textlink="">
          <xdr:nvSpPr>
            <xdr:cNvPr id="13315" name="desig" hidden="1">
              <a:extLst>
                <a:ext uri="{63B3BB69-23CF-44E3-9099-C40C66FF867C}">
                  <a14:compatExt spid="_x0000_s13315"/>
                </a:ext>
                <a:ext uri="{FF2B5EF4-FFF2-40B4-BE49-F238E27FC236}">
                  <a16:creationId xmlns:a16="http://schemas.microsoft.com/office/drawing/2014/main" id="{00000000-0008-0000-0000-000003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200025</xdr:colOff>
          <xdr:row>21</xdr:row>
          <xdr:rowOff>95250</xdr:rowOff>
        </xdr:from>
        <xdr:to>
          <xdr:col>1</xdr:col>
          <xdr:colOff>638175</xdr:colOff>
          <xdr:row>22</xdr:row>
          <xdr:rowOff>171450</xdr:rowOff>
        </xdr:to>
        <xdr:sp macro="" textlink="">
          <xdr:nvSpPr>
            <xdr:cNvPr id="13316" name="quantité" hidden="1">
              <a:extLst>
                <a:ext uri="{63B3BB69-23CF-44E3-9099-C40C66FF867C}">
                  <a14:compatExt spid="_x0000_s13316"/>
                </a:ext>
                <a:ext uri="{FF2B5EF4-FFF2-40B4-BE49-F238E27FC236}">
                  <a16:creationId xmlns:a16="http://schemas.microsoft.com/office/drawing/2014/main" id="{00000000-0008-0000-0000-000004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219075</xdr:colOff>
          <xdr:row>12</xdr:row>
          <xdr:rowOff>9525</xdr:rowOff>
        </xdr:from>
        <xdr:to>
          <xdr:col>1</xdr:col>
          <xdr:colOff>666750</xdr:colOff>
          <xdr:row>13</xdr:row>
          <xdr:rowOff>85725</xdr:rowOff>
        </xdr:to>
        <xdr:sp macro="" textlink="">
          <xdr:nvSpPr>
            <xdr:cNvPr id="13317" name="referencecde" hidden="1">
              <a:extLst>
                <a:ext uri="{63B3BB69-23CF-44E3-9099-C40C66FF867C}">
                  <a14:compatExt spid="_x0000_s13317"/>
                </a:ext>
                <a:ext uri="{FF2B5EF4-FFF2-40B4-BE49-F238E27FC236}">
                  <a16:creationId xmlns:a16="http://schemas.microsoft.com/office/drawing/2014/main" id="{00000000-0008-0000-0000-000005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200025</xdr:colOff>
          <xdr:row>18</xdr:row>
          <xdr:rowOff>9525</xdr:rowOff>
        </xdr:from>
        <xdr:to>
          <xdr:col>2</xdr:col>
          <xdr:colOff>400050</xdr:colOff>
          <xdr:row>19</xdr:row>
          <xdr:rowOff>85725</xdr:rowOff>
        </xdr:to>
        <xdr:sp macro="" textlink="">
          <xdr:nvSpPr>
            <xdr:cNvPr id="13318" name="numcde" hidden="1">
              <a:extLst>
                <a:ext uri="{63B3BB69-23CF-44E3-9099-C40C66FF867C}">
                  <a14:compatExt spid="_x0000_s13318"/>
                </a:ext>
                <a:ext uri="{FF2B5EF4-FFF2-40B4-BE49-F238E27FC236}">
                  <a16:creationId xmlns:a16="http://schemas.microsoft.com/office/drawing/2014/main" id="{00000000-0008-0000-0000-000006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200025</xdr:colOff>
          <xdr:row>16</xdr:row>
          <xdr:rowOff>57150</xdr:rowOff>
        </xdr:from>
        <xdr:to>
          <xdr:col>1</xdr:col>
          <xdr:colOff>638175</xdr:colOff>
          <xdr:row>17</xdr:row>
          <xdr:rowOff>133350</xdr:rowOff>
        </xdr:to>
        <xdr:sp macro="" textlink="">
          <xdr:nvSpPr>
            <xdr:cNvPr id="13319" name="bondefab" hidden="1">
              <a:extLst>
                <a:ext uri="{63B3BB69-23CF-44E3-9099-C40C66FF867C}">
                  <a14:compatExt spid="_x0000_s13319"/>
                </a:ext>
                <a:ext uri="{FF2B5EF4-FFF2-40B4-BE49-F238E27FC236}">
                  <a16:creationId xmlns:a16="http://schemas.microsoft.com/office/drawing/2014/main" id="{00000000-0008-0000-0000-000007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171450</xdr:colOff>
          <xdr:row>14</xdr:row>
          <xdr:rowOff>38100</xdr:rowOff>
        </xdr:from>
        <xdr:to>
          <xdr:col>1</xdr:col>
          <xdr:colOff>628650</xdr:colOff>
          <xdr:row>15</xdr:row>
          <xdr:rowOff>114300</xdr:rowOff>
        </xdr:to>
        <xdr:sp macro="" textlink="">
          <xdr:nvSpPr>
            <xdr:cNvPr id="13322" name="client" hidden="1">
              <a:extLst>
                <a:ext uri="{63B3BB69-23CF-44E3-9099-C40C66FF867C}">
                  <a14:compatExt spid="_x0000_s13322"/>
                </a:ext>
                <a:ext uri="{FF2B5EF4-FFF2-40B4-BE49-F238E27FC236}">
                  <a16:creationId xmlns:a16="http://schemas.microsoft.com/office/drawing/2014/main" id="{00000000-0008-0000-0000-00000A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276225</xdr:colOff>
          <xdr:row>12</xdr:row>
          <xdr:rowOff>28575</xdr:rowOff>
        </xdr:from>
        <xdr:to>
          <xdr:col>4</xdr:col>
          <xdr:colOff>219075</xdr:colOff>
          <xdr:row>13</xdr:row>
          <xdr:rowOff>114300</xdr:rowOff>
        </xdr:to>
        <xdr:sp macro="" textlink="">
          <xdr:nvSpPr>
            <xdr:cNvPr id="13324" name="txtref" hidden="1">
              <a:extLst>
                <a:ext uri="{63B3BB69-23CF-44E3-9099-C40C66FF867C}">
                  <a14:compatExt spid="_x0000_s13324"/>
                </a:ext>
                <a:ext uri="{FF2B5EF4-FFF2-40B4-BE49-F238E27FC236}">
                  <a16:creationId xmlns:a16="http://schemas.microsoft.com/office/drawing/2014/main" id="{00000000-0008-0000-0000-00000C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276225</xdr:colOff>
          <xdr:row>10</xdr:row>
          <xdr:rowOff>19050</xdr:rowOff>
        </xdr:from>
        <xdr:to>
          <xdr:col>4</xdr:col>
          <xdr:colOff>219075</xdr:colOff>
          <xdr:row>11</xdr:row>
          <xdr:rowOff>104775</xdr:rowOff>
        </xdr:to>
        <xdr:sp macro="" textlink="">
          <xdr:nvSpPr>
            <xdr:cNvPr id="13325" name="txtdate" hidden="1">
              <a:extLst>
                <a:ext uri="{63B3BB69-23CF-44E3-9099-C40C66FF867C}">
                  <a14:compatExt spid="_x0000_s13325"/>
                </a:ext>
                <a:ext uri="{FF2B5EF4-FFF2-40B4-BE49-F238E27FC236}">
                  <a16:creationId xmlns:a16="http://schemas.microsoft.com/office/drawing/2014/main" id="{00000000-0008-0000-0000-00000D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14</xdr:row>
          <xdr:rowOff>9525</xdr:rowOff>
        </xdr:from>
        <xdr:to>
          <xdr:col>4</xdr:col>
          <xdr:colOff>200025</xdr:colOff>
          <xdr:row>15</xdr:row>
          <xdr:rowOff>95250</xdr:rowOff>
        </xdr:to>
        <xdr:sp macro="" textlink="">
          <xdr:nvSpPr>
            <xdr:cNvPr id="13326" name="txtclient" hidden="1">
              <a:extLst>
                <a:ext uri="{63B3BB69-23CF-44E3-9099-C40C66FF867C}">
                  <a14:compatExt spid="_x0000_s13326"/>
                </a:ext>
                <a:ext uri="{FF2B5EF4-FFF2-40B4-BE49-F238E27FC236}">
                  <a16:creationId xmlns:a16="http://schemas.microsoft.com/office/drawing/2014/main" id="{00000000-0008-0000-0000-00000E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228600</xdr:colOff>
          <xdr:row>16</xdr:row>
          <xdr:rowOff>47625</xdr:rowOff>
        </xdr:from>
        <xdr:to>
          <xdr:col>4</xdr:col>
          <xdr:colOff>171450</xdr:colOff>
          <xdr:row>17</xdr:row>
          <xdr:rowOff>133350</xdr:rowOff>
        </xdr:to>
        <xdr:sp macro="" textlink="">
          <xdr:nvSpPr>
            <xdr:cNvPr id="13327" name="txtnumbf" hidden="1">
              <a:extLst>
                <a:ext uri="{63B3BB69-23CF-44E3-9099-C40C66FF867C}">
                  <a14:compatExt spid="_x0000_s13327"/>
                </a:ext>
                <a:ext uri="{FF2B5EF4-FFF2-40B4-BE49-F238E27FC236}">
                  <a16:creationId xmlns:a16="http://schemas.microsoft.com/office/drawing/2014/main" id="{00000000-0008-0000-0000-00000F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219075</xdr:colOff>
          <xdr:row>21</xdr:row>
          <xdr:rowOff>66675</xdr:rowOff>
        </xdr:from>
        <xdr:to>
          <xdr:col>4</xdr:col>
          <xdr:colOff>171450</xdr:colOff>
          <xdr:row>22</xdr:row>
          <xdr:rowOff>152400</xdr:rowOff>
        </xdr:to>
        <xdr:sp macro="" textlink="">
          <xdr:nvSpPr>
            <xdr:cNvPr id="13328" name="txtquantite" hidden="1">
              <a:extLst>
                <a:ext uri="{63B3BB69-23CF-44E3-9099-C40C66FF867C}">
                  <a14:compatExt spid="_x0000_s13328"/>
                </a:ext>
                <a:ext uri="{FF2B5EF4-FFF2-40B4-BE49-F238E27FC236}">
                  <a16:creationId xmlns:a16="http://schemas.microsoft.com/office/drawing/2014/main" id="{00000000-0008-0000-0000-000010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228600</xdr:colOff>
          <xdr:row>18</xdr:row>
          <xdr:rowOff>28575</xdr:rowOff>
        </xdr:from>
        <xdr:to>
          <xdr:col>4</xdr:col>
          <xdr:colOff>171450</xdr:colOff>
          <xdr:row>19</xdr:row>
          <xdr:rowOff>114300</xdr:rowOff>
        </xdr:to>
        <xdr:sp macro="" textlink="">
          <xdr:nvSpPr>
            <xdr:cNvPr id="13329" name="txtnumcde" hidden="1">
              <a:extLst>
                <a:ext uri="{63B3BB69-23CF-44E3-9099-C40C66FF867C}">
                  <a14:compatExt spid="_x0000_s13329"/>
                </a:ext>
                <a:ext uri="{FF2B5EF4-FFF2-40B4-BE49-F238E27FC236}">
                  <a16:creationId xmlns:a16="http://schemas.microsoft.com/office/drawing/2014/main" id="{00000000-0008-0000-0000-000011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228600</xdr:colOff>
          <xdr:row>19</xdr:row>
          <xdr:rowOff>142875</xdr:rowOff>
        </xdr:from>
        <xdr:to>
          <xdr:col>4</xdr:col>
          <xdr:colOff>171450</xdr:colOff>
          <xdr:row>21</xdr:row>
          <xdr:rowOff>47625</xdr:rowOff>
        </xdr:to>
        <xdr:sp macro="" textlink="">
          <xdr:nvSpPr>
            <xdr:cNvPr id="13330" name="txtdesig" hidden="1">
              <a:extLst>
                <a:ext uri="{63B3BB69-23CF-44E3-9099-C40C66FF867C}">
                  <a14:compatExt spid="_x0000_s13330"/>
                </a:ext>
                <a:ext uri="{FF2B5EF4-FFF2-40B4-BE49-F238E27FC236}">
                  <a16:creationId xmlns:a16="http://schemas.microsoft.com/office/drawing/2014/main" id="{00000000-0008-0000-0000-000012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6</xdr:row>
          <xdr:rowOff>57150</xdr:rowOff>
        </xdr:from>
        <xdr:to>
          <xdr:col>5</xdr:col>
          <xdr:colOff>314325</xdr:colOff>
          <xdr:row>8</xdr:row>
          <xdr:rowOff>85725</xdr:rowOff>
        </xdr:to>
        <xdr:sp macro="" textlink="">
          <xdr:nvSpPr>
            <xdr:cNvPr id="13333" name="boxaction" hidden="1">
              <a:extLst>
                <a:ext uri="{63B3BB69-23CF-44E3-9099-C40C66FF867C}">
                  <a14:compatExt spid="_x0000_s13333"/>
                </a:ext>
                <a:ext uri="{FF2B5EF4-FFF2-40B4-BE49-F238E27FC236}">
                  <a16:creationId xmlns:a16="http://schemas.microsoft.com/office/drawing/2014/main" id="{00000000-0008-0000-0000-000015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552450</xdr:colOff>
          <xdr:row>10</xdr:row>
          <xdr:rowOff>85725</xdr:rowOff>
        </xdr:from>
        <xdr:to>
          <xdr:col>6</xdr:col>
          <xdr:colOff>247650</xdr:colOff>
          <xdr:row>12</xdr:row>
          <xdr:rowOff>38100</xdr:rowOff>
        </xdr:to>
        <xdr:sp macro="" textlink="">
          <xdr:nvSpPr>
            <xdr:cNvPr id="13337" name="CommandButton1" hidden="1">
              <a:extLst>
                <a:ext uri="{63B3BB69-23CF-44E3-9099-C40C66FF867C}">
                  <a14:compatExt spid="_x0000_s13337"/>
                </a:ext>
                <a:ext uri="{FF2B5EF4-FFF2-40B4-BE49-F238E27FC236}">
                  <a16:creationId xmlns:a16="http://schemas.microsoft.com/office/drawing/2014/main" id="{00000000-0008-0000-0000-000019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</xdr:col>
      <xdr:colOff>701040</xdr:colOff>
      <xdr:row>0</xdr:row>
      <xdr:rowOff>68580</xdr:rowOff>
    </xdr:from>
    <xdr:to>
      <xdr:col>11</xdr:col>
      <xdr:colOff>45720</xdr:colOff>
      <xdr:row>5</xdr:row>
      <xdr:rowOff>7620</xdr:rowOff>
    </xdr:to>
    <xdr:sp macro="" textlink="">
      <xdr:nvSpPr>
        <xdr:cNvPr id="9" name="Rectangle à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3078480" y="68580"/>
          <a:ext cx="5684520" cy="85344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logo entreprise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43910</xdr:colOff>
      <xdr:row>10</xdr:row>
      <xdr:rowOff>53298</xdr:rowOff>
    </xdr:from>
    <xdr:to>
      <xdr:col>8</xdr:col>
      <xdr:colOff>233077</xdr:colOff>
      <xdr:row>25</xdr:row>
      <xdr:rowOff>141169</xdr:rowOff>
    </xdr:to>
    <xdr:grpSp>
      <xdr:nvGrpSpPr>
        <xdr:cNvPr id="3" name="Group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pSpPr/>
      </xdr:nvGrpSpPr>
      <xdr:grpSpPr>
        <a:xfrm>
          <a:off x="3091910" y="1958298"/>
          <a:ext cx="3237167" cy="2945371"/>
          <a:chOff x="3457266" y="1459793"/>
          <a:chExt cx="360360" cy="1562232"/>
        </a:xfrm>
        <a:effectLst/>
      </xdr:grpSpPr>
      <xdr:sp macro="[0]!suivicommandefabrication" textlink="">
        <xdr:nvSpPr>
          <xdr:cNvPr id="4" name="Forme libre 3">
            <a:extLst>
              <a:ext uri="{FF2B5EF4-FFF2-40B4-BE49-F238E27FC236}">
                <a16:creationId xmlns:a16="http://schemas.microsoft.com/office/drawing/2014/main" id="{00000000-0008-0000-0100-000004000000}"/>
              </a:ext>
            </a:extLst>
          </xdr:cNvPr>
          <xdr:cNvSpPr/>
        </xdr:nvSpPr>
        <xdr:spPr>
          <a:xfrm>
            <a:off x="3457266" y="1717227"/>
            <a:ext cx="134747" cy="498408"/>
          </a:xfrm>
          <a:custGeom>
            <a:avLst/>
            <a:gdLst>
              <a:gd name="connsiteX0" fmla="*/ 0 w 1211502"/>
              <a:gd name="connsiteY0" fmla="*/ 520055 h 1040110"/>
              <a:gd name="connsiteX1" fmla="*/ 260028 w 1211502"/>
              <a:gd name="connsiteY1" fmla="*/ 0 h 1040110"/>
              <a:gd name="connsiteX2" fmla="*/ 951475 w 1211502"/>
              <a:gd name="connsiteY2" fmla="*/ 0 h 1040110"/>
              <a:gd name="connsiteX3" fmla="*/ 1211502 w 1211502"/>
              <a:gd name="connsiteY3" fmla="*/ 520055 h 1040110"/>
              <a:gd name="connsiteX4" fmla="*/ 951475 w 1211502"/>
              <a:gd name="connsiteY4" fmla="*/ 1040110 h 1040110"/>
              <a:gd name="connsiteX5" fmla="*/ 260028 w 1211502"/>
              <a:gd name="connsiteY5" fmla="*/ 1040110 h 1040110"/>
              <a:gd name="connsiteX6" fmla="*/ 0 w 1211502"/>
              <a:gd name="connsiteY6" fmla="*/ 520055 h 104011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211502" h="1040110">
                <a:moveTo>
                  <a:pt x="0" y="520055"/>
                </a:moveTo>
                <a:lnTo>
                  <a:pt x="260028" y="0"/>
                </a:lnTo>
                <a:lnTo>
                  <a:pt x="951475" y="0"/>
                </a:lnTo>
                <a:lnTo>
                  <a:pt x="1211502" y="520055"/>
                </a:lnTo>
                <a:lnTo>
                  <a:pt x="951475" y="1040110"/>
                </a:lnTo>
                <a:lnTo>
                  <a:pt x="260028" y="1040110"/>
                </a:lnTo>
                <a:lnTo>
                  <a:pt x="0" y="520055"/>
                </a:lnTo>
                <a:close/>
              </a:path>
            </a:pathLst>
          </a:custGeom>
          <a:scene3d>
            <a:camera prst="orthographicFront"/>
            <a:lightRig rig="threePt" dir="t"/>
          </a:scene3d>
          <a:sp3d>
            <a:bevelT w="165100" prst="coolSlant"/>
          </a:sp3d>
        </xdr:spPr>
        <xdr:style>
          <a:lnRef idx="2">
            <a:schemeClr val="accent1">
              <a:hueOff val="0"/>
              <a:satOff val="0"/>
              <a:lumOff val="0"/>
              <a:alphaOff val="0"/>
            </a:schemeClr>
          </a:lnRef>
          <a:fillRef idx="1">
            <a:schemeClr val="accent1">
              <a:hueOff val="0"/>
              <a:satOff val="0"/>
              <a:lumOff val="0"/>
              <a:alphaOff val="0"/>
            </a:schemeClr>
          </a:fillRef>
          <a:effectRef idx="1">
            <a:schemeClr val="accent1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187634" tIns="175060" rIns="187634" bIns="175060" numCol="1" spcCol="1270" anchor="ctr" anchorCtr="0">
            <a:noAutofit/>
          </a:bodyPr>
          <a:lstStyle/>
          <a:p>
            <a:pPr lvl="0" algn="ctr" defTabSz="466725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050" b="0" i="1" kern="1200">
                <a:latin typeface="Arial Black" panose="020B0A04020102020204" pitchFamily="34" charset="0"/>
              </a:rPr>
              <a:t>Fabrication</a:t>
            </a:r>
          </a:p>
        </xdr:txBody>
      </xdr:sp>
      <xdr:sp macro="[0]!suivicoupe" textlink="">
        <xdr:nvSpPr>
          <xdr:cNvPr id="8" name="Forme libre 7">
            <a:extLst>
              <a:ext uri="{FF2B5EF4-FFF2-40B4-BE49-F238E27FC236}">
                <a16:creationId xmlns:a16="http://schemas.microsoft.com/office/drawing/2014/main" id="{00000000-0008-0000-0100-000008000000}"/>
              </a:ext>
            </a:extLst>
          </xdr:cNvPr>
          <xdr:cNvSpPr/>
        </xdr:nvSpPr>
        <xdr:spPr>
          <a:xfrm>
            <a:off x="3568271" y="1992256"/>
            <a:ext cx="134747" cy="498408"/>
          </a:xfrm>
          <a:custGeom>
            <a:avLst/>
            <a:gdLst>
              <a:gd name="connsiteX0" fmla="*/ 0 w 1211502"/>
              <a:gd name="connsiteY0" fmla="*/ 520055 h 1040110"/>
              <a:gd name="connsiteX1" fmla="*/ 260028 w 1211502"/>
              <a:gd name="connsiteY1" fmla="*/ 0 h 1040110"/>
              <a:gd name="connsiteX2" fmla="*/ 951475 w 1211502"/>
              <a:gd name="connsiteY2" fmla="*/ 0 h 1040110"/>
              <a:gd name="connsiteX3" fmla="*/ 1211502 w 1211502"/>
              <a:gd name="connsiteY3" fmla="*/ 520055 h 1040110"/>
              <a:gd name="connsiteX4" fmla="*/ 951475 w 1211502"/>
              <a:gd name="connsiteY4" fmla="*/ 1040110 h 1040110"/>
              <a:gd name="connsiteX5" fmla="*/ 260028 w 1211502"/>
              <a:gd name="connsiteY5" fmla="*/ 1040110 h 1040110"/>
              <a:gd name="connsiteX6" fmla="*/ 0 w 1211502"/>
              <a:gd name="connsiteY6" fmla="*/ 520055 h 104011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211502" h="1040110">
                <a:moveTo>
                  <a:pt x="0" y="520055"/>
                </a:moveTo>
                <a:lnTo>
                  <a:pt x="260028" y="0"/>
                </a:lnTo>
                <a:lnTo>
                  <a:pt x="951475" y="0"/>
                </a:lnTo>
                <a:lnTo>
                  <a:pt x="1211502" y="520055"/>
                </a:lnTo>
                <a:lnTo>
                  <a:pt x="951475" y="1040110"/>
                </a:lnTo>
                <a:lnTo>
                  <a:pt x="260028" y="1040110"/>
                </a:lnTo>
                <a:lnTo>
                  <a:pt x="0" y="520055"/>
                </a:lnTo>
                <a:close/>
              </a:path>
            </a:pathLst>
          </a:custGeom>
          <a:scene3d>
            <a:camera prst="orthographicFront"/>
            <a:lightRig rig="threePt" dir="t"/>
          </a:scene3d>
          <a:sp3d>
            <a:bevelT w="165100" prst="coolSlant"/>
          </a:sp3d>
        </xdr:spPr>
        <xdr:style>
          <a:lnRef idx="2">
            <a:schemeClr val="accent1">
              <a:hueOff val="0"/>
              <a:satOff val="0"/>
              <a:lumOff val="0"/>
              <a:alphaOff val="0"/>
            </a:schemeClr>
          </a:lnRef>
          <a:fillRef idx="1">
            <a:schemeClr val="accent1">
              <a:hueOff val="0"/>
              <a:satOff val="0"/>
              <a:lumOff val="0"/>
              <a:alphaOff val="0"/>
            </a:schemeClr>
          </a:fillRef>
          <a:effectRef idx="1">
            <a:schemeClr val="accent1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187634" tIns="175060" rIns="187634" bIns="175060" numCol="1" spcCol="1270" anchor="ctr" anchorCtr="0">
            <a:noAutofit/>
          </a:bodyPr>
          <a:lstStyle/>
          <a:p>
            <a:pPr lvl="0" algn="ctr" defTabSz="466725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050" b="0" i="1" kern="1200">
                <a:latin typeface="Arial Black" panose="020B0A04020102020204" pitchFamily="34" charset="0"/>
              </a:rPr>
              <a:t>coupe</a:t>
            </a:r>
          </a:p>
        </xdr:txBody>
      </xdr:sp>
      <xdr:sp macro="[0]!suivirectif" textlink="">
        <xdr:nvSpPr>
          <xdr:cNvPr id="12" name="Forme libre 11">
            <a:extLst>
              <a:ext uri="{FF2B5EF4-FFF2-40B4-BE49-F238E27FC236}">
                <a16:creationId xmlns:a16="http://schemas.microsoft.com/office/drawing/2014/main" id="{00000000-0008-0000-0100-00000C000000}"/>
              </a:ext>
            </a:extLst>
          </xdr:cNvPr>
          <xdr:cNvSpPr/>
        </xdr:nvSpPr>
        <xdr:spPr>
          <a:xfrm>
            <a:off x="3568637" y="2523618"/>
            <a:ext cx="134747" cy="498407"/>
          </a:xfrm>
          <a:custGeom>
            <a:avLst/>
            <a:gdLst>
              <a:gd name="connsiteX0" fmla="*/ 0 w 1211502"/>
              <a:gd name="connsiteY0" fmla="*/ 520055 h 1040110"/>
              <a:gd name="connsiteX1" fmla="*/ 260028 w 1211502"/>
              <a:gd name="connsiteY1" fmla="*/ 0 h 1040110"/>
              <a:gd name="connsiteX2" fmla="*/ 951475 w 1211502"/>
              <a:gd name="connsiteY2" fmla="*/ 0 h 1040110"/>
              <a:gd name="connsiteX3" fmla="*/ 1211502 w 1211502"/>
              <a:gd name="connsiteY3" fmla="*/ 520055 h 1040110"/>
              <a:gd name="connsiteX4" fmla="*/ 951475 w 1211502"/>
              <a:gd name="connsiteY4" fmla="*/ 1040110 h 1040110"/>
              <a:gd name="connsiteX5" fmla="*/ 260028 w 1211502"/>
              <a:gd name="connsiteY5" fmla="*/ 1040110 h 1040110"/>
              <a:gd name="connsiteX6" fmla="*/ 0 w 1211502"/>
              <a:gd name="connsiteY6" fmla="*/ 520055 h 104011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211502" h="1040110">
                <a:moveTo>
                  <a:pt x="0" y="520055"/>
                </a:moveTo>
                <a:lnTo>
                  <a:pt x="260028" y="0"/>
                </a:lnTo>
                <a:lnTo>
                  <a:pt x="951475" y="0"/>
                </a:lnTo>
                <a:lnTo>
                  <a:pt x="1211502" y="520055"/>
                </a:lnTo>
                <a:lnTo>
                  <a:pt x="951475" y="1040110"/>
                </a:lnTo>
                <a:lnTo>
                  <a:pt x="260028" y="1040110"/>
                </a:lnTo>
                <a:lnTo>
                  <a:pt x="0" y="520055"/>
                </a:lnTo>
                <a:close/>
              </a:path>
            </a:pathLst>
          </a:custGeom>
          <a:scene3d>
            <a:camera prst="orthographicFront"/>
            <a:lightRig rig="threePt" dir="t"/>
          </a:scene3d>
          <a:sp3d>
            <a:bevelT w="165100" prst="coolSlant"/>
          </a:sp3d>
        </xdr:spPr>
        <xdr:style>
          <a:lnRef idx="2">
            <a:schemeClr val="accent1">
              <a:hueOff val="0"/>
              <a:satOff val="0"/>
              <a:lumOff val="0"/>
              <a:alphaOff val="0"/>
            </a:schemeClr>
          </a:lnRef>
          <a:fillRef idx="1">
            <a:schemeClr val="accent1">
              <a:hueOff val="0"/>
              <a:satOff val="0"/>
              <a:lumOff val="0"/>
              <a:alphaOff val="0"/>
            </a:schemeClr>
          </a:fillRef>
          <a:effectRef idx="1">
            <a:schemeClr val="accent1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187634" tIns="175060" rIns="187634" bIns="175060" numCol="1" spcCol="1270" anchor="ctr" anchorCtr="0">
            <a:noAutofit/>
          </a:bodyPr>
          <a:lstStyle/>
          <a:p>
            <a:pPr lvl="0" algn="ctr" defTabSz="466725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050" b="0" i="1" kern="1200">
                <a:latin typeface="Arial Black" panose="020B0A04020102020204" pitchFamily="34" charset="0"/>
              </a:rPr>
              <a:t>Rectif</a:t>
            </a:r>
          </a:p>
        </xdr:txBody>
      </xdr:sp>
      <xdr:sp macro="[0]!suiviaffutage" textlink="">
        <xdr:nvSpPr>
          <xdr:cNvPr id="16" name="Forme libre 15">
            <a:extLst>
              <a:ext uri="{FF2B5EF4-FFF2-40B4-BE49-F238E27FC236}">
                <a16:creationId xmlns:a16="http://schemas.microsoft.com/office/drawing/2014/main" id="{00000000-0008-0000-0100-000010000000}"/>
              </a:ext>
            </a:extLst>
          </xdr:cNvPr>
          <xdr:cNvSpPr/>
        </xdr:nvSpPr>
        <xdr:spPr>
          <a:xfrm>
            <a:off x="3682879" y="1720870"/>
            <a:ext cx="134747" cy="498408"/>
          </a:xfrm>
          <a:custGeom>
            <a:avLst/>
            <a:gdLst>
              <a:gd name="connsiteX0" fmla="*/ 0 w 1462670"/>
              <a:gd name="connsiteY0" fmla="*/ 648306 h 1296612"/>
              <a:gd name="connsiteX1" fmla="*/ 324153 w 1462670"/>
              <a:gd name="connsiteY1" fmla="*/ 0 h 1296612"/>
              <a:gd name="connsiteX2" fmla="*/ 1138517 w 1462670"/>
              <a:gd name="connsiteY2" fmla="*/ 0 h 1296612"/>
              <a:gd name="connsiteX3" fmla="*/ 1462670 w 1462670"/>
              <a:gd name="connsiteY3" fmla="*/ 648306 h 1296612"/>
              <a:gd name="connsiteX4" fmla="*/ 1138517 w 1462670"/>
              <a:gd name="connsiteY4" fmla="*/ 1296612 h 1296612"/>
              <a:gd name="connsiteX5" fmla="*/ 324153 w 1462670"/>
              <a:gd name="connsiteY5" fmla="*/ 1296612 h 1296612"/>
              <a:gd name="connsiteX6" fmla="*/ 0 w 1462670"/>
              <a:gd name="connsiteY6" fmla="*/ 648306 h 1296612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462670" h="1296612">
                <a:moveTo>
                  <a:pt x="0" y="648306"/>
                </a:moveTo>
                <a:lnTo>
                  <a:pt x="324153" y="0"/>
                </a:lnTo>
                <a:lnTo>
                  <a:pt x="1138517" y="0"/>
                </a:lnTo>
                <a:lnTo>
                  <a:pt x="1462670" y="648306"/>
                </a:lnTo>
                <a:lnTo>
                  <a:pt x="1138517" y="1296612"/>
                </a:lnTo>
                <a:lnTo>
                  <a:pt x="324153" y="1296612"/>
                </a:lnTo>
                <a:lnTo>
                  <a:pt x="0" y="648306"/>
                </a:lnTo>
                <a:close/>
              </a:path>
            </a:pathLst>
          </a:custGeom>
          <a:scene3d>
            <a:camera prst="orthographicFront"/>
            <a:lightRig rig="threePt" dir="t"/>
          </a:scene3d>
          <a:sp3d>
            <a:bevelT w="165100" prst="coolSlant"/>
          </a:sp3d>
        </xdr:spPr>
        <xdr:style>
          <a:lnRef idx="2">
            <a:schemeClr val="accent1">
              <a:hueOff val="0"/>
              <a:satOff val="0"/>
              <a:lumOff val="0"/>
              <a:alphaOff val="0"/>
            </a:schemeClr>
          </a:lnRef>
          <a:fillRef idx="1">
            <a:schemeClr val="accent1">
              <a:hueOff val="0"/>
              <a:satOff val="0"/>
              <a:lumOff val="0"/>
              <a:alphaOff val="0"/>
            </a:schemeClr>
          </a:fillRef>
          <a:effectRef idx="1">
            <a:schemeClr val="accent1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29940" tIns="217805" rIns="229940" bIns="217805" numCol="1" spcCol="1270" anchor="ctr" anchorCtr="0">
            <a:noAutofit/>
          </a:bodyPr>
          <a:lstStyle/>
          <a:p>
            <a:pPr lvl="0" algn="ctr" defTabSz="466725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050" b="0" i="1" kern="1200">
                <a:latin typeface="Arial Black" panose="020B0A04020102020204" pitchFamily="34" charset="0"/>
              </a:rPr>
              <a:t>Affutage</a:t>
            </a:r>
          </a:p>
        </xdr:txBody>
      </xdr:sp>
      <xdr:sp macro="[0]!suvicde" textlink="">
        <xdr:nvSpPr>
          <xdr:cNvPr id="20" name="Forme libre 19">
            <a:extLst>
              <a:ext uri="{FF2B5EF4-FFF2-40B4-BE49-F238E27FC236}">
                <a16:creationId xmlns:a16="http://schemas.microsoft.com/office/drawing/2014/main" id="{00000000-0008-0000-0100-000014000000}"/>
              </a:ext>
            </a:extLst>
          </xdr:cNvPr>
          <xdr:cNvSpPr/>
        </xdr:nvSpPr>
        <xdr:spPr>
          <a:xfrm>
            <a:off x="3569321" y="1459793"/>
            <a:ext cx="135172" cy="496635"/>
          </a:xfrm>
          <a:custGeom>
            <a:avLst/>
            <a:gdLst>
              <a:gd name="connsiteX0" fmla="*/ 0 w 1211502"/>
              <a:gd name="connsiteY0" fmla="*/ 520055 h 1040110"/>
              <a:gd name="connsiteX1" fmla="*/ 260028 w 1211502"/>
              <a:gd name="connsiteY1" fmla="*/ 0 h 1040110"/>
              <a:gd name="connsiteX2" fmla="*/ 951475 w 1211502"/>
              <a:gd name="connsiteY2" fmla="*/ 0 h 1040110"/>
              <a:gd name="connsiteX3" fmla="*/ 1211502 w 1211502"/>
              <a:gd name="connsiteY3" fmla="*/ 520055 h 1040110"/>
              <a:gd name="connsiteX4" fmla="*/ 951475 w 1211502"/>
              <a:gd name="connsiteY4" fmla="*/ 1040110 h 1040110"/>
              <a:gd name="connsiteX5" fmla="*/ 260028 w 1211502"/>
              <a:gd name="connsiteY5" fmla="*/ 1040110 h 1040110"/>
              <a:gd name="connsiteX6" fmla="*/ 0 w 1211502"/>
              <a:gd name="connsiteY6" fmla="*/ 520055 h 104011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211502" h="1040110">
                <a:moveTo>
                  <a:pt x="0" y="520055"/>
                </a:moveTo>
                <a:lnTo>
                  <a:pt x="260028" y="0"/>
                </a:lnTo>
                <a:lnTo>
                  <a:pt x="951475" y="0"/>
                </a:lnTo>
                <a:lnTo>
                  <a:pt x="1211502" y="520055"/>
                </a:lnTo>
                <a:lnTo>
                  <a:pt x="951475" y="1040110"/>
                </a:lnTo>
                <a:lnTo>
                  <a:pt x="260028" y="1040110"/>
                </a:lnTo>
                <a:lnTo>
                  <a:pt x="0" y="520055"/>
                </a:lnTo>
                <a:close/>
              </a:path>
            </a:pathLst>
          </a:custGeom>
          <a:scene3d>
            <a:camera prst="orthographicFront"/>
            <a:lightRig rig="threePt" dir="t"/>
          </a:scene3d>
          <a:sp3d>
            <a:bevelT w="165100" prst="coolSlant"/>
          </a:sp3d>
        </xdr:spPr>
        <xdr:style>
          <a:lnRef idx="2">
            <a:schemeClr val="accent1">
              <a:hueOff val="0"/>
              <a:satOff val="0"/>
              <a:lumOff val="0"/>
              <a:alphaOff val="0"/>
            </a:schemeClr>
          </a:lnRef>
          <a:fillRef idx="1">
            <a:schemeClr val="accent1">
              <a:hueOff val="0"/>
              <a:satOff val="0"/>
              <a:lumOff val="0"/>
              <a:alphaOff val="0"/>
            </a:schemeClr>
          </a:fillRef>
          <a:effectRef idx="1">
            <a:schemeClr val="accent1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187634" tIns="175060" rIns="187634" bIns="175060" numCol="1" spcCol="1270" anchor="ctr" anchorCtr="0">
            <a:noAutofit/>
          </a:bodyPr>
          <a:lstStyle/>
          <a:p>
            <a:pPr lvl="0" algn="ctr" defTabSz="466725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050" b="1" i="1" kern="1200">
                <a:effectLst/>
                <a:latin typeface="Arial Black" panose="020B0A04020102020204" pitchFamily="34" charset="0"/>
              </a:rPr>
              <a:t>commande</a:t>
            </a:r>
          </a:p>
        </xdr:txBody>
      </xdr:sp>
    </xdr:grpSp>
    <xdr:clientData/>
  </xdr:twoCellAnchor>
  <xdr:oneCellAnchor>
    <xdr:from>
      <xdr:col>5</xdr:col>
      <xdr:colOff>777240</xdr:colOff>
      <xdr:row>10</xdr:row>
      <xdr:rowOff>7620</xdr:rowOff>
    </xdr:from>
    <xdr:ext cx="184731" cy="264560"/>
    <xdr:sp macro="" textlink="">
      <xdr:nvSpPr>
        <xdr:cNvPr id="24" name="ZoneTexte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 txBox="1"/>
      </xdr:nvSpPr>
      <xdr:spPr>
        <a:xfrm>
          <a:off x="4739640" y="18364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5</xdr:col>
      <xdr:colOff>289560</xdr:colOff>
      <xdr:row>26</xdr:row>
      <xdr:rowOff>30480</xdr:rowOff>
    </xdr:from>
    <xdr:to>
      <xdr:col>6</xdr:col>
      <xdr:colOff>757080</xdr:colOff>
      <xdr:row>31</xdr:row>
      <xdr:rowOff>16080</xdr:rowOff>
    </xdr:to>
    <xdr:sp macro="[0]!suivicontrole" textlink="">
      <xdr:nvSpPr>
        <xdr:cNvPr id="32" name="Forme libre 31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/>
      </xdr:nvSpPr>
      <xdr:spPr>
        <a:xfrm>
          <a:off x="4251960" y="4785360"/>
          <a:ext cx="1260000" cy="900000"/>
        </a:xfrm>
        <a:custGeom>
          <a:avLst/>
          <a:gdLst>
            <a:gd name="connsiteX0" fmla="*/ 0 w 1462670"/>
            <a:gd name="connsiteY0" fmla="*/ 648306 h 1296612"/>
            <a:gd name="connsiteX1" fmla="*/ 324153 w 1462670"/>
            <a:gd name="connsiteY1" fmla="*/ 0 h 1296612"/>
            <a:gd name="connsiteX2" fmla="*/ 1138517 w 1462670"/>
            <a:gd name="connsiteY2" fmla="*/ 0 h 1296612"/>
            <a:gd name="connsiteX3" fmla="*/ 1462670 w 1462670"/>
            <a:gd name="connsiteY3" fmla="*/ 648306 h 1296612"/>
            <a:gd name="connsiteX4" fmla="*/ 1138517 w 1462670"/>
            <a:gd name="connsiteY4" fmla="*/ 1296612 h 1296612"/>
            <a:gd name="connsiteX5" fmla="*/ 324153 w 1462670"/>
            <a:gd name="connsiteY5" fmla="*/ 1296612 h 1296612"/>
            <a:gd name="connsiteX6" fmla="*/ 0 w 1462670"/>
            <a:gd name="connsiteY6" fmla="*/ 648306 h 1296612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462670" h="1296612">
              <a:moveTo>
                <a:pt x="0" y="648306"/>
              </a:moveTo>
              <a:lnTo>
                <a:pt x="324153" y="0"/>
              </a:lnTo>
              <a:lnTo>
                <a:pt x="1138517" y="0"/>
              </a:lnTo>
              <a:lnTo>
                <a:pt x="1462670" y="648306"/>
              </a:lnTo>
              <a:lnTo>
                <a:pt x="1138517" y="1296612"/>
              </a:lnTo>
              <a:lnTo>
                <a:pt x="324153" y="1296612"/>
              </a:lnTo>
              <a:lnTo>
                <a:pt x="0" y="648306"/>
              </a:lnTo>
              <a:close/>
            </a:path>
          </a:pathLst>
        </a:cu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hueOff val="0"/>
            <a:satOff val="0"/>
            <a:lumOff val="0"/>
            <a:alphaOff val="0"/>
          </a:schemeClr>
        </a:lnRef>
        <a:fillRef idx="1">
          <a:schemeClr val="accent1">
            <a:hueOff val="0"/>
            <a:satOff val="0"/>
            <a:lumOff val="0"/>
            <a:alphaOff val="0"/>
          </a:schemeClr>
        </a:fillRef>
        <a:effectRef idx="1">
          <a:schemeClr val="accent1">
            <a:hueOff val="0"/>
            <a:satOff val="0"/>
            <a:lumOff val="0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229940" tIns="217805" rIns="229940" bIns="217805" numCol="1" spcCol="1270" anchor="ctr" anchorCtr="0">
          <a:noAutofit/>
        </a:bodyPr>
        <a:lstStyle/>
        <a:p>
          <a:pPr lvl="0" algn="ctr" defTabSz="466725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050" b="0" i="1" kern="1200">
              <a:latin typeface="Arial Black" panose="020B0A04020102020204" pitchFamily="34" charset="0"/>
            </a:rPr>
            <a:t>Controle</a:t>
          </a:r>
        </a:p>
      </xdr:txBody>
    </xdr:sp>
    <xdr:clientData/>
  </xdr:twoCellAnchor>
  <xdr:twoCellAnchor>
    <xdr:from>
      <xdr:col>6</xdr:col>
      <xdr:colOff>548640</xdr:colOff>
      <xdr:row>23</xdr:row>
      <xdr:rowOff>76200</xdr:rowOff>
    </xdr:from>
    <xdr:to>
      <xdr:col>8</xdr:col>
      <xdr:colOff>223680</xdr:colOff>
      <xdr:row>28</xdr:row>
      <xdr:rowOff>61800</xdr:rowOff>
    </xdr:to>
    <xdr:sp macro="[0]!suiviexpedition" textlink="">
      <xdr:nvSpPr>
        <xdr:cNvPr id="33" name="Forme libre 32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/>
      </xdr:nvSpPr>
      <xdr:spPr>
        <a:xfrm>
          <a:off x="5303520" y="4282440"/>
          <a:ext cx="1260000" cy="900000"/>
        </a:xfrm>
        <a:custGeom>
          <a:avLst/>
          <a:gdLst>
            <a:gd name="connsiteX0" fmla="*/ 0 w 1462670"/>
            <a:gd name="connsiteY0" fmla="*/ 648306 h 1296612"/>
            <a:gd name="connsiteX1" fmla="*/ 324153 w 1462670"/>
            <a:gd name="connsiteY1" fmla="*/ 0 h 1296612"/>
            <a:gd name="connsiteX2" fmla="*/ 1138517 w 1462670"/>
            <a:gd name="connsiteY2" fmla="*/ 0 h 1296612"/>
            <a:gd name="connsiteX3" fmla="*/ 1462670 w 1462670"/>
            <a:gd name="connsiteY3" fmla="*/ 648306 h 1296612"/>
            <a:gd name="connsiteX4" fmla="*/ 1138517 w 1462670"/>
            <a:gd name="connsiteY4" fmla="*/ 1296612 h 1296612"/>
            <a:gd name="connsiteX5" fmla="*/ 324153 w 1462670"/>
            <a:gd name="connsiteY5" fmla="*/ 1296612 h 1296612"/>
            <a:gd name="connsiteX6" fmla="*/ 0 w 1462670"/>
            <a:gd name="connsiteY6" fmla="*/ 648306 h 1296612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462670" h="1296612">
              <a:moveTo>
                <a:pt x="0" y="648306"/>
              </a:moveTo>
              <a:lnTo>
                <a:pt x="324153" y="0"/>
              </a:lnTo>
              <a:lnTo>
                <a:pt x="1138517" y="0"/>
              </a:lnTo>
              <a:lnTo>
                <a:pt x="1462670" y="648306"/>
              </a:lnTo>
              <a:lnTo>
                <a:pt x="1138517" y="1296612"/>
              </a:lnTo>
              <a:lnTo>
                <a:pt x="324153" y="1296612"/>
              </a:lnTo>
              <a:lnTo>
                <a:pt x="0" y="648306"/>
              </a:lnTo>
              <a:close/>
            </a:path>
          </a:pathLst>
        </a:cu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hueOff val="0"/>
            <a:satOff val="0"/>
            <a:lumOff val="0"/>
            <a:alphaOff val="0"/>
          </a:schemeClr>
        </a:lnRef>
        <a:fillRef idx="1">
          <a:schemeClr val="accent1">
            <a:hueOff val="0"/>
            <a:satOff val="0"/>
            <a:lumOff val="0"/>
            <a:alphaOff val="0"/>
          </a:schemeClr>
        </a:fillRef>
        <a:effectRef idx="1">
          <a:schemeClr val="accent1">
            <a:hueOff val="0"/>
            <a:satOff val="0"/>
            <a:lumOff val="0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229940" tIns="217805" rIns="229940" bIns="217805" numCol="1" spcCol="1270" anchor="ctr" anchorCtr="0">
          <a:noAutofit/>
        </a:bodyPr>
        <a:lstStyle/>
        <a:p>
          <a:pPr lvl="0" algn="ctr" defTabSz="466725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050" b="0" i="1" kern="1200">
              <a:latin typeface="Arial Black" panose="020B0A04020102020204" pitchFamily="34" charset="0"/>
            </a:rPr>
            <a:t>Expedition</a:t>
          </a:r>
        </a:p>
      </xdr:txBody>
    </xdr:sp>
    <xdr:clientData/>
  </xdr:twoCellAnchor>
  <xdr:twoCellAnchor>
    <xdr:from>
      <xdr:col>4</xdr:col>
      <xdr:colOff>22860</xdr:colOff>
      <xdr:row>23</xdr:row>
      <xdr:rowOff>76200</xdr:rowOff>
    </xdr:from>
    <xdr:to>
      <xdr:col>5</xdr:col>
      <xdr:colOff>490380</xdr:colOff>
      <xdr:row>28</xdr:row>
      <xdr:rowOff>61800</xdr:rowOff>
    </xdr:to>
    <xdr:sp macro="[0]!suiviconventionel" textlink="">
      <xdr:nvSpPr>
        <xdr:cNvPr id="34" name="Forme libre 33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/>
      </xdr:nvSpPr>
      <xdr:spPr>
        <a:xfrm>
          <a:off x="3192780" y="4282440"/>
          <a:ext cx="1260000" cy="900000"/>
        </a:xfrm>
        <a:custGeom>
          <a:avLst/>
          <a:gdLst>
            <a:gd name="connsiteX0" fmla="*/ 0 w 1462670"/>
            <a:gd name="connsiteY0" fmla="*/ 648306 h 1296612"/>
            <a:gd name="connsiteX1" fmla="*/ 324153 w 1462670"/>
            <a:gd name="connsiteY1" fmla="*/ 0 h 1296612"/>
            <a:gd name="connsiteX2" fmla="*/ 1138517 w 1462670"/>
            <a:gd name="connsiteY2" fmla="*/ 0 h 1296612"/>
            <a:gd name="connsiteX3" fmla="*/ 1462670 w 1462670"/>
            <a:gd name="connsiteY3" fmla="*/ 648306 h 1296612"/>
            <a:gd name="connsiteX4" fmla="*/ 1138517 w 1462670"/>
            <a:gd name="connsiteY4" fmla="*/ 1296612 h 1296612"/>
            <a:gd name="connsiteX5" fmla="*/ 324153 w 1462670"/>
            <a:gd name="connsiteY5" fmla="*/ 1296612 h 1296612"/>
            <a:gd name="connsiteX6" fmla="*/ 0 w 1462670"/>
            <a:gd name="connsiteY6" fmla="*/ 648306 h 1296612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462670" h="1296612">
              <a:moveTo>
                <a:pt x="0" y="648306"/>
              </a:moveTo>
              <a:lnTo>
                <a:pt x="324153" y="0"/>
              </a:lnTo>
              <a:lnTo>
                <a:pt x="1138517" y="0"/>
              </a:lnTo>
              <a:lnTo>
                <a:pt x="1462670" y="648306"/>
              </a:lnTo>
              <a:lnTo>
                <a:pt x="1138517" y="1296612"/>
              </a:lnTo>
              <a:lnTo>
                <a:pt x="324153" y="1296612"/>
              </a:lnTo>
              <a:lnTo>
                <a:pt x="0" y="648306"/>
              </a:lnTo>
              <a:close/>
            </a:path>
          </a:pathLst>
        </a:cu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hueOff val="0"/>
            <a:satOff val="0"/>
            <a:lumOff val="0"/>
            <a:alphaOff val="0"/>
          </a:schemeClr>
        </a:lnRef>
        <a:fillRef idx="1">
          <a:schemeClr val="accent1">
            <a:hueOff val="0"/>
            <a:satOff val="0"/>
            <a:lumOff val="0"/>
            <a:alphaOff val="0"/>
          </a:schemeClr>
        </a:fillRef>
        <a:effectRef idx="1">
          <a:schemeClr val="accent1">
            <a:hueOff val="0"/>
            <a:satOff val="0"/>
            <a:lumOff val="0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229940" tIns="217805" rIns="229940" bIns="217805" numCol="1" spcCol="1270" anchor="ctr" anchorCtr="0">
          <a:noAutofit/>
        </a:bodyPr>
        <a:lstStyle/>
        <a:p>
          <a:pPr lvl="0" algn="ctr" defTabSz="466725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800" b="0" i="0" kern="1200">
              <a:latin typeface="Arial Black" panose="020B0A04020102020204" pitchFamily="34" charset="0"/>
            </a:rPr>
            <a:t>conventionel</a:t>
          </a:r>
        </a:p>
      </xdr:txBody>
    </xdr:sp>
    <xdr:clientData/>
  </xdr:twoCellAnchor>
  <xdr:twoCellAnchor>
    <xdr:from>
      <xdr:col>0</xdr:col>
      <xdr:colOff>15240</xdr:colOff>
      <xdr:row>32</xdr:row>
      <xdr:rowOff>38100</xdr:rowOff>
    </xdr:from>
    <xdr:to>
      <xdr:col>4</xdr:col>
      <xdr:colOff>182880</xdr:colOff>
      <xdr:row>45</xdr:row>
      <xdr:rowOff>7620</xdr:rowOff>
    </xdr:to>
    <xdr:graphicFrame macro="">
      <xdr:nvGraphicFramePr>
        <xdr:cNvPr id="37" name="Graphique 36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678180</xdr:colOff>
      <xdr:row>32</xdr:row>
      <xdr:rowOff>53340</xdr:rowOff>
    </xdr:from>
    <xdr:to>
      <xdr:col>13</xdr:col>
      <xdr:colOff>342900</xdr:colOff>
      <xdr:row>45</xdr:row>
      <xdr:rowOff>0</xdr:rowOff>
    </xdr:to>
    <xdr:graphicFrame macro="">
      <xdr:nvGraphicFramePr>
        <xdr:cNvPr id="38" name="Graphique 37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</xdr:col>
      <xdr:colOff>289560</xdr:colOff>
      <xdr:row>32</xdr:row>
      <xdr:rowOff>38100</xdr:rowOff>
    </xdr:from>
    <xdr:to>
      <xdr:col>8</xdr:col>
      <xdr:colOff>586740</xdr:colOff>
      <xdr:row>45</xdr:row>
      <xdr:rowOff>7620</xdr:rowOff>
    </xdr:to>
    <xdr:graphicFrame macro="">
      <xdr:nvGraphicFramePr>
        <xdr:cNvPr id="39" name="Graphique 38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13</xdr:col>
      <xdr:colOff>441960</xdr:colOff>
      <xdr:row>32</xdr:row>
      <xdr:rowOff>60960</xdr:rowOff>
    </xdr:from>
    <xdr:to>
      <xdr:col>18</xdr:col>
      <xdr:colOff>76200</xdr:colOff>
      <xdr:row>45</xdr:row>
      <xdr:rowOff>0</xdr:rowOff>
    </xdr:to>
    <xdr:graphicFrame macro="">
      <xdr:nvGraphicFramePr>
        <xdr:cNvPr id="40" name="Graphique 39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4</xdr:col>
      <xdr:colOff>45720</xdr:colOff>
      <xdr:row>7</xdr:row>
      <xdr:rowOff>114300</xdr:rowOff>
    </xdr:from>
    <xdr:to>
      <xdr:col>5</xdr:col>
      <xdr:colOff>509281</xdr:colOff>
      <xdr:row>12</xdr:row>
      <xdr:rowOff>103113</xdr:rowOff>
    </xdr:to>
    <xdr:sp macro="" textlink="">
      <xdr:nvSpPr>
        <xdr:cNvPr id="42" name="Forme libre 41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/>
      </xdr:nvSpPr>
      <xdr:spPr>
        <a:xfrm>
          <a:off x="3215640" y="1394460"/>
          <a:ext cx="1256041" cy="903213"/>
        </a:xfrm>
        <a:custGeom>
          <a:avLst/>
          <a:gdLst>
            <a:gd name="connsiteX0" fmla="*/ 0 w 1211502"/>
            <a:gd name="connsiteY0" fmla="*/ 520055 h 1040110"/>
            <a:gd name="connsiteX1" fmla="*/ 260028 w 1211502"/>
            <a:gd name="connsiteY1" fmla="*/ 0 h 1040110"/>
            <a:gd name="connsiteX2" fmla="*/ 951475 w 1211502"/>
            <a:gd name="connsiteY2" fmla="*/ 0 h 1040110"/>
            <a:gd name="connsiteX3" fmla="*/ 1211502 w 1211502"/>
            <a:gd name="connsiteY3" fmla="*/ 520055 h 1040110"/>
            <a:gd name="connsiteX4" fmla="*/ 951475 w 1211502"/>
            <a:gd name="connsiteY4" fmla="*/ 1040110 h 1040110"/>
            <a:gd name="connsiteX5" fmla="*/ 260028 w 1211502"/>
            <a:gd name="connsiteY5" fmla="*/ 1040110 h 1040110"/>
            <a:gd name="connsiteX6" fmla="*/ 0 w 1211502"/>
            <a:gd name="connsiteY6" fmla="*/ 520055 h 104011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211502" h="1040110">
              <a:moveTo>
                <a:pt x="0" y="520055"/>
              </a:moveTo>
              <a:lnTo>
                <a:pt x="260028" y="0"/>
              </a:lnTo>
              <a:lnTo>
                <a:pt x="951475" y="0"/>
              </a:lnTo>
              <a:lnTo>
                <a:pt x="1211502" y="520055"/>
              </a:lnTo>
              <a:lnTo>
                <a:pt x="951475" y="1040110"/>
              </a:lnTo>
              <a:lnTo>
                <a:pt x="260028" y="1040110"/>
              </a:lnTo>
              <a:lnTo>
                <a:pt x="0" y="520055"/>
              </a:lnTo>
              <a:close/>
            </a:path>
          </a:pathLst>
        </a:cu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hueOff val="0"/>
            <a:satOff val="0"/>
            <a:lumOff val="0"/>
            <a:alphaOff val="0"/>
          </a:schemeClr>
        </a:lnRef>
        <a:fillRef idx="1">
          <a:schemeClr val="accent1">
            <a:hueOff val="0"/>
            <a:satOff val="0"/>
            <a:lumOff val="0"/>
            <a:alphaOff val="0"/>
          </a:schemeClr>
        </a:fillRef>
        <a:effectRef idx="1">
          <a:schemeClr val="accent1">
            <a:hueOff val="0"/>
            <a:satOff val="0"/>
            <a:lumOff val="0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87634" tIns="175060" rIns="187634" bIns="175060" numCol="1" spcCol="1270" anchor="ctr" anchorCtr="0">
          <a:noAutofit/>
        </a:bodyPr>
        <a:lstStyle/>
        <a:p>
          <a:pPr lvl="0" algn="ctr" defTabSz="466725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050" b="0" i="1" kern="1200">
              <a:latin typeface="Arial Black" panose="020B0A04020102020204" pitchFamily="34" charset="0"/>
            </a:rPr>
            <a:t>Plan</a:t>
          </a:r>
        </a:p>
      </xdr:txBody>
    </xdr:sp>
    <xdr:clientData/>
  </xdr:twoCellAnchor>
  <xdr:twoCellAnchor>
    <xdr:from>
      <xdr:col>6</xdr:col>
      <xdr:colOff>556260</xdr:colOff>
      <xdr:row>7</xdr:row>
      <xdr:rowOff>106680</xdr:rowOff>
    </xdr:from>
    <xdr:to>
      <xdr:col>8</xdr:col>
      <xdr:colOff>227341</xdr:colOff>
      <xdr:row>12</xdr:row>
      <xdr:rowOff>95493</xdr:rowOff>
    </xdr:to>
    <xdr:sp macro="[0]!suivistockbrut" textlink="">
      <xdr:nvSpPr>
        <xdr:cNvPr id="43" name="Forme libre 42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/>
      </xdr:nvSpPr>
      <xdr:spPr>
        <a:xfrm>
          <a:off x="5311140" y="1386840"/>
          <a:ext cx="1256041" cy="903213"/>
        </a:xfrm>
        <a:custGeom>
          <a:avLst/>
          <a:gdLst>
            <a:gd name="connsiteX0" fmla="*/ 0 w 1211502"/>
            <a:gd name="connsiteY0" fmla="*/ 520055 h 1040110"/>
            <a:gd name="connsiteX1" fmla="*/ 260028 w 1211502"/>
            <a:gd name="connsiteY1" fmla="*/ 0 h 1040110"/>
            <a:gd name="connsiteX2" fmla="*/ 951475 w 1211502"/>
            <a:gd name="connsiteY2" fmla="*/ 0 h 1040110"/>
            <a:gd name="connsiteX3" fmla="*/ 1211502 w 1211502"/>
            <a:gd name="connsiteY3" fmla="*/ 520055 h 1040110"/>
            <a:gd name="connsiteX4" fmla="*/ 951475 w 1211502"/>
            <a:gd name="connsiteY4" fmla="*/ 1040110 h 1040110"/>
            <a:gd name="connsiteX5" fmla="*/ 260028 w 1211502"/>
            <a:gd name="connsiteY5" fmla="*/ 1040110 h 1040110"/>
            <a:gd name="connsiteX6" fmla="*/ 0 w 1211502"/>
            <a:gd name="connsiteY6" fmla="*/ 520055 h 104011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211502" h="1040110">
              <a:moveTo>
                <a:pt x="0" y="520055"/>
              </a:moveTo>
              <a:lnTo>
                <a:pt x="260028" y="0"/>
              </a:lnTo>
              <a:lnTo>
                <a:pt x="951475" y="0"/>
              </a:lnTo>
              <a:lnTo>
                <a:pt x="1211502" y="520055"/>
              </a:lnTo>
              <a:lnTo>
                <a:pt x="951475" y="1040110"/>
              </a:lnTo>
              <a:lnTo>
                <a:pt x="260028" y="1040110"/>
              </a:lnTo>
              <a:lnTo>
                <a:pt x="0" y="520055"/>
              </a:lnTo>
              <a:close/>
            </a:path>
          </a:pathLst>
        </a:cu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hueOff val="0"/>
            <a:satOff val="0"/>
            <a:lumOff val="0"/>
            <a:alphaOff val="0"/>
          </a:schemeClr>
        </a:lnRef>
        <a:fillRef idx="1">
          <a:schemeClr val="accent1">
            <a:hueOff val="0"/>
            <a:satOff val="0"/>
            <a:lumOff val="0"/>
            <a:alphaOff val="0"/>
          </a:schemeClr>
        </a:fillRef>
        <a:effectRef idx="1">
          <a:schemeClr val="accent1">
            <a:hueOff val="0"/>
            <a:satOff val="0"/>
            <a:lumOff val="0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87634" tIns="175060" rIns="187634" bIns="175060" numCol="1" spcCol="1270" anchor="ctr" anchorCtr="0">
          <a:noAutofit/>
        </a:bodyPr>
        <a:lstStyle/>
        <a:p>
          <a:pPr lvl="0" algn="ctr" defTabSz="466725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050" b="0" i="1" kern="1200">
              <a:latin typeface="Arial Black" panose="020B0A04020102020204" pitchFamily="34" charset="0"/>
            </a:rPr>
            <a:t>Stock</a:t>
          </a:r>
        </a:p>
      </xdr:txBody>
    </xdr:sp>
    <xdr:clientData/>
  </xdr:twoCellAnchor>
  <xdr:twoCellAnchor>
    <xdr:from>
      <xdr:col>0</xdr:col>
      <xdr:colOff>30480</xdr:colOff>
      <xdr:row>0</xdr:row>
      <xdr:rowOff>45720</xdr:rowOff>
    </xdr:from>
    <xdr:to>
      <xdr:col>2</xdr:col>
      <xdr:colOff>624840</xdr:colOff>
      <xdr:row>2</xdr:row>
      <xdr:rowOff>22860</xdr:rowOff>
    </xdr:to>
    <xdr:sp macro="" textlink="">
      <xdr:nvSpPr>
        <xdr:cNvPr id="45" name="Rectangle à coins arrondis 44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/>
      </xdr:nvSpPr>
      <xdr:spPr>
        <a:xfrm>
          <a:off x="30480" y="45720"/>
          <a:ext cx="2179320" cy="342900"/>
        </a:xfrm>
        <a:prstGeom prst="roundRect">
          <a:avLst/>
        </a:prstGeom>
        <a:noFill/>
        <a:ln w="22225" cmpd="sng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 i="1" u="sng">
              <a:latin typeface="Arial Black" panose="020B0A04020102020204" pitchFamily="34" charset="0"/>
            </a:rPr>
            <a:t>Date:</a:t>
          </a:r>
        </a:p>
      </xdr:txBody>
    </xdr:sp>
    <xdr:clientData/>
  </xdr:twoCellAnchor>
  <xdr:twoCellAnchor>
    <xdr:from>
      <xdr:col>0</xdr:col>
      <xdr:colOff>723900</xdr:colOff>
      <xdr:row>0</xdr:row>
      <xdr:rowOff>53340</xdr:rowOff>
    </xdr:from>
    <xdr:to>
      <xdr:col>2</xdr:col>
      <xdr:colOff>609600</xdr:colOff>
      <xdr:row>2</xdr:row>
      <xdr:rowOff>0</xdr:rowOff>
    </xdr:to>
    <xdr:sp macro="" textlink="'suivi commande'!A9">
      <xdr:nvSpPr>
        <xdr:cNvPr id="46" name="Rectangle à coins arrondis 45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/>
      </xdr:nvSpPr>
      <xdr:spPr>
        <a:xfrm>
          <a:off x="723900" y="53340"/>
          <a:ext cx="1470660" cy="312420"/>
        </a:xfrm>
        <a:prstGeom prst="round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fld id="{A0575FBC-9A7A-4B01-AB1F-522BE4A098BC}" type="TxLink">
            <a:rPr lang="en-US" sz="1100" b="0" i="0" u="none" strike="noStrike">
              <a:solidFill>
                <a:srgbClr val="000000"/>
              </a:solidFill>
              <a:latin typeface="Calibri"/>
            </a:rPr>
            <a:pPr algn="l"/>
            <a:t> </a:t>
          </a:fld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14</xdr:row>
          <xdr:rowOff>9525</xdr:rowOff>
        </xdr:from>
        <xdr:to>
          <xdr:col>1</xdr:col>
          <xdr:colOff>514350</xdr:colOff>
          <xdr:row>15</xdr:row>
          <xdr:rowOff>85725</xdr:rowOff>
        </xdr:to>
        <xdr:sp macro="" textlink="">
          <xdr:nvSpPr>
            <xdr:cNvPr id="27665" name="Label1" hidden="1">
              <a:extLst>
                <a:ext uri="{63B3BB69-23CF-44E3-9099-C40C66FF867C}">
                  <a14:compatExt spid="_x0000_s27665"/>
                </a:ext>
                <a:ext uri="{FF2B5EF4-FFF2-40B4-BE49-F238E27FC236}">
                  <a16:creationId xmlns:a16="http://schemas.microsoft.com/office/drawing/2014/main" id="{00000000-0008-0000-0100-000011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22</xdr:row>
          <xdr:rowOff>28575</xdr:rowOff>
        </xdr:from>
        <xdr:to>
          <xdr:col>1</xdr:col>
          <xdr:colOff>581025</xdr:colOff>
          <xdr:row>23</xdr:row>
          <xdr:rowOff>104775</xdr:rowOff>
        </xdr:to>
        <xdr:sp macro="" textlink="">
          <xdr:nvSpPr>
            <xdr:cNvPr id="27666" name="Label2" hidden="1">
              <a:extLst>
                <a:ext uri="{63B3BB69-23CF-44E3-9099-C40C66FF867C}">
                  <a14:compatExt spid="_x0000_s27666"/>
                </a:ext>
                <a:ext uri="{FF2B5EF4-FFF2-40B4-BE49-F238E27FC236}">
                  <a16:creationId xmlns:a16="http://schemas.microsoft.com/office/drawing/2014/main" id="{00000000-0008-0000-0100-000012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23</xdr:row>
          <xdr:rowOff>133350</xdr:rowOff>
        </xdr:from>
        <xdr:to>
          <xdr:col>1</xdr:col>
          <xdr:colOff>438150</xdr:colOff>
          <xdr:row>25</xdr:row>
          <xdr:rowOff>28575</xdr:rowOff>
        </xdr:to>
        <xdr:sp macro="" textlink="">
          <xdr:nvSpPr>
            <xdr:cNvPr id="27667" name="Label3" hidden="1">
              <a:extLst>
                <a:ext uri="{63B3BB69-23CF-44E3-9099-C40C66FF867C}">
                  <a14:compatExt spid="_x0000_s27667"/>
                </a:ext>
                <a:ext uri="{FF2B5EF4-FFF2-40B4-BE49-F238E27FC236}">
                  <a16:creationId xmlns:a16="http://schemas.microsoft.com/office/drawing/2014/main" id="{00000000-0008-0000-0100-000013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15</xdr:row>
          <xdr:rowOff>152400</xdr:rowOff>
        </xdr:from>
        <xdr:to>
          <xdr:col>1</xdr:col>
          <xdr:colOff>476250</xdr:colOff>
          <xdr:row>17</xdr:row>
          <xdr:rowOff>47625</xdr:rowOff>
        </xdr:to>
        <xdr:sp macro="" textlink="">
          <xdr:nvSpPr>
            <xdr:cNvPr id="27668" name="Label4" hidden="1">
              <a:extLst>
                <a:ext uri="{63B3BB69-23CF-44E3-9099-C40C66FF867C}">
                  <a14:compatExt spid="_x0000_s27668"/>
                </a:ext>
                <a:ext uri="{FF2B5EF4-FFF2-40B4-BE49-F238E27FC236}">
                  <a16:creationId xmlns:a16="http://schemas.microsoft.com/office/drawing/2014/main" id="{00000000-0008-0000-0100-000014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20</xdr:row>
          <xdr:rowOff>95250</xdr:rowOff>
        </xdr:from>
        <xdr:to>
          <xdr:col>2</xdr:col>
          <xdr:colOff>219075</xdr:colOff>
          <xdr:row>21</xdr:row>
          <xdr:rowOff>171450</xdr:rowOff>
        </xdr:to>
        <xdr:sp macro="" textlink="">
          <xdr:nvSpPr>
            <xdr:cNvPr id="27669" name="Label5" hidden="1">
              <a:extLst>
                <a:ext uri="{63B3BB69-23CF-44E3-9099-C40C66FF867C}">
                  <a14:compatExt spid="_x0000_s27669"/>
                </a:ext>
                <a:ext uri="{FF2B5EF4-FFF2-40B4-BE49-F238E27FC236}">
                  <a16:creationId xmlns:a16="http://schemas.microsoft.com/office/drawing/2014/main" id="{00000000-0008-0000-0100-000015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19</xdr:row>
          <xdr:rowOff>19050</xdr:rowOff>
        </xdr:from>
        <xdr:to>
          <xdr:col>1</xdr:col>
          <xdr:colOff>476250</xdr:colOff>
          <xdr:row>20</xdr:row>
          <xdr:rowOff>95250</xdr:rowOff>
        </xdr:to>
        <xdr:sp macro="" textlink="">
          <xdr:nvSpPr>
            <xdr:cNvPr id="27670" name="Label6" hidden="1">
              <a:extLst>
                <a:ext uri="{63B3BB69-23CF-44E3-9099-C40C66FF867C}">
                  <a14:compatExt spid="_x0000_s27670"/>
                </a:ext>
                <a:ext uri="{FF2B5EF4-FFF2-40B4-BE49-F238E27FC236}">
                  <a16:creationId xmlns:a16="http://schemas.microsoft.com/office/drawing/2014/main" id="{00000000-0008-0000-0100-000016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17</xdr:row>
          <xdr:rowOff>85725</xdr:rowOff>
        </xdr:from>
        <xdr:to>
          <xdr:col>1</xdr:col>
          <xdr:colOff>495300</xdr:colOff>
          <xdr:row>18</xdr:row>
          <xdr:rowOff>161925</xdr:rowOff>
        </xdr:to>
        <xdr:sp macro="" textlink="">
          <xdr:nvSpPr>
            <xdr:cNvPr id="27671" name="Label7" hidden="1">
              <a:extLst>
                <a:ext uri="{63B3BB69-23CF-44E3-9099-C40C66FF867C}">
                  <a14:compatExt spid="_x0000_s27671"/>
                </a:ext>
                <a:ext uri="{FF2B5EF4-FFF2-40B4-BE49-F238E27FC236}">
                  <a16:creationId xmlns:a16="http://schemas.microsoft.com/office/drawing/2014/main" id="{00000000-0008-0000-0100-000017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15</xdr:row>
          <xdr:rowOff>95250</xdr:rowOff>
        </xdr:from>
        <xdr:to>
          <xdr:col>3</xdr:col>
          <xdr:colOff>771525</xdr:colOff>
          <xdr:row>17</xdr:row>
          <xdr:rowOff>0</xdr:rowOff>
        </xdr:to>
        <xdr:sp macro="" textlink="">
          <xdr:nvSpPr>
            <xdr:cNvPr id="27672" name="TextBox1" hidden="1">
              <a:extLst>
                <a:ext uri="{63B3BB69-23CF-44E3-9099-C40C66FF867C}">
                  <a14:compatExt spid="_x0000_s27672"/>
                </a:ext>
                <a:ext uri="{FF2B5EF4-FFF2-40B4-BE49-F238E27FC236}">
                  <a16:creationId xmlns:a16="http://schemas.microsoft.com/office/drawing/2014/main" id="{00000000-0008-0000-0100-000018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13</xdr:row>
          <xdr:rowOff>152400</xdr:rowOff>
        </xdr:from>
        <xdr:to>
          <xdr:col>3</xdr:col>
          <xdr:colOff>771525</xdr:colOff>
          <xdr:row>15</xdr:row>
          <xdr:rowOff>57150</xdr:rowOff>
        </xdr:to>
        <xdr:sp macro="" textlink="">
          <xdr:nvSpPr>
            <xdr:cNvPr id="27673" name="TextBox2" hidden="1">
              <a:extLst>
                <a:ext uri="{63B3BB69-23CF-44E3-9099-C40C66FF867C}">
                  <a14:compatExt spid="_x0000_s27673"/>
                </a:ext>
                <a:ext uri="{FF2B5EF4-FFF2-40B4-BE49-F238E27FC236}">
                  <a16:creationId xmlns:a16="http://schemas.microsoft.com/office/drawing/2014/main" id="{00000000-0008-0000-0100-000019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17</xdr:row>
          <xdr:rowOff>28575</xdr:rowOff>
        </xdr:from>
        <xdr:to>
          <xdr:col>3</xdr:col>
          <xdr:colOff>771525</xdr:colOff>
          <xdr:row>18</xdr:row>
          <xdr:rowOff>114300</xdr:rowOff>
        </xdr:to>
        <xdr:sp macro="" textlink="">
          <xdr:nvSpPr>
            <xdr:cNvPr id="27674" name="TextBox3" hidden="1">
              <a:extLst>
                <a:ext uri="{63B3BB69-23CF-44E3-9099-C40C66FF867C}">
                  <a14:compatExt spid="_x0000_s27674"/>
                </a:ext>
                <a:ext uri="{FF2B5EF4-FFF2-40B4-BE49-F238E27FC236}">
                  <a16:creationId xmlns:a16="http://schemas.microsoft.com/office/drawing/2014/main" id="{00000000-0008-0000-0100-00001A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18</xdr:row>
          <xdr:rowOff>152400</xdr:rowOff>
        </xdr:from>
        <xdr:to>
          <xdr:col>3</xdr:col>
          <xdr:colOff>771525</xdr:colOff>
          <xdr:row>20</xdr:row>
          <xdr:rowOff>57150</xdr:rowOff>
        </xdr:to>
        <xdr:sp macro="" textlink="">
          <xdr:nvSpPr>
            <xdr:cNvPr id="27675" name="TextBox4" hidden="1">
              <a:extLst>
                <a:ext uri="{63B3BB69-23CF-44E3-9099-C40C66FF867C}">
                  <a14:compatExt spid="_x0000_s27675"/>
                </a:ext>
                <a:ext uri="{FF2B5EF4-FFF2-40B4-BE49-F238E27FC236}">
                  <a16:creationId xmlns:a16="http://schemas.microsoft.com/office/drawing/2014/main" id="{00000000-0008-0000-0100-00001B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23</xdr:row>
          <xdr:rowOff>133350</xdr:rowOff>
        </xdr:from>
        <xdr:to>
          <xdr:col>3</xdr:col>
          <xdr:colOff>762000</xdr:colOff>
          <xdr:row>25</xdr:row>
          <xdr:rowOff>38100</xdr:rowOff>
        </xdr:to>
        <xdr:sp macro="" textlink="">
          <xdr:nvSpPr>
            <xdr:cNvPr id="27676" name="TextBox5" hidden="1">
              <a:extLst>
                <a:ext uri="{63B3BB69-23CF-44E3-9099-C40C66FF867C}">
                  <a14:compatExt spid="_x0000_s27676"/>
                </a:ext>
                <a:ext uri="{FF2B5EF4-FFF2-40B4-BE49-F238E27FC236}">
                  <a16:creationId xmlns:a16="http://schemas.microsoft.com/office/drawing/2014/main" id="{00000000-0008-0000-0100-00001C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20</xdr:row>
          <xdr:rowOff>76200</xdr:rowOff>
        </xdr:from>
        <xdr:to>
          <xdr:col>3</xdr:col>
          <xdr:colOff>771525</xdr:colOff>
          <xdr:row>21</xdr:row>
          <xdr:rowOff>161925</xdr:rowOff>
        </xdr:to>
        <xdr:sp macro="" textlink="">
          <xdr:nvSpPr>
            <xdr:cNvPr id="27677" name="TextBox6" hidden="1">
              <a:extLst>
                <a:ext uri="{63B3BB69-23CF-44E3-9099-C40C66FF867C}">
                  <a14:compatExt spid="_x0000_s27677"/>
                </a:ext>
                <a:ext uri="{FF2B5EF4-FFF2-40B4-BE49-F238E27FC236}">
                  <a16:creationId xmlns:a16="http://schemas.microsoft.com/office/drawing/2014/main" id="{00000000-0008-0000-0100-00001D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22</xdr:row>
          <xdr:rowOff>9525</xdr:rowOff>
        </xdr:from>
        <xdr:to>
          <xdr:col>3</xdr:col>
          <xdr:colOff>762000</xdr:colOff>
          <xdr:row>23</xdr:row>
          <xdr:rowOff>95250</xdr:rowOff>
        </xdr:to>
        <xdr:sp macro="" textlink="">
          <xdr:nvSpPr>
            <xdr:cNvPr id="27678" name="TextBox7" hidden="1">
              <a:extLst>
                <a:ext uri="{63B3BB69-23CF-44E3-9099-C40C66FF867C}">
                  <a14:compatExt spid="_x0000_s27678"/>
                </a:ext>
                <a:ext uri="{FF2B5EF4-FFF2-40B4-BE49-F238E27FC236}">
                  <a16:creationId xmlns:a16="http://schemas.microsoft.com/office/drawing/2014/main" id="{00000000-0008-0000-0100-00001E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8</xdr:row>
          <xdr:rowOff>85725</xdr:rowOff>
        </xdr:from>
        <xdr:to>
          <xdr:col>3</xdr:col>
          <xdr:colOff>361950</xdr:colOff>
          <xdr:row>10</xdr:row>
          <xdr:rowOff>104775</xdr:rowOff>
        </xdr:to>
        <xdr:sp macro="" textlink="">
          <xdr:nvSpPr>
            <xdr:cNvPr id="27679" name="ComboBox1" hidden="1">
              <a:extLst>
                <a:ext uri="{63B3BB69-23CF-44E3-9099-C40C66FF867C}">
                  <a14:compatExt spid="_x0000_s27679"/>
                </a:ext>
                <a:ext uri="{FF2B5EF4-FFF2-40B4-BE49-F238E27FC236}">
                  <a16:creationId xmlns:a16="http://schemas.microsoft.com/office/drawing/2014/main" id="{00000000-0008-0000-0100-00001F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161925</xdr:colOff>
          <xdr:row>26</xdr:row>
          <xdr:rowOff>19050</xdr:rowOff>
        </xdr:from>
        <xdr:to>
          <xdr:col>3</xdr:col>
          <xdr:colOff>647700</xdr:colOff>
          <xdr:row>27</xdr:row>
          <xdr:rowOff>171450</xdr:rowOff>
        </xdr:to>
        <xdr:sp macro="" textlink="">
          <xdr:nvSpPr>
            <xdr:cNvPr id="27680" name="CommandButton1" hidden="1">
              <a:extLst>
                <a:ext uri="{63B3BB69-23CF-44E3-9099-C40C66FF867C}">
                  <a14:compatExt spid="_x0000_s27680"/>
                </a:ext>
                <a:ext uri="{FF2B5EF4-FFF2-40B4-BE49-F238E27FC236}">
                  <a16:creationId xmlns:a16="http://schemas.microsoft.com/office/drawing/2014/main" id="{00000000-0008-0000-0100-000020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</xdr:col>
      <xdr:colOff>746760</xdr:colOff>
      <xdr:row>0</xdr:row>
      <xdr:rowOff>30480</xdr:rowOff>
    </xdr:from>
    <xdr:to>
      <xdr:col>10</xdr:col>
      <xdr:colOff>777240</xdr:colOff>
      <xdr:row>6</xdr:row>
      <xdr:rowOff>114300</xdr:rowOff>
    </xdr:to>
    <xdr:sp macro="" textlink="">
      <xdr:nvSpPr>
        <xdr:cNvPr id="47" name="Rectangle à coins arrondis 46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/>
      </xdr:nvSpPr>
      <xdr:spPr>
        <a:xfrm>
          <a:off x="2331720" y="30480"/>
          <a:ext cx="6370320" cy="11811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200"/>
            <a:t>logo entreprise </a:t>
          </a:r>
        </a:p>
      </xdr:txBody>
    </xdr:sp>
    <xdr:clientData/>
  </xdr:twoCellAnchor>
  <xdr:twoCellAnchor>
    <xdr:from>
      <xdr:col>8</xdr:col>
      <xdr:colOff>358140</xdr:colOff>
      <xdr:row>7</xdr:row>
      <xdr:rowOff>114300</xdr:rowOff>
    </xdr:from>
    <xdr:to>
      <xdr:col>10</xdr:col>
      <xdr:colOff>541020</xdr:colOff>
      <xdr:row>12</xdr:row>
      <xdr:rowOff>103113</xdr:rowOff>
    </xdr:to>
    <xdr:sp macro="[0]!suivistockbrut" textlink="">
      <xdr:nvSpPr>
        <xdr:cNvPr id="41" name="Forme libre 40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/>
      </xdr:nvSpPr>
      <xdr:spPr>
        <a:xfrm>
          <a:off x="6637020" y="1394460"/>
          <a:ext cx="1752600" cy="903213"/>
        </a:xfrm>
        <a:custGeom>
          <a:avLst/>
          <a:gdLst>
            <a:gd name="connsiteX0" fmla="*/ 0 w 1211502"/>
            <a:gd name="connsiteY0" fmla="*/ 520055 h 1040110"/>
            <a:gd name="connsiteX1" fmla="*/ 260028 w 1211502"/>
            <a:gd name="connsiteY1" fmla="*/ 0 h 1040110"/>
            <a:gd name="connsiteX2" fmla="*/ 951475 w 1211502"/>
            <a:gd name="connsiteY2" fmla="*/ 0 h 1040110"/>
            <a:gd name="connsiteX3" fmla="*/ 1211502 w 1211502"/>
            <a:gd name="connsiteY3" fmla="*/ 520055 h 1040110"/>
            <a:gd name="connsiteX4" fmla="*/ 951475 w 1211502"/>
            <a:gd name="connsiteY4" fmla="*/ 1040110 h 1040110"/>
            <a:gd name="connsiteX5" fmla="*/ 260028 w 1211502"/>
            <a:gd name="connsiteY5" fmla="*/ 1040110 h 1040110"/>
            <a:gd name="connsiteX6" fmla="*/ 0 w 1211502"/>
            <a:gd name="connsiteY6" fmla="*/ 520055 h 104011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211502" h="1040110">
              <a:moveTo>
                <a:pt x="0" y="520055"/>
              </a:moveTo>
              <a:lnTo>
                <a:pt x="260028" y="0"/>
              </a:lnTo>
              <a:lnTo>
                <a:pt x="951475" y="0"/>
              </a:lnTo>
              <a:lnTo>
                <a:pt x="1211502" y="520055"/>
              </a:lnTo>
              <a:lnTo>
                <a:pt x="951475" y="1040110"/>
              </a:lnTo>
              <a:lnTo>
                <a:pt x="260028" y="1040110"/>
              </a:lnTo>
              <a:lnTo>
                <a:pt x="0" y="520055"/>
              </a:lnTo>
              <a:close/>
            </a:path>
          </a:pathLst>
        </a:cu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hueOff val="0"/>
            <a:satOff val="0"/>
            <a:lumOff val="0"/>
            <a:alphaOff val="0"/>
          </a:schemeClr>
        </a:lnRef>
        <a:fillRef idx="1">
          <a:schemeClr val="accent1">
            <a:hueOff val="0"/>
            <a:satOff val="0"/>
            <a:lumOff val="0"/>
            <a:alphaOff val="0"/>
          </a:schemeClr>
        </a:fillRef>
        <a:effectRef idx="1">
          <a:schemeClr val="accent1">
            <a:hueOff val="0"/>
            <a:satOff val="0"/>
            <a:lumOff val="0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87634" tIns="175060" rIns="187634" bIns="175060" numCol="1" spcCol="1270" anchor="ctr" anchorCtr="0">
          <a:noAutofit/>
        </a:bodyPr>
        <a:lstStyle/>
        <a:p>
          <a:pPr lvl="0" algn="ctr" defTabSz="466725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050" b="0" i="1" kern="1200">
              <a:latin typeface="Arial Black" panose="020B0A04020102020204" pitchFamily="34" charset="0"/>
            </a:rPr>
            <a:t>Stock brut</a:t>
          </a:r>
        </a:p>
      </xdr:txBody>
    </xdr:sp>
    <xdr:clientData/>
  </xdr:twoCellAnchor>
  <xdr:twoCellAnchor>
    <xdr:from>
      <xdr:col>8</xdr:col>
      <xdr:colOff>350520</xdr:colOff>
      <xdr:row>12</xdr:row>
      <xdr:rowOff>175260</xdr:rowOff>
    </xdr:from>
    <xdr:to>
      <xdr:col>10</xdr:col>
      <xdr:colOff>534000</xdr:colOff>
      <xdr:row>17</xdr:row>
      <xdr:rowOff>164073</xdr:rowOff>
    </xdr:to>
    <xdr:sp macro="[0]!commandebrut" textlink="">
      <xdr:nvSpPr>
        <xdr:cNvPr id="44" name="Forme libre 43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/>
      </xdr:nvSpPr>
      <xdr:spPr>
        <a:xfrm>
          <a:off x="6629400" y="2369820"/>
          <a:ext cx="1753200" cy="903213"/>
        </a:xfrm>
        <a:custGeom>
          <a:avLst/>
          <a:gdLst>
            <a:gd name="connsiteX0" fmla="*/ 0 w 1211502"/>
            <a:gd name="connsiteY0" fmla="*/ 520055 h 1040110"/>
            <a:gd name="connsiteX1" fmla="*/ 260028 w 1211502"/>
            <a:gd name="connsiteY1" fmla="*/ 0 h 1040110"/>
            <a:gd name="connsiteX2" fmla="*/ 951475 w 1211502"/>
            <a:gd name="connsiteY2" fmla="*/ 0 h 1040110"/>
            <a:gd name="connsiteX3" fmla="*/ 1211502 w 1211502"/>
            <a:gd name="connsiteY3" fmla="*/ 520055 h 1040110"/>
            <a:gd name="connsiteX4" fmla="*/ 951475 w 1211502"/>
            <a:gd name="connsiteY4" fmla="*/ 1040110 h 1040110"/>
            <a:gd name="connsiteX5" fmla="*/ 260028 w 1211502"/>
            <a:gd name="connsiteY5" fmla="*/ 1040110 h 1040110"/>
            <a:gd name="connsiteX6" fmla="*/ 0 w 1211502"/>
            <a:gd name="connsiteY6" fmla="*/ 520055 h 104011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211502" h="1040110">
              <a:moveTo>
                <a:pt x="0" y="520055"/>
              </a:moveTo>
              <a:lnTo>
                <a:pt x="260028" y="0"/>
              </a:lnTo>
              <a:lnTo>
                <a:pt x="951475" y="0"/>
              </a:lnTo>
              <a:lnTo>
                <a:pt x="1211502" y="520055"/>
              </a:lnTo>
              <a:lnTo>
                <a:pt x="951475" y="1040110"/>
              </a:lnTo>
              <a:lnTo>
                <a:pt x="260028" y="1040110"/>
              </a:lnTo>
              <a:lnTo>
                <a:pt x="0" y="520055"/>
              </a:lnTo>
              <a:close/>
            </a:path>
          </a:pathLst>
        </a:cu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hueOff val="0"/>
            <a:satOff val="0"/>
            <a:lumOff val="0"/>
            <a:alphaOff val="0"/>
          </a:schemeClr>
        </a:lnRef>
        <a:fillRef idx="1">
          <a:schemeClr val="accent1">
            <a:hueOff val="0"/>
            <a:satOff val="0"/>
            <a:lumOff val="0"/>
            <a:alphaOff val="0"/>
          </a:schemeClr>
        </a:fillRef>
        <a:effectRef idx="1">
          <a:schemeClr val="accent1">
            <a:hueOff val="0"/>
            <a:satOff val="0"/>
            <a:lumOff val="0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87634" tIns="175060" rIns="187634" bIns="175060" numCol="1" spcCol="1270" anchor="ctr" anchorCtr="0">
          <a:noAutofit/>
        </a:bodyPr>
        <a:lstStyle/>
        <a:p>
          <a:pPr lvl="0" algn="ctr" defTabSz="466725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050" b="0" i="1" kern="1200">
              <a:latin typeface="Arial Black" panose="020B0A04020102020204" pitchFamily="34" charset="0"/>
            </a:rPr>
            <a:t>commande</a:t>
          </a:r>
          <a:r>
            <a:rPr lang="fr-FR" sz="1050" b="0" i="1" kern="1200" baseline="0">
              <a:latin typeface="Arial Black" panose="020B0A04020102020204" pitchFamily="34" charset="0"/>
            </a:rPr>
            <a:t> </a:t>
          </a:r>
          <a:r>
            <a:rPr lang="fr-FR" sz="1050" b="0" i="1" kern="1200">
              <a:latin typeface="Arial Black" panose="020B0A04020102020204" pitchFamily="34" charset="0"/>
            </a:rPr>
            <a:t>brut</a:t>
          </a:r>
        </a:p>
      </xdr:txBody>
    </xdr:sp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0.39248</cdr:x>
      <cdr:y>0.42833</cdr:y>
    </cdr:from>
    <cdr:to>
      <cdr:x>0.65915</cdr:x>
      <cdr:y>0.58248</cdr:y>
    </cdr:to>
    <cdr:sp macro="" textlink="">
      <cdr:nvSpPr>
        <cdr:cNvPr id="2" name="Rectangle à coins arrondis 1"/>
        <cdr:cNvSpPr/>
      </cdr:nvSpPr>
      <cdr:spPr>
        <a:xfrm xmlns:a="http://schemas.openxmlformats.org/drawingml/2006/main">
          <a:off x="1202269" y="796392"/>
          <a:ext cx="816874" cy="286608"/>
        </a:xfrm>
        <a:prstGeom xmlns:a="http://schemas.openxmlformats.org/drawingml/2006/main" prst="roundRect">
          <a:avLst/>
        </a:prstGeom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r>
            <a:rPr lang="fr-FR" sz="1100" b="1" i="1"/>
            <a:t>Fabrication</a:t>
          </a:r>
        </a:p>
      </cdr:txBody>
    </cdr:sp>
  </cdr:relSizeAnchor>
  <cdr:relSizeAnchor xmlns:cdr="http://schemas.openxmlformats.org/drawingml/2006/chartDrawing">
    <cdr:from>
      <cdr:x>0.39287</cdr:x>
      <cdr:y>0.66527</cdr:y>
    </cdr:from>
    <cdr:to>
      <cdr:x>0.63323</cdr:x>
      <cdr:y>0.7799</cdr:y>
    </cdr:to>
    <cdr:sp macro="" textlink="">
      <cdr:nvSpPr>
        <cdr:cNvPr id="3" name="Étiquette 2"/>
        <cdr:cNvSpPr/>
      </cdr:nvSpPr>
      <cdr:spPr>
        <a:xfrm xmlns:a="http://schemas.openxmlformats.org/drawingml/2006/main">
          <a:off x="1299261" y="1561371"/>
          <a:ext cx="794889" cy="269032"/>
        </a:xfrm>
        <a:prstGeom xmlns:a="http://schemas.openxmlformats.org/drawingml/2006/main" prst="plaque">
          <a:avLst/>
        </a:prstGeom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fr-FR"/>
        </a:p>
      </cdr:txBody>
    </cdr:sp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0.38766</cdr:x>
      <cdr:y>0.46112</cdr:y>
    </cdr:from>
    <cdr:to>
      <cdr:x>0.65433</cdr:x>
      <cdr:y>0.61527</cdr:y>
    </cdr:to>
    <cdr:sp macro="" textlink="">
      <cdr:nvSpPr>
        <cdr:cNvPr id="2" name="Rectangle à coins arrondis 1"/>
        <cdr:cNvSpPr/>
      </cdr:nvSpPr>
      <cdr:spPr>
        <a:xfrm xmlns:a="http://schemas.openxmlformats.org/drawingml/2006/main">
          <a:off x="965955" y="857352"/>
          <a:ext cx="664473" cy="286608"/>
        </a:xfrm>
        <a:prstGeom xmlns:a="http://schemas.openxmlformats.org/drawingml/2006/main" prst="roundRect">
          <a:avLst/>
        </a:prstGeom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 anchor="ctr"/>
        <a:lstStyle xmlns:a="http://schemas.openxmlformats.org/drawingml/2006/main"/>
        <a:p xmlns:a="http://schemas.openxmlformats.org/drawingml/2006/main">
          <a:pPr algn="ctr"/>
          <a:r>
            <a:rPr lang="fr-FR" sz="1100" b="1" i="1">
              <a:latin typeface="+mn-lt"/>
            </a:rPr>
            <a:t>Affutage</a:t>
          </a:r>
        </a:p>
      </cdr:txBody>
    </cdr:sp>
  </cdr:relSizeAnchor>
  <cdr:relSizeAnchor xmlns:cdr="http://schemas.openxmlformats.org/drawingml/2006/chartDrawing">
    <cdr:from>
      <cdr:x>0.40544</cdr:x>
      <cdr:y>0.68593</cdr:y>
    </cdr:from>
    <cdr:to>
      <cdr:x>0.6458</cdr:x>
      <cdr:y>0.80056</cdr:y>
    </cdr:to>
    <cdr:sp macro="" textlink="">
      <cdr:nvSpPr>
        <cdr:cNvPr id="3" name="Étiquette 2"/>
        <cdr:cNvSpPr/>
      </cdr:nvSpPr>
      <cdr:spPr>
        <a:xfrm xmlns:a="http://schemas.openxmlformats.org/drawingml/2006/main">
          <a:off x="1010263" y="1275334"/>
          <a:ext cx="598915" cy="213129"/>
        </a:xfrm>
        <a:prstGeom xmlns:a="http://schemas.openxmlformats.org/drawingml/2006/main" prst="plaque">
          <a:avLst/>
        </a:prstGeom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fr-FR"/>
        </a:p>
      </cdr:txBody>
    </cdr:sp>
  </cdr:relSizeAnchor>
</c:userShapes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0.37258</cdr:x>
      <cdr:y>0.45292</cdr:y>
    </cdr:from>
    <cdr:to>
      <cdr:x>0.63925</cdr:x>
      <cdr:y>0.60707</cdr:y>
    </cdr:to>
    <cdr:sp macro="" textlink="">
      <cdr:nvSpPr>
        <cdr:cNvPr id="2" name="Rectangle à coins arrondis 1"/>
        <cdr:cNvSpPr/>
      </cdr:nvSpPr>
      <cdr:spPr>
        <a:xfrm xmlns:a="http://schemas.openxmlformats.org/drawingml/2006/main">
          <a:off x="1141309" y="842112"/>
          <a:ext cx="816874" cy="286608"/>
        </a:xfrm>
        <a:prstGeom xmlns:a="http://schemas.openxmlformats.org/drawingml/2006/main" prst="roundRect">
          <a:avLst/>
        </a:prstGeom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 anchor="ctr"/>
        <a:lstStyle xmlns:a="http://schemas.openxmlformats.org/drawingml/2006/main"/>
        <a:p xmlns:a="http://schemas.openxmlformats.org/drawingml/2006/main">
          <a:pPr algn="ctr"/>
          <a:r>
            <a:rPr lang="fr-FR" sz="1100" b="1" i="1"/>
            <a:t>Rectif</a:t>
          </a:r>
        </a:p>
      </cdr:txBody>
    </cdr:sp>
  </cdr:relSizeAnchor>
  <cdr:relSizeAnchor xmlns:cdr="http://schemas.openxmlformats.org/drawingml/2006/chartDrawing">
    <cdr:from>
      <cdr:x>0.38845</cdr:x>
      <cdr:y>0.66953</cdr:y>
    </cdr:from>
    <cdr:to>
      <cdr:x>0.62881</cdr:x>
      <cdr:y>0.78416</cdr:y>
    </cdr:to>
    <cdr:sp macro="" textlink="">
      <cdr:nvSpPr>
        <cdr:cNvPr id="3" name="Étiquette 2"/>
        <cdr:cNvSpPr/>
      </cdr:nvSpPr>
      <cdr:spPr>
        <a:xfrm xmlns:a="http://schemas.openxmlformats.org/drawingml/2006/main">
          <a:off x="1189908" y="1244850"/>
          <a:ext cx="736280" cy="213130"/>
        </a:xfrm>
        <a:prstGeom xmlns:a="http://schemas.openxmlformats.org/drawingml/2006/main" prst="plaque">
          <a:avLst/>
        </a:prstGeom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fr-FR"/>
        </a:p>
      </cdr:txBody>
    </cdr:sp>
  </cdr:relSizeAnchor>
</c:userShapes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0.36761</cdr:x>
      <cdr:y>0.42424</cdr:y>
    </cdr:from>
    <cdr:to>
      <cdr:x>0.63428</cdr:x>
      <cdr:y>0.57839</cdr:y>
    </cdr:to>
    <cdr:sp macro="" textlink="">
      <cdr:nvSpPr>
        <cdr:cNvPr id="2" name="Rectangle à coins arrondis 1"/>
        <cdr:cNvSpPr/>
      </cdr:nvSpPr>
      <cdr:spPr>
        <a:xfrm xmlns:a="http://schemas.openxmlformats.org/drawingml/2006/main">
          <a:off x="1126069" y="788772"/>
          <a:ext cx="816874" cy="286608"/>
        </a:xfrm>
        <a:prstGeom xmlns:a="http://schemas.openxmlformats.org/drawingml/2006/main" prst="roundRect">
          <a:avLst/>
        </a:prstGeom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 anchor="ctr"/>
        <a:lstStyle xmlns:a="http://schemas.openxmlformats.org/drawingml/2006/main"/>
        <a:p xmlns:a="http://schemas.openxmlformats.org/drawingml/2006/main">
          <a:pPr algn="ctr"/>
          <a:r>
            <a:rPr lang="fr-FR" sz="1100" b="1" i="1"/>
            <a:t>Controle</a:t>
          </a:r>
        </a:p>
      </cdr:txBody>
    </cdr:sp>
  </cdr:relSizeAnchor>
  <cdr:relSizeAnchor xmlns:cdr="http://schemas.openxmlformats.org/drawingml/2006/chartDrawing">
    <cdr:from>
      <cdr:x>0.4138</cdr:x>
      <cdr:y>0.70998</cdr:y>
    </cdr:from>
    <cdr:to>
      <cdr:x>0.65416</cdr:x>
      <cdr:y>0.82461</cdr:y>
    </cdr:to>
    <cdr:sp macro="" textlink="">
      <cdr:nvSpPr>
        <cdr:cNvPr id="3" name="Étiquette 2"/>
        <cdr:cNvSpPr/>
      </cdr:nvSpPr>
      <cdr:spPr>
        <a:xfrm xmlns:a="http://schemas.openxmlformats.org/drawingml/2006/main">
          <a:off x="1472514" y="1644646"/>
          <a:ext cx="855331" cy="265538"/>
        </a:xfrm>
        <a:prstGeom xmlns:a="http://schemas.openxmlformats.org/drawingml/2006/main" prst="plaque">
          <a:avLst/>
        </a:prstGeom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fr-FR"/>
        </a:p>
      </cdr:txBody>
    </cdr:sp>
  </cdr:relSizeAnchor>
</c:userShapes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68581</xdr:colOff>
      <xdr:row>0</xdr:row>
      <xdr:rowOff>60960</xdr:rowOff>
    </xdr:from>
    <xdr:to>
      <xdr:col>9</xdr:col>
      <xdr:colOff>268973</xdr:colOff>
      <xdr:row>2</xdr:row>
      <xdr:rowOff>98263</xdr:rowOff>
    </xdr:to>
    <xdr:pic macro="[0]!retourpageaccueil">
      <xdr:nvPicPr>
        <xdr:cNvPr id="2" name="Imag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duotone>
            <a:prstClr val="black"/>
            <a:srgbClr val="FF0000">
              <a:tint val="45000"/>
              <a:satMod val="400000"/>
            </a:srgb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26981" y="60960"/>
          <a:ext cx="1259572" cy="403063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38100</xdr:colOff>
      <xdr:row>0</xdr:row>
      <xdr:rowOff>60960</xdr:rowOff>
    </xdr:from>
    <xdr:to>
      <xdr:col>8</xdr:col>
      <xdr:colOff>1297672</xdr:colOff>
      <xdr:row>2</xdr:row>
      <xdr:rowOff>98263</xdr:rowOff>
    </xdr:to>
    <xdr:pic macro="[0]!retourpageaccueil">
      <xdr:nvPicPr>
        <xdr:cNvPr id="2" name="Imag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duotone>
            <a:prstClr val="black"/>
            <a:srgbClr val="FF0000">
              <a:tint val="45000"/>
              <a:satMod val="400000"/>
            </a:srgb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35240" y="60960"/>
          <a:ext cx="1259572" cy="403063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22860</xdr:colOff>
      <xdr:row>0</xdr:row>
      <xdr:rowOff>99060</xdr:rowOff>
    </xdr:from>
    <xdr:to>
      <xdr:col>8</xdr:col>
      <xdr:colOff>1272907</xdr:colOff>
      <xdr:row>2</xdr:row>
      <xdr:rowOff>136363</xdr:rowOff>
    </xdr:to>
    <xdr:pic macro="[0]!retourpageaccueil">
      <xdr:nvPicPr>
        <xdr:cNvPr id="2" name="Imag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duotone>
            <a:prstClr val="black"/>
            <a:srgbClr val="FF0000">
              <a:tint val="45000"/>
              <a:satMod val="400000"/>
            </a:srgb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00" y="99060"/>
          <a:ext cx="1259572" cy="403063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1</xdr:row>
      <xdr:rowOff>0</xdr:rowOff>
    </xdr:from>
    <xdr:to>
      <xdr:col>9</xdr:col>
      <xdr:colOff>185152</xdr:colOff>
      <xdr:row>3</xdr:row>
      <xdr:rowOff>37303</xdr:rowOff>
    </xdr:to>
    <xdr:pic macro="[0]!retourpageaccueil">
      <xdr:nvPicPr>
        <xdr:cNvPr id="2" name="Imag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duotone>
            <a:prstClr val="black"/>
            <a:srgbClr val="FF0000">
              <a:tint val="45000"/>
              <a:satMod val="400000"/>
            </a:srgb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53600" y="182880"/>
          <a:ext cx="1259572" cy="403063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53340</xdr:colOff>
      <xdr:row>0</xdr:row>
      <xdr:rowOff>83820</xdr:rowOff>
    </xdr:from>
    <xdr:to>
      <xdr:col>9</xdr:col>
      <xdr:colOff>215632</xdr:colOff>
      <xdr:row>2</xdr:row>
      <xdr:rowOff>121123</xdr:rowOff>
    </xdr:to>
    <xdr:pic macro="[0]!retourpageaccueil">
      <xdr:nvPicPr>
        <xdr:cNvPr id="2" name="Imag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duotone>
            <a:prstClr val="black"/>
            <a:srgbClr val="FF0000">
              <a:tint val="45000"/>
              <a:satMod val="400000"/>
            </a:srgb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50480" y="83820"/>
          <a:ext cx="1259572" cy="403063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15240</xdr:colOff>
      <xdr:row>1</xdr:row>
      <xdr:rowOff>7620</xdr:rowOff>
    </xdr:from>
    <xdr:to>
      <xdr:col>11</xdr:col>
      <xdr:colOff>489952</xdr:colOff>
      <xdr:row>3</xdr:row>
      <xdr:rowOff>44923</xdr:rowOff>
    </xdr:to>
    <xdr:pic macro="[0]!retourpageaccueil">
      <xdr:nvPicPr>
        <xdr:cNvPr id="2" name="Image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duotone>
            <a:prstClr val="black"/>
            <a:srgbClr val="FF0000">
              <a:tint val="45000"/>
              <a:satMod val="400000"/>
            </a:srgb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58400" y="190500"/>
          <a:ext cx="1259572" cy="403063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7620</xdr:colOff>
      <xdr:row>1</xdr:row>
      <xdr:rowOff>30480</xdr:rowOff>
    </xdr:from>
    <xdr:to>
      <xdr:col>9</xdr:col>
      <xdr:colOff>474712</xdr:colOff>
      <xdr:row>3</xdr:row>
      <xdr:rowOff>67783</xdr:rowOff>
    </xdr:to>
    <xdr:pic macro="[0]!retourpageaccueil">
      <xdr:nvPicPr>
        <xdr:cNvPr id="2" name="Image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duotone>
            <a:prstClr val="black"/>
            <a:srgbClr val="FF0000">
              <a:tint val="45000"/>
              <a:satMod val="400000"/>
            </a:srgb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35440" y="213360"/>
          <a:ext cx="1259572" cy="403063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45720</xdr:colOff>
      <xdr:row>0</xdr:row>
      <xdr:rowOff>60960</xdr:rowOff>
    </xdr:from>
    <xdr:to>
      <xdr:col>9</xdr:col>
      <xdr:colOff>520432</xdr:colOff>
      <xdr:row>2</xdr:row>
      <xdr:rowOff>98263</xdr:rowOff>
    </xdr:to>
    <xdr:pic macro="[0]!retourpageaccueil">
      <xdr:nvPicPr>
        <xdr:cNvPr id="2" name="Image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duotone>
            <a:prstClr val="black"/>
            <a:srgbClr val="FF0000">
              <a:tint val="45000"/>
              <a:satMod val="400000"/>
            </a:srgb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35240" y="60960"/>
          <a:ext cx="1259572" cy="403063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30480</xdr:colOff>
      <xdr:row>0</xdr:row>
      <xdr:rowOff>76200</xdr:rowOff>
    </xdr:from>
    <xdr:to>
      <xdr:col>9</xdr:col>
      <xdr:colOff>93712</xdr:colOff>
      <xdr:row>2</xdr:row>
      <xdr:rowOff>113503</xdr:rowOff>
    </xdr:to>
    <xdr:pic macro="[0]!retourpageaccueil">
      <xdr:nvPicPr>
        <xdr:cNvPr id="2" name="Image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duotone>
            <a:prstClr val="black"/>
            <a:srgbClr val="FF0000">
              <a:tint val="45000"/>
              <a:satMod val="400000"/>
            </a:srgb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7620" y="76200"/>
          <a:ext cx="1259572" cy="403063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83820</xdr:colOff>
      <xdr:row>0</xdr:row>
      <xdr:rowOff>167640</xdr:rowOff>
    </xdr:from>
    <xdr:to>
      <xdr:col>9</xdr:col>
      <xdr:colOff>558532</xdr:colOff>
      <xdr:row>3</xdr:row>
      <xdr:rowOff>22063</xdr:rowOff>
    </xdr:to>
    <xdr:pic macro="[0]!retourpageaccueil">
      <xdr:nvPicPr>
        <xdr:cNvPr id="2" name="Image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duotone>
            <a:prstClr val="black"/>
            <a:srgbClr val="FF0000">
              <a:tint val="45000"/>
              <a:satMod val="400000"/>
            </a:srgb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32620" y="167640"/>
          <a:ext cx="1259572" cy="403063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53340</xdr:colOff>
      <xdr:row>0</xdr:row>
      <xdr:rowOff>175260</xdr:rowOff>
    </xdr:from>
    <xdr:to>
      <xdr:col>11</xdr:col>
      <xdr:colOff>528052</xdr:colOff>
      <xdr:row>3</xdr:row>
      <xdr:rowOff>29683</xdr:rowOff>
    </xdr:to>
    <xdr:pic macro="[0]!retourpageaccueil">
      <xdr:nvPicPr>
        <xdr:cNvPr id="2" name="Image 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duotone>
            <a:prstClr val="black"/>
            <a:srgbClr val="FF0000">
              <a:tint val="45000"/>
              <a:satMod val="400000"/>
            </a:srgb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01940" y="175260"/>
          <a:ext cx="1259572" cy="403063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274320</xdr:colOff>
      <xdr:row>12</xdr:row>
      <xdr:rowOff>53340</xdr:rowOff>
    </xdr:from>
    <xdr:to>
      <xdr:col>12</xdr:col>
      <xdr:colOff>655320</xdr:colOff>
      <xdr:row>33</xdr:row>
      <xdr:rowOff>68580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9.xml><?xml version="1.0" encoding="utf-8"?>
<c:userShapes xmlns:c="http://schemas.openxmlformats.org/drawingml/2006/chart">
  <cdr:relSizeAnchor xmlns:cdr="http://schemas.openxmlformats.org/drawingml/2006/chartDrawing">
    <cdr:from>
      <cdr:x>0.3614</cdr:x>
      <cdr:y>0.38735</cdr:y>
    </cdr:from>
    <cdr:to>
      <cdr:x>0.62807</cdr:x>
      <cdr:y>0.5415</cdr:y>
    </cdr:to>
    <cdr:sp macro="" textlink="">
      <cdr:nvSpPr>
        <cdr:cNvPr id="2" name="Rectangle à coins arrondis 1"/>
        <cdr:cNvSpPr/>
      </cdr:nvSpPr>
      <cdr:spPr>
        <a:xfrm xmlns:a="http://schemas.openxmlformats.org/drawingml/2006/main">
          <a:off x="1569720" y="1493520"/>
          <a:ext cx="1158240" cy="594360"/>
        </a:xfrm>
        <a:prstGeom xmlns:a="http://schemas.openxmlformats.org/drawingml/2006/main" prst="roundRect">
          <a:avLst/>
        </a:prstGeom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fr-FR"/>
        </a:p>
      </cdr:txBody>
    </cdr:sp>
  </cdr:relSizeAnchor>
  <cdr:relSizeAnchor xmlns:cdr="http://schemas.openxmlformats.org/drawingml/2006/chartDrawing">
    <cdr:from>
      <cdr:x>0.38596</cdr:x>
      <cdr:y>0.63636</cdr:y>
    </cdr:from>
    <cdr:to>
      <cdr:x>0.62632</cdr:x>
      <cdr:y>0.75099</cdr:y>
    </cdr:to>
    <cdr:sp macro="" textlink="">
      <cdr:nvSpPr>
        <cdr:cNvPr id="3" name="Étiquette 2"/>
        <cdr:cNvSpPr/>
      </cdr:nvSpPr>
      <cdr:spPr>
        <a:xfrm xmlns:a="http://schemas.openxmlformats.org/drawingml/2006/main">
          <a:off x="1676400" y="2453640"/>
          <a:ext cx="1043940" cy="441960"/>
        </a:xfrm>
        <a:prstGeom xmlns:a="http://schemas.openxmlformats.org/drawingml/2006/main" prst="plaque">
          <a:avLst/>
        </a:prstGeom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fr-FR"/>
        </a:p>
      </cdr:txBody>
    </cdr:sp>
  </cdr:relSizeAnchor>
</c:userShape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0000000}" name="TBL_Suivi_Commande" displayName="TBL_Suivi_Commande" ref="A10:L50" totalsRowShown="0" headerRowDxfId="166" dataDxfId="165">
  <autoFilter ref="A10:L50" xr:uid="{00000000-0009-0000-0100-000007000000}"/>
  <tableColumns count="12">
    <tableColumn id="5" xr3:uid="{00000000-0010-0000-0000-000005000000}" name="dates" dataDxfId="164"/>
    <tableColumn id="1" xr3:uid="{00000000-0010-0000-0000-000001000000}" name="Client" dataDxfId="163"/>
    <tableColumn id="2" xr3:uid="{00000000-0010-0000-0000-000002000000}" name="reference" dataDxfId="162"/>
    <tableColumn id="23" xr3:uid="{00000000-0010-0000-0000-000017000000}" name="Bon de fabrication" dataDxfId="161"/>
    <tableColumn id="24" xr3:uid="{00000000-0010-0000-0000-000018000000}" name="num de commande" dataDxfId="160"/>
    <tableColumn id="25" xr3:uid="{00000000-0010-0000-0000-000019000000}" name="Designation" dataDxfId="159"/>
    <tableColumn id="3" xr3:uid="{00000000-0010-0000-0000-000003000000}" name="quantité" dataDxfId="158"/>
    <tableColumn id="4" xr3:uid="{00000000-0010-0000-0000-000004000000}" name="avancement" dataDxfId="157"/>
    <tableColumn id="19" xr3:uid="{00000000-0010-0000-0000-000013000000}" name="Dia barreau" dataDxfId="156"/>
    <tableColumn id="20" xr3:uid="{00000000-0010-0000-0000-000014000000}" name="Lg outils" dataDxfId="155"/>
    <tableColumn id="21" xr3:uid="{00000000-0010-0000-0000-000015000000}" name="Pas trou d huile" dataDxfId="154"/>
    <tableColumn id="22" xr3:uid="{00000000-0010-0000-0000-000016000000}" name="Ecart trou d huile" dataDxfId="153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1000000}" name="TBL_Suivi_Coupe" displayName="TBL_Suivi_Coupe" ref="A8:L18" totalsRowShown="0" headerRowDxfId="152" dataDxfId="150" headerRowBorderDxfId="151" tableBorderDxfId="149" totalsRowBorderDxfId="148">
  <autoFilter ref="A8:L18" xr:uid="{00000000-0009-0000-0100-000005000000}"/>
  <tableColumns count="12">
    <tableColumn id="1" xr3:uid="{00000000-0010-0000-0100-000001000000}" name="Date" dataDxfId="147"/>
    <tableColumn id="2" xr3:uid="{00000000-0010-0000-0100-000002000000}" name="Client" dataDxfId="146"/>
    <tableColumn id="3" xr3:uid="{00000000-0010-0000-0100-000003000000}" name="reference" dataDxfId="145"/>
    <tableColumn id="4" xr3:uid="{00000000-0010-0000-0100-000004000000}" name="Bon de fabrication" dataDxfId="144"/>
    <tableColumn id="5" xr3:uid="{00000000-0010-0000-0100-000005000000}" name="num de commande" dataDxfId="143"/>
    <tableColumn id="6" xr3:uid="{00000000-0010-0000-0100-000006000000}" name="Designation" dataDxfId="142"/>
    <tableColumn id="7" xr3:uid="{00000000-0010-0000-0100-000007000000}" name="quantité" dataDxfId="141"/>
    <tableColumn id="8" xr3:uid="{00000000-0010-0000-0100-000008000000}" name="machine" dataDxfId="140"/>
    <tableColumn id="9" xr3:uid="{00000000-0010-0000-0100-000009000000}" name="tps de reglage " dataDxfId="139"/>
    <tableColumn id="10" xr3:uid="{00000000-0010-0000-0100-00000A000000}" name="tps fabrication" dataDxfId="138"/>
    <tableColumn id="11" xr3:uid="{00000000-0010-0000-0100-00000B000000}" name="tps total" dataDxfId="137"/>
    <tableColumn id="12" xr3:uid="{00000000-0010-0000-0100-00000C000000}" name="rapport" dataDxfId="136"/>
  </tableColumns>
  <tableStyleInfo name="TableStyleMedium1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2000000}" name="TBL_Suivi_Rectif" displayName="TBL_Suivi_Rectif" ref="A8:L18" totalsRowShown="0" headerRowDxfId="135" dataDxfId="133" headerRowBorderDxfId="134" tableBorderDxfId="132" totalsRowBorderDxfId="131">
  <autoFilter ref="A8:L18" xr:uid="{00000000-0009-0000-0100-000006000000}"/>
  <tableColumns count="12">
    <tableColumn id="1" xr3:uid="{00000000-0010-0000-0200-000001000000}" name="Date" dataDxfId="130"/>
    <tableColumn id="2" xr3:uid="{00000000-0010-0000-0200-000002000000}" name="Client" dataDxfId="129"/>
    <tableColumn id="3" xr3:uid="{00000000-0010-0000-0200-000003000000}" name="reference" dataDxfId="128"/>
    <tableColumn id="4" xr3:uid="{00000000-0010-0000-0200-000004000000}" name="Bon de fabrication" dataDxfId="127"/>
    <tableColumn id="5" xr3:uid="{00000000-0010-0000-0200-000005000000}" name="num de commande" dataDxfId="126"/>
    <tableColumn id="6" xr3:uid="{00000000-0010-0000-0200-000006000000}" name="Designation" dataDxfId="125"/>
    <tableColumn id="7" xr3:uid="{00000000-0010-0000-0200-000007000000}" name="quantité" dataDxfId="124"/>
    <tableColumn id="8" xr3:uid="{00000000-0010-0000-0200-000008000000}" name="machine" dataDxfId="123"/>
    <tableColumn id="9" xr3:uid="{00000000-0010-0000-0200-000009000000}" name="tps de reglage " dataDxfId="122"/>
    <tableColumn id="10" xr3:uid="{00000000-0010-0000-0200-00000A000000}" name="tps fabrication" dataDxfId="121"/>
    <tableColumn id="11" xr3:uid="{00000000-0010-0000-0200-00000B000000}" name="tps total" dataDxfId="120"/>
    <tableColumn id="12" xr3:uid="{00000000-0010-0000-0200-00000C000000}" name="rapport" dataDxfId="119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3000000}" name="TBL_Suivi_Commande_Fabrication" displayName="TBL_Suivi_Commande_Fabrication" ref="A8:L20" totalsRowShown="0" headerRowDxfId="118" dataDxfId="116" headerRowBorderDxfId="117" tableBorderDxfId="115" totalsRowBorderDxfId="114">
  <autoFilter ref="A8:L20" xr:uid="{00000000-0009-0000-0100-000001000000}"/>
  <tableColumns count="12">
    <tableColumn id="1" xr3:uid="{00000000-0010-0000-0300-000001000000}" name="Date" dataDxfId="113"/>
    <tableColumn id="2" xr3:uid="{00000000-0010-0000-0300-000002000000}" name="Client" dataDxfId="112"/>
    <tableColumn id="3" xr3:uid="{00000000-0010-0000-0300-000003000000}" name="reference" dataDxfId="111"/>
    <tableColumn id="4" xr3:uid="{00000000-0010-0000-0300-000004000000}" name="Bon de fabrication" dataDxfId="110"/>
    <tableColumn id="5" xr3:uid="{00000000-0010-0000-0300-000005000000}" name="num de commande" dataDxfId="109"/>
    <tableColumn id="6" xr3:uid="{00000000-0010-0000-0300-000006000000}" name="Designation" dataDxfId="108"/>
    <tableColumn id="7" xr3:uid="{00000000-0010-0000-0300-000007000000}" name="quantité" dataDxfId="107"/>
    <tableColumn id="12" xr3:uid="{00000000-0010-0000-0300-00000C000000}" name="machine" dataDxfId="106"/>
    <tableColumn id="8" xr3:uid="{00000000-0010-0000-0300-000008000000}" name="tps de reglage " dataDxfId="105"/>
    <tableColumn id="9" xr3:uid="{00000000-0010-0000-0300-000009000000}" name="tps fabrication" dataDxfId="104"/>
    <tableColumn id="10" xr3:uid="{00000000-0010-0000-0300-00000A000000}" name="tps total" dataDxfId="103"/>
    <tableColumn id="11" xr3:uid="{00000000-0010-0000-0300-00000B000000}" name="rapport" dataDxfId="102"/>
  </tableColumns>
  <tableStyleInfo name="TableStyleLight1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4000000}" name="TBL_Suivi_Conventionnel" displayName="TBL_Suivi_Conventionnel" ref="A8:L11" totalsRowShown="0" headerRowDxfId="101" dataDxfId="99" headerRowBorderDxfId="100" tableBorderDxfId="98" totalsRowBorderDxfId="97">
  <autoFilter ref="A8:L11" xr:uid="{00000000-0009-0000-0100-000009000000}"/>
  <tableColumns count="12">
    <tableColumn id="1" xr3:uid="{00000000-0010-0000-0400-000001000000}" name="Date" dataDxfId="96"/>
    <tableColumn id="2" xr3:uid="{00000000-0010-0000-0400-000002000000}" name="Client" dataDxfId="95"/>
    <tableColumn id="3" xr3:uid="{00000000-0010-0000-0400-000003000000}" name="reference" dataDxfId="94"/>
    <tableColumn id="4" xr3:uid="{00000000-0010-0000-0400-000004000000}" name="Bon de fabrication" dataDxfId="93"/>
    <tableColumn id="5" xr3:uid="{00000000-0010-0000-0400-000005000000}" name="num de commande" dataDxfId="92"/>
    <tableColumn id="6" xr3:uid="{00000000-0010-0000-0400-000006000000}" name="Designation" dataDxfId="91"/>
    <tableColumn id="7" xr3:uid="{00000000-0010-0000-0400-000007000000}" name="quantité" dataDxfId="90"/>
    <tableColumn id="8" xr3:uid="{00000000-0010-0000-0400-000008000000}" name="machine" dataDxfId="89"/>
    <tableColumn id="9" xr3:uid="{00000000-0010-0000-0400-000009000000}" name="tps de reglage " dataDxfId="88"/>
    <tableColumn id="10" xr3:uid="{00000000-0010-0000-0400-00000A000000}" name="tps fabrication" dataDxfId="87"/>
    <tableColumn id="11" xr3:uid="{00000000-0010-0000-0400-00000B000000}" name="tps total" dataDxfId="86"/>
    <tableColumn id="12" xr3:uid="{00000000-0010-0000-0400-00000C000000}" name="rapport" dataDxfId="85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5000000}" name="TBL_Suivi_Fabrication" displayName="TBL_Suivi_Fabrication" ref="A8:L9" totalsRowShown="0" headerRowDxfId="84">
  <autoFilter ref="A8:L9" xr:uid="{00000000-0009-0000-0100-000008000000}"/>
  <tableColumns count="12">
    <tableColumn id="1" xr3:uid="{00000000-0010-0000-0500-000001000000}" name="Date"/>
    <tableColumn id="2" xr3:uid="{00000000-0010-0000-0500-000002000000}" name="Client"/>
    <tableColumn id="3" xr3:uid="{00000000-0010-0000-0500-000003000000}" name="reference"/>
    <tableColumn id="4" xr3:uid="{00000000-0010-0000-0500-000004000000}" name="Bon de fabrication"/>
    <tableColumn id="5" xr3:uid="{00000000-0010-0000-0500-000005000000}" name="num de commande"/>
    <tableColumn id="6" xr3:uid="{00000000-0010-0000-0500-000006000000}" name="Designation"/>
    <tableColumn id="7" xr3:uid="{00000000-0010-0000-0500-000007000000}" name="quantité"/>
    <tableColumn id="8" xr3:uid="{00000000-0010-0000-0500-000008000000}" name="machine"/>
    <tableColumn id="9" xr3:uid="{00000000-0010-0000-0500-000009000000}" name="tps de reglage "/>
    <tableColumn id="10" xr3:uid="{00000000-0010-0000-0500-00000A000000}" name="tps fabrication"/>
    <tableColumn id="11" xr3:uid="{00000000-0010-0000-0500-00000B000000}" name="tps total"/>
    <tableColumn id="12" xr3:uid="{00000000-0010-0000-0500-00000C000000}" name="rapport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6000000}" name="TBL_Suivi_Commande_Affutage" displayName="TBL_Suivi_Commande_Affutage" ref="A8:N14" totalsRowShown="0" headerRowDxfId="83" dataDxfId="81" headerRowBorderDxfId="82" tableBorderDxfId="80">
  <autoFilter ref="A8:N14" xr:uid="{00000000-0009-0000-0100-000003000000}"/>
  <tableColumns count="14">
    <tableColumn id="1" xr3:uid="{00000000-0010-0000-0600-000001000000}" name="Date" dataDxfId="79"/>
    <tableColumn id="2" xr3:uid="{00000000-0010-0000-0600-000002000000}" name="Client" dataDxfId="78"/>
    <tableColumn id="3" xr3:uid="{00000000-0010-0000-0600-000003000000}" name="reference" dataDxfId="77"/>
    <tableColumn id="14" xr3:uid="{00000000-0010-0000-0600-00000E000000}" name="N°de piece" dataDxfId="76"/>
    <tableColumn id="4" xr3:uid="{00000000-0010-0000-0600-000004000000}" name="Bon de fabrication" dataDxfId="75"/>
    <tableColumn id="5" xr3:uid="{00000000-0010-0000-0600-000005000000}" name="num de commande" dataDxfId="74"/>
    <tableColumn id="6" xr3:uid="{00000000-0010-0000-0600-000006000000}" name="Designation" dataDxfId="73"/>
    <tableColumn id="7" xr3:uid="{00000000-0010-0000-0600-000007000000}" name="quantité" dataDxfId="72"/>
    <tableColumn id="12" xr3:uid="{00000000-0010-0000-0600-00000C000000}" name="machine" dataDxfId="71"/>
    <tableColumn id="8" xr3:uid="{00000000-0010-0000-0600-000008000000}" name="date affutage" dataDxfId="70"/>
    <tableColumn id="9" xr3:uid="{00000000-0010-0000-0600-000009000000}" name="date de contrôle" dataDxfId="69"/>
    <tableColumn id="10" xr3:uid="{00000000-0010-0000-0600-00000A000000}" name="date expedition" dataDxfId="68"/>
    <tableColumn id="13" xr3:uid="{00000000-0010-0000-0600-00000D000000}" name="suivi pieces" dataDxfId="67">
      <calculatedColumnFormula>IF(TBL_Suivi_Commande_Affutage[[#This Row],[Client]]="","",IF(TBL_Suivi_Commande_Affutage[[#This Row],[date affutage]]="","attente affutage",IF(TBL_Suivi_Commande_Affutage[[#This Row],[date de contrôle]]="","attente controle",IF(TBL_Suivi_Commande_Affutage[[#This Row],[date expedition]]="","attente expedition",IF(TBL_Suivi_Commande_Affutage[[#This Row],[date affutage]]+TBL_Suivi_Commande_Affutage[[#This Row],[date de contrôle]]+TBL_Suivi_Commande_Affutage[[#This Row],[date expedition]]="","attente expedition","expedié")))))</calculatedColumnFormula>
    </tableColumn>
    <tableColumn id="11" xr3:uid="{00000000-0010-0000-0600-00000B000000}" name="rapport" dataDxfId="66"/>
  </tableColumns>
  <tableStyleInfo name="TableStyleLight11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7000000}" name="TBL_Suivi_Controle" displayName="TBL_Suivi_Controle" ref="A8:J15" insertRowShift="1" totalsRowShown="0" headerRowDxfId="65" dataDxfId="63" headerRowBorderDxfId="64" tableBorderDxfId="62">
  <autoFilter ref="A8:J15" xr:uid="{00000000-0009-0000-0100-000002000000}"/>
  <tableColumns count="10">
    <tableColumn id="1" xr3:uid="{00000000-0010-0000-0700-000001000000}" name="Date" dataDxfId="61"/>
    <tableColumn id="2" xr3:uid="{00000000-0010-0000-0700-000002000000}" name="Colonne1" dataDxfId="60"/>
    <tableColumn id="3" xr3:uid="{00000000-0010-0000-0700-000003000000}" name="Client" dataDxfId="59"/>
    <tableColumn id="4" xr3:uid="{00000000-0010-0000-0700-000004000000}" name="reference" dataDxfId="58"/>
    <tableColumn id="5" xr3:uid="{00000000-0010-0000-0700-000005000000}" name="N°de piece" dataDxfId="57"/>
    <tableColumn id="6" xr3:uid="{00000000-0010-0000-0700-000006000000}" name="Bon de fabrication" dataDxfId="56"/>
    <tableColumn id="7" xr3:uid="{00000000-0010-0000-0700-000007000000}" name="num de commande" dataDxfId="55"/>
    <tableColumn id="8" xr3:uid="{00000000-0010-0000-0700-000008000000}" name="Designation" dataDxfId="54"/>
    <tableColumn id="9" xr3:uid="{00000000-0010-0000-0700-000009000000}" name="quantité" dataDxfId="53"/>
    <tableColumn id="10" xr3:uid="{00000000-0010-0000-0700-00000A000000}" name="rapport" dataDxfId="52"/>
  </tableColumns>
  <tableStyleInfo name="TableStyleLight1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8000000}" name="TBL_Suivi_Affutage" displayName="TBL_Suivi_Affutage" ref="A8:L9" totalsRowShown="0" headerRowDxfId="51">
  <autoFilter ref="A8:L9" xr:uid="{00000000-0009-0000-0100-00000A000000}"/>
  <tableColumns count="12">
    <tableColumn id="1" xr3:uid="{00000000-0010-0000-0800-000001000000}" name="Date" dataDxfId="50"/>
    <tableColumn id="2" xr3:uid="{00000000-0010-0000-0800-000002000000}" name="Client" dataDxfId="49"/>
    <tableColumn id="3" xr3:uid="{00000000-0010-0000-0800-000003000000}" name="reference" dataDxfId="48"/>
    <tableColumn id="4" xr3:uid="{00000000-0010-0000-0800-000004000000}" name="Bon de fabrication" dataDxfId="47"/>
    <tableColumn id="5" xr3:uid="{00000000-0010-0000-0800-000005000000}" name="num de commande" dataDxfId="46"/>
    <tableColumn id="6" xr3:uid="{00000000-0010-0000-0800-000006000000}" name="Designation" dataDxfId="4"/>
    <tableColumn id="7" xr3:uid="{00000000-0010-0000-0800-000007000000}" name="quantité" dataDxfId="45"/>
    <tableColumn id="8" xr3:uid="{00000000-0010-0000-0800-000008000000}" name="machine" dataDxfId="44"/>
    <tableColumn id="9" xr3:uid="{00000000-0010-0000-0800-000009000000}" name="tps de reglage " dataDxfId="43"/>
    <tableColumn id="10" xr3:uid="{00000000-0010-0000-0800-00000A000000}" name="tps fabrication" dataDxfId="42"/>
    <tableColumn id="11" xr3:uid="{00000000-0010-0000-0800-00000B000000}" name="tps total" dataDxfId="41"/>
    <tableColumn id="12" xr3:uid="{00000000-0010-0000-0800-00000C000000}" name="rapport" dataDxfId="40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9000000}" name="TBL_Suivi_Expedition" displayName="TBL_Suivi_Expedition" ref="A8:G10" totalsRowShown="0" headerRowDxfId="39" dataDxfId="37" headerRowBorderDxfId="38" tableBorderDxfId="36">
  <autoFilter ref="A8:G10" xr:uid="{00000000-0009-0000-0100-00000B000000}"/>
  <tableColumns count="7">
    <tableColumn id="1" xr3:uid="{00000000-0010-0000-0900-000001000000}" name="Date" dataDxfId="35"/>
    <tableColumn id="2" xr3:uid="{00000000-0010-0000-0900-000002000000}" name="Client" dataDxfId="34"/>
    <tableColumn id="3" xr3:uid="{00000000-0010-0000-0900-000003000000}" name="reference" dataDxfId="33"/>
    <tableColumn id="4" xr3:uid="{00000000-0010-0000-0900-000004000000}" name="Bon de fabrication" dataDxfId="32"/>
    <tableColumn id="5" xr3:uid="{00000000-0010-0000-0900-000005000000}" name="num de commande" dataDxfId="31"/>
    <tableColumn id="6" xr3:uid="{00000000-0010-0000-0900-000006000000}" name="Designation" dataDxfId="30"/>
    <tableColumn id="7" xr3:uid="{00000000-0010-0000-0900-000007000000}" name="quantité" dataDxfId="29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A000000}" name="TBL_Base_De_Donnée" displayName="TBL_Base_De_Donnée" ref="A9:V13" totalsRowShown="0" headerRowDxfId="28" dataDxfId="27">
  <autoFilter ref="A9:V13" xr:uid="{00000000-0009-0000-0100-000004000000}"/>
  <tableColumns count="22">
    <tableColumn id="1" xr3:uid="{00000000-0010-0000-0A00-000001000000}" name="Reference" dataDxfId="26"/>
    <tableColumn id="2" xr3:uid="{00000000-0010-0000-0A00-000002000000}" name="Client" dataDxfId="25"/>
    <tableColumn id="3" xr3:uid="{00000000-0010-0000-0A00-000003000000}" name="Designiation" dataDxfId="24"/>
    <tableColumn id="4" xr3:uid="{00000000-0010-0000-0A00-000004000000}" name="Tps reglage" dataDxfId="23"/>
    <tableColumn id="5" xr3:uid="{00000000-0010-0000-0A00-000005000000}" name="Tps coupe" dataDxfId="22"/>
    <tableColumn id="6" xr3:uid="{00000000-0010-0000-0A00-000006000000}" name="Tps total" dataDxfId="21">
      <calculatedColumnFormula>SUM(TBL_Base_De_Donnée[[#This Row],[Tps reglage]:[Tps coupe]])</calculatedColumnFormula>
    </tableColumn>
    <tableColumn id="7" xr3:uid="{00000000-0010-0000-0A00-000007000000}" name="Tps reglage2" dataDxfId="20"/>
    <tableColumn id="8" xr3:uid="{00000000-0010-0000-0A00-000008000000}" name="Tps rectif" dataDxfId="19"/>
    <tableColumn id="9" xr3:uid="{00000000-0010-0000-0A00-000009000000}" name="Tps total3" dataDxfId="18">
      <calculatedColumnFormula>SUM(TBL_Base_De_Donnée[[#This Row],[Tps reglage2]:[Tps rectif]])</calculatedColumnFormula>
    </tableColumn>
    <tableColumn id="10" xr3:uid="{00000000-0010-0000-0A00-00000A000000}" name="Tps reglage4" dataDxfId="17"/>
    <tableColumn id="11" xr3:uid="{00000000-0010-0000-0A00-00000B000000}" name="Tps fabrication" dataDxfId="16"/>
    <tableColumn id="12" xr3:uid="{00000000-0010-0000-0A00-00000C000000}" name="Tps total5" dataDxfId="15">
      <calculatedColumnFormula>SUM(TBL_Base_De_Donnée[[#This Row],[Tps reglage4]:[Tps fabrication]])</calculatedColumnFormula>
    </tableColumn>
    <tableColumn id="13" xr3:uid="{00000000-0010-0000-0A00-00000D000000}" name="Tps reglage6" dataDxfId="14"/>
    <tableColumn id="14" xr3:uid="{00000000-0010-0000-0A00-00000E000000}" name="Tps fabrication7" dataDxfId="13"/>
    <tableColumn id="15" xr3:uid="{00000000-0010-0000-0A00-00000F000000}" name="Tps total8" dataDxfId="12">
      <calculatedColumnFormula>SUM(TBL_Base_De_Donnée[[#This Row],[Tps reglage6]:[Tps fabrication7]])</calculatedColumnFormula>
    </tableColumn>
    <tableColumn id="16" xr3:uid="{00000000-0010-0000-0A00-000010000000}" name="Tps reglage9" dataDxfId="11"/>
    <tableColumn id="17" xr3:uid="{00000000-0010-0000-0A00-000011000000}" name="Tps affutage" dataDxfId="10"/>
    <tableColumn id="18" xr3:uid="{00000000-0010-0000-0A00-000012000000}" name="Tps total10" dataDxfId="9">
      <calculatedColumnFormula>SUM(TBL_Base_De_Donnée[[#This Row],[Tps reglage9]:[Tps affutage]])</calculatedColumnFormula>
    </tableColumn>
    <tableColumn id="19" xr3:uid="{00000000-0010-0000-0A00-000013000000}" name="Dia barreau" dataDxfId="8"/>
    <tableColumn id="20" xr3:uid="{00000000-0010-0000-0A00-000014000000}" name="Lg outils" dataDxfId="7"/>
    <tableColumn id="21" xr3:uid="{00000000-0010-0000-0A00-000015000000}" name="Pas trou d huile" dataDxfId="6"/>
    <tableColumn id="22" xr3:uid="{00000000-0010-0000-0A00-000016000000}" name="Ecart trou d huile" dataDxfId="5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leu vert">
      <a:dk1>
        <a:sysClr val="windowText" lastClr="000000"/>
      </a:dk1>
      <a:lt1>
        <a:sysClr val="window" lastClr="FFFFFF"/>
      </a:lt1>
      <a:dk2>
        <a:srgbClr val="373545"/>
      </a:dk2>
      <a:lt2>
        <a:srgbClr val="CEDBE6"/>
      </a:lt2>
      <a:accent1>
        <a:srgbClr val="3494BA"/>
      </a:accent1>
      <a:accent2>
        <a:srgbClr val="58B6C0"/>
      </a:accent2>
      <a:accent3>
        <a:srgbClr val="75BDA7"/>
      </a:accent3>
      <a:accent4>
        <a:srgbClr val="7A8C8E"/>
      </a:accent4>
      <a:accent5>
        <a:srgbClr val="84ACB6"/>
      </a:accent5>
      <a:accent6>
        <a:srgbClr val="2683C6"/>
      </a:accent6>
      <a:hlink>
        <a:srgbClr val="6B9F25"/>
      </a:hlink>
      <a:folHlink>
        <a:srgbClr val="9F6715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437" row="3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F36364E7-5B42-42B5-98B2-5CFB513F106E}">
  <we:reference id="wa200005669" version="2.0.0.0" store="fr-FR" storeType="OMEX"/>
  <we:alternateReferences>
    <we:reference id="WA200005669" version="2.0.0.0" store="WA200005669" storeType="OMEX"/>
  </we:alternateReferences>
  <we:properties/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13" Type="http://schemas.openxmlformats.org/officeDocument/2006/relationships/control" Target="../activeX/activeX6.xml"/><Relationship Id="rId18" Type="http://schemas.openxmlformats.org/officeDocument/2006/relationships/image" Target="../media/image8.emf"/><Relationship Id="rId26" Type="http://schemas.openxmlformats.org/officeDocument/2006/relationships/control" Target="../activeX/activeX15.xml"/><Relationship Id="rId3" Type="http://schemas.openxmlformats.org/officeDocument/2006/relationships/control" Target="../activeX/activeX1.xml"/><Relationship Id="rId21" Type="http://schemas.openxmlformats.org/officeDocument/2006/relationships/control" Target="../activeX/activeX10.xml"/><Relationship Id="rId7" Type="http://schemas.openxmlformats.org/officeDocument/2006/relationships/control" Target="../activeX/activeX3.xml"/><Relationship Id="rId12" Type="http://schemas.openxmlformats.org/officeDocument/2006/relationships/image" Target="../media/image5.emf"/><Relationship Id="rId17" Type="http://schemas.openxmlformats.org/officeDocument/2006/relationships/control" Target="../activeX/activeX8.xml"/><Relationship Id="rId25" Type="http://schemas.openxmlformats.org/officeDocument/2006/relationships/control" Target="../activeX/activeX14.xml"/><Relationship Id="rId2" Type="http://schemas.openxmlformats.org/officeDocument/2006/relationships/vmlDrawing" Target="../drawings/vmlDrawing1.vml"/><Relationship Id="rId16" Type="http://schemas.openxmlformats.org/officeDocument/2006/relationships/image" Target="../media/image7.emf"/><Relationship Id="rId20" Type="http://schemas.openxmlformats.org/officeDocument/2006/relationships/image" Target="../media/image9.emf"/><Relationship Id="rId29" Type="http://schemas.openxmlformats.org/officeDocument/2006/relationships/image" Target="../media/image11.emf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11" Type="http://schemas.openxmlformats.org/officeDocument/2006/relationships/control" Target="../activeX/activeX5.xml"/><Relationship Id="rId24" Type="http://schemas.openxmlformats.org/officeDocument/2006/relationships/control" Target="../activeX/activeX13.xml"/><Relationship Id="rId5" Type="http://schemas.openxmlformats.org/officeDocument/2006/relationships/control" Target="../activeX/activeX2.xml"/><Relationship Id="rId15" Type="http://schemas.openxmlformats.org/officeDocument/2006/relationships/control" Target="../activeX/activeX7.xml"/><Relationship Id="rId23" Type="http://schemas.openxmlformats.org/officeDocument/2006/relationships/control" Target="../activeX/activeX12.xml"/><Relationship Id="rId28" Type="http://schemas.openxmlformats.org/officeDocument/2006/relationships/control" Target="../activeX/activeX16.xml"/><Relationship Id="rId10" Type="http://schemas.openxmlformats.org/officeDocument/2006/relationships/image" Target="../media/image4.emf"/><Relationship Id="rId19" Type="http://schemas.openxmlformats.org/officeDocument/2006/relationships/control" Target="../activeX/activeX9.xml"/><Relationship Id="rId4" Type="http://schemas.openxmlformats.org/officeDocument/2006/relationships/image" Target="../media/image1.emf"/><Relationship Id="rId9" Type="http://schemas.openxmlformats.org/officeDocument/2006/relationships/control" Target="../activeX/activeX4.xml"/><Relationship Id="rId14" Type="http://schemas.openxmlformats.org/officeDocument/2006/relationships/image" Target="../media/image6.emf"/><Relationship Id="rId22" Type="http://schemas.openxmlformats.org/officeDocument/2006/relationships/control" Target="../activeX/activeX11.xml"/><Relationship Id="rId27" Type="http://schemas.openxmlformats.org/officeDocument/2006/relationships/image" Target="../media/image10.emf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13" Type="http://schemas.openxmlformats.org/officeDocument/2006/relationships/control" Target="../activeX/activeX24.xml"/><Relationship Id="rId18" Type="http://schemas.openxmlformats.org/officeDocument/2006/relationships/control" Target="../activeX/activeX27.xml"/><Relationship Id="rId26" Type="http://schemas.openxmlformats.org/officeDocument/2006/relationships/control" Target="../activeX/activeX31.xml"/><Relationship Id="rId3" Type="http://schemas.openxmlformats.org/officeDocument/2006/relationships/control" Target="../activeX/activeX17.xml"/><Relationship Id="rId21" Type="http://schemas.openxmlformats.org/officeDocument/2006/relationships/image" Target="../media/image18.emf"/><Relationship Id="rId7" Type="http://schemas.openxmlformats.org/officeDocument/2006/relationships/control" Target="../activeX/activeX19.xml"/><Relationship Id="rId12" Type="http://schemas.openxmlformats.org/officeDocument/2006/relationships/control" Target="../activeX/activeX23.xml"/><Relationship Id="rId17" Type="http://schemas.openxmlformats.org/officeDocument/2006/relationships/image" Target="../media/image16.emf"/><Relationship Id="rId25" Type="http://schemas.openxmlformats.org/officeDocument/2006/relationships/image" Target="../media/image20.emf"/><Relationship Id="rId2" Type="http://schemas.openxmlformats.org/officeDocument/2006/relationships/vmlDrawing" Target="../drawings/vmlDrawing2.vml"/><Relationship Id="rId16" Type="http://schemas.openxmlformats.org/officeDocument/2006/relationships/control" Target="../activeX/activeX26.xml"/><Relationship Id="rId20" Type="http://schemas.openxmlformats.org/officeDocument/2006/relationships/control" Target="../activeX/activeX28.xml"/><Relationship Id="rId29" Type="http://schemas.openxmlformats.org/officeDocument/2006/relationships/image" Target="../media/image22.emf"/><Relationship Id="rId1" Type="http://schemas.openxmlformats.org/officeDocument/2006/relationships/drawing" Target="../drawings/drawing2.xml"/><Relationship Id="rId6" Type="http://schemas.openxmlformats.org/officeDocument/2006/relationships/image" Target="../media/image14.emf"/><Relationship Id="rId11" Type="http://schemas.openxmlformats.org/officeDocument/2006/relationships/control" Target="../activeX/activeX22.xml"/><Relationship Id="rId24" Type="http://schemas.openxmlformats.org/officeDocument/2006/relationships/control" Target="../activeX/activeX30.xml"/><Relationship Id="rId5" Type="http://schemas.openxmlformats.org/officeDocument/2006/relationships/control" Target="../activeX/activeX18.xml"/><Relationship Id="rId15" Type="http://schemas.openxmlformats.org/officeDocument/2006/relationships/control" Target="../activeX/activeX25.xml"/><Relationship Id="rId23" Type="http://schemas.openxmlformats.org/officeDocument/2006/relationships/image" Target="../media/image19.emf"/><Relationship Id="rId28" Type="http://schemas.openxmlformats.org/officeDocument/2006/relationships/control" Target="../activeX/activeX32.xml"/><Relationship Id="rId10" Type="http://schemas.openxmlformats.org/officeDocument/2006/relationships/control" Target="../activeX/activeX21.xml"/><Relationship Id="rId19" Type="http://schemas.openxmlformats.org/officeDocument/2006/relationships/image" Target="../media/image17.emf"/><Relationship Id="rId4" Type="http://schemas.openxmlformats.org/officeDocument/2006/relationships/image" Target="../media/image13.emf"/><Relationship Id="rId9" Type="http://schemas.openxmlformats.org/officeDocument/2006/relationships/control" Target="../activeX/activeX20.xml"/><Relationship Id="rId14" Type="http://schemas.openxmlformats.org/officeDocument/2006/relationships/image" Target="../media/image15.emf"/><Relationship Id="rId22" Type="http://schemas.openxmlformats.org/officeDocument/2006/relationships/control" Target="../activeX/activeX29.xml"/><Relationship Id="rId27" Type="http://schemas.openxmlformats.org/officeDocument/2006/relationships/image" Target="../media/image21.emf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7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8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9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10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11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drawing" Target="../drawings/drawing12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drawing" Target="../drawings/drawing13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drawing" Target="../drawings/drawing14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drawing" Target="../drawings/drawing15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drawing" Target="../drawings/drawing16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A8"/>
  <sheetViews>
    <sheetView workbookViewId="0">
      <selection sqref="A1:XFD10"/>
    </sheetView>
  </sheetViews>
  <sheetFormatPr defaultColWidth="11.42578125" defaultRowHeight="15" x14ac:dyDescent="0.25"/>
  <sheetData>
    <row r="1" spans="1:1" x14ac:dyDescent="0.25">
      <c r="A1">
        <v>66</v>
      </c>
    </row>
    <row r="2" spans="1:1" x14ac:dyDescent="0.25">
      <c r="A2" s="1"/>
    </row>
    <row r="3" spans="1:1" x14ac:dyDescent="0.25">
      <c r="A3" s="1"/>
    </row>
    <row r="4" spans="1:1" x14ac:dyDescent="0.25">
      <c r="A4" s="1"/>
    </row>
    <row r="5" spans="1:1" x14ac:dyDescent="0.25">
      <c r="A5" s="1"/>
    </row>
    <row r="6" spans="1:1" x14ac:dyDescent="0.25">
      <c r="A6" s="1"/>
    </row>
    <row r="7" spans="1:1" x14ac:dyDescent="0.25">
      <c r="A7" s="1"/>
    </row>
    <row r="8" spans="1:1" x14ac:dyDescent="0.25">
      <c r="A8" s="1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3314" r:id="rId3" name="datecde">
          <controlPr defaultSize="0" autoLine="0" r:id="rId4">
            <anchor moveWithCells="1">
              <from>
                <xdr:col>0</xdr:col>
                <xdr:colOff>323850</xdr:colOff>
                <xdr:row>10</xdr:row>
                <xdr:rowOff>57150</xdr:rowOff>
              </from>
              <to>
                <xdr:col>2</xdr:col>
                <xdr:colOff>38100</xdr:colOff>
                <xdr:row>11</xdr:row>
                <xdr:rowOff>123825</xdr:rowOff>
              </to>
            </anchor>
          </controlPr>
        </control>
      </mc:Choice>
      <mc:Fallback>
        <control shapeId="13314" r:id="rId3" name="datecde"/>
      </mc:Fallback>
    </mc:AlternateContent>
    <mc:AlternateContent xmlns:mc="http://schemas.openxmlformats.org/markup-compatibility/2006">
      <mc:Choice Requires="x14">
        <control shapeId="13315" r:id="rId5" name="desig">
          <controlPr defaultSize="0" autoLine="0" r:id="rId6">
            <anchor moveWithCells="1">
              <from>
                <xdr:col>0</xdr:col>
                <xdr:colOff>200025</xdr:colOff>
                <xdr:row>19</xdr:row>
                <xdr:rowOff>152400</xdr:rowOff>
              </from>
              <to>
                <xdr:col>2</xdr:col>
                <xdr:colOff>38100</xdr:colOff>
                <xdr:row>21</xdr:row>
                <xdr:rowOff>28575</xdr:rowOff>
              </to>
            </anchor>
          </controlPr>
        </control>
      </mc:Choice>
      <mc:Fallback>
        <control shapeId="13315" r:id="rId5" name="desig"/>
      </mc:Fallback>
    </mc:AlternateContent>
    <mc:AlternateContent xmlns:mc="http://schemas.openxmlformats.org/markup-compatibility/2006">
      <mc:Choice Requires="x14">
        <control shapeId="13316" r:id="rId7" name="quantité">
          <controlPr defaultSize="0" autoLine="0" r:id="rId8">
            <anchor moveWithCells="1">
              <from>
                <xdr:col>0</xdr:col>
                <xdr:colOff>200025</xdr:colOff>
                <xdr:row>21</xdr:row>
                <xdr:rowOff>95250</xdr:rowOff>
              </from>
              <to>
                <xdr:col>1</xdr:col>
                <xdr:colOff>666750</xdr:colOff>
                <xdr:row>22</xdr:row>
                <xdr:rowOff>161925</xdr:rowOff>
              </to>
            </anchor>
          </controlPr>
        </control>
      </mc:Choice>
      <mc:Fallback>
        <control shapeId="13316" r:id="rId7" name="quantité"/>
      </mc:Fallback>
    </mc:AlternateContent>
    <mc:AlternateContent xmlns:mc="http://schemas.openxmlformats.org/markup-compatibility/2006">
      <mc:Choice Requires="x14">
        <control shapeId="13317" r:id="rId9" name="referencecde">
          <controlPr defaultSize="0" autoLine="0" r:id="rId10">
            <anchor moveWithCells="1">
              <from>
                <xdr:col>0</xdr:col>
                <xdr:colOff>219075</xdr:colOff>
                <xdr:row>12</xdr:row>
                <xdr:rowOff>9525</xdr:rowOff>
              </from>
              <to>
                <xdr:col>1</xdr:col>
                <xdr:colOff>685800</xdr:colOff>
                <xdr:row>13</xdr:row>
                <xdr:rowOff>76200</xdr:rowOff>
              </to>
            </anchor>
          </controlPr>
        </control>
      </mc:Choice>
      <mc:Fallback>
        <control shapeId="13317" r:id="rId9" name="referencecde"/>
      </mc:Fallback>
    </mc:AlternateContent>
    <mc:AlternateContent xmlns:mc="http://schemas.openxmlformats.org/markup-compatibility/2006">
      <mc:Choice Requires="x14">
        <control shapeId="13318" r:id="rId11" name="numcde">
          <controlPr defaultSize="0" autoLine="0" r:id="rId12">
            <anchor moveWithCells="1">
              <from>
                <xdr:col>0</xdr:col>
                <xdr:colOff>200025</xdr:colOff>
                <xdr:row>18</xdr:row>
                <xdr:rowOff>9525</xdr:rowOff>
              </from>
              <to>
                <xdr:col>2</xdr:col>
                <xdr:colOff>447675</xdr:colOff>
                <xdr:row>19</xdr:row>
                <xdr:rowOff>76200</xdr:rowOff>
              </to>
            </anchor>
          </controlPr>
        </control>
      </mc:Choice>
      <mc:Fallback>
        <control shapeId="13318" r:id="rId11" name="numcde"/>
      </mc:Fallback>
    </mc:AlternateContent>
    <mc:AlternateContent xmlns:mc="http://schemas.openxmlformats.org/markup-compatibility/2006">
      <mc:Choice Requires="x14">
        <control shapeId="13319" r:id="rId13" name="bondefab">
          <controlPr defaultSize="0" autoLine="0" r:id="rId14">
            <anchor moveWithCells="1">
              <from>
                <xdr:col>0</xdr:col>
                <xdr:colOff>200025</xdr:colOff>
                <xdr:row>16</xdr:row>
                <xdr:rowOff>57150</xdr:rowOff>
              </from>
              <to>
                <xdr:col>1</xdr:col>
                <xdr:colOff>666750</xdr:colOff>
                <xdr:row>17</xdr:row>
                <xdr:rowOff>123825</xdr:rowOff>
              </to>
            </anchor>
          </controlPr>
        </control>
      </mc:Choice>
      <mc:Fallback>
        <control shapeId="13319" r:id="rId13" name="bondefab"/>
      </mc:Fallback>
    </mc:AlternateContent>
    <mc:AlternateContent xmlns:mc="http://schemas.openxmlformats.org/markup-compatibility/2006">
      <mc:Choice Requires="x14">
        <control shapeId="13322" r:id="rId15" name="client">
          <controlPr defaultSize="0" autoLine="0" r:id="rId16">
            <anchor moveWithCells="1">
              <from>
                <xdr:col>0</xdr:col>
                <xdr:colOff>171450</xdr:colOff>
                <xdr:row>14</xdr:row>
                <xdr:rowOff>38100</xdr:rowOff>
              </from>
              <to>
                <xdr:col>1</xdr:col>
                <xdr:colOff>647700</xdr:colOff>
                <xdr:row>15</xdr:row>
                <xdr:rowOff>104775</xdr:rowOff>
              </to>
            </anchor>
          </controlPr>
        </control>
      </mc:Choice>
      <mc:Fallback>
        <control shapeId="13322" r:id="rId15" name="client"/>
      </mc:Fallback>
    </mc:AlternateContent>
    <mc:AlternateContent xmlns:mc="http://schemas.openxmlformats.org/markup-compatibility/2006">
      <mc:Choice Requires="x14">
        <control shapeId="13324" r:id="rId17" name="txtref">
          <controlPr defaultSize="0" autoLine="0" r:id="rId18">
            <anchor moveWithCells="1">
              <from>
                <xdr:col>2</xdr:col>
                <xdr:colOff>276225</xdr:colOff>
                <xdr:row>12</xdr:row>
                <xdr:rowOff>28575</xdr:rowOff>
              </from>
              <to>
                <xdr:col>4</xdr:col>
                <xdr:colOff>266700</xdr:colOff>
                <xdr:row>13</xdr:row>
                <xdr:rowOff>104775</xdr:rowOff>
              </to>
            </anchor>
          </controlPr>
        </control>
      </mc:Choice>
      <mc:Fallback>
        <control shapeId="13324" r:id="rId17" name="txtref"/>
      </mc:Fallback>
    </mc:AlternateContent>
    <mc:AlternateContent xmlns:mc="http://schemas.openxmlformats.org/markup-compatibility/2006">
      <mc:Choice Requires="x14">
        <control shapeId="13325" r:id="rId19" name="txtdate">
          <controlPr defaultSize="0" autoLine="0" r:id="rId20">
            <anchor moveWithCells="1">
              <from>
                <xdr:col>2</xdr:col>
                <xdr:colOff>276225</xdr:colOff>
                <xdr:row>10</xdr:row>
                <xdr:rowOff>19050</xdr:rowOff>
              </from>
              <to>
                <xdr:col>4</xdr:col>
                <xdr:colOff>266700</xdr:colOff>
                <xdr:row>11</xdr:row>
                <xdr:rowOff>95250</xdr:rowOff>
              </to>
            </anchor>
          </controlPr>
        </control>
      </mc:Choice>
      <mc:Fallback>
        <control shapeId="13325" r:id="rId19" name="txtdate"/>
      </mc:Fallback>
    </mc:AlternateContent>
    <mc:AlternateContent xmlns:mc="http://schemas.openxmlformats.org/markup-compatibility/2006">
      <mc:Choice Requires="x14">
        <control shapeId="13326" r:id="rId21" name="txtclient">
          <controlPr defaultSize="0" autoLine="0" r:id="rId18">
            <anchor moveWithCells="1">
              <from>
                <xdr:col>2</xdr:col>
                <xdr:colOff>247650</xdr:colOff>
                <xdr:row>14</xdr:row>
                <xdr:rowOff>9525</xdr:rowOff>
              </from>
              <to>
                <xdr:col>4</xdr:col>
                <xdr:colOff>238125</xdr:colOff>
                <xdr:row>15</xdr:row>
                <xdr:rowOff>85725</xdr:rowOff>
              </to>
            </anchor>
          </controlPr>
        </control>
      </mc:Choice>
      <mc:Fallback>
        <control shapeId="13326" r:id="rId21" name="txtclient"/>
      </mc:Fallback>
    </mc:AlternateContent>
    <mc:AlternateContent xmlns:mc="http://schemas.openxmlformats.org/markup-compatibility/2006">
      <mc:Choice Requires="x14">
        <control shapeId="13327" r:id="rId22" name="txtnumbf">
          <controlPr defaultSize="0" autoLine="0" r:id="rId18">
            <anchor moveWithCells="1">
              <from>
                <xdr:col>2</xdr:col>
                <xdr:colOff>228600</xdr:colOff>
                <xdr:row>16</xdr:row>
                <xdr:rowOff>47625</xdr:rowOff>
              </from>
              <to>
                <xdr:col>4</xdr:col>
                <xdr:colOff>219075</xdr:colOff>
                <xdr:row>17</xdr:row>
                <xdr:rowOff>123825</xdr:rowOff>
              </to>
            </anchor>
          </controlPr>
        </control>
      </mc:Choice>
      <mc:Fallback>
        <control shapeId="13327" r:id="rId22" name="txtnumbf"/>
      </mc:Fallback>
    </mc:AlternateContent>
    <mc:AlternateContent xmlns:mc="http://schemas.openxmlformats.org/markup-compatibility/2006">
      <mc:Choice Requires="x14">
        <control shapeId="13328" r:id="rId23" name="txtquantite">
          <controlPr defaultSize="0" autoLine="0" r:id="rId18">
            <anchor moveWithCells="1">
              <from>
                <xdr:col>2</xdr:col>
                <xdr:colOff>219075</xdr:colOff>
                <xdr:row>21</xdr:row>
                <xdr:rowOff>66675</xdr:rowOff>
              </from>
              <to>
                <xdr:col>4</xdr:col>
                <xdr:colOff>209550</xdr:colOff>
                <xdr:row>22</xdr:row>
                <xdr:rowOff>142875</xdr:rowOff>
              </to>
            </anchor>
          </controlPr>
        </control>
      </mc:Choice>
      <mc:Fallback>
        <control shapeId="13328" r:id="rId23" name="txtquantite"/>
      </mc:Fallback>
    </mc:AlternateContent>
    <mc:AlternateContent xmlns:mc="http://schemas.openxmlformats.org/markup-compatibility/2006">
      <mc:Choice Requires="x14">
        <control shapeId="13329" r:id="rId24" name="txtnumcde">
          <controlPr defaultSize="0" autoLine="0" r:id="rId18">
            <anchor moveWithCells="1">
              <from>
                <xdr:col>2</xdr:col>
                <xdr:colOff>228600</xdr:colOff>
                <xdr:row>18</xdr:row>
                <xdr:rowOff>28575</xdr:rowOff>
              </from>
              <to>
                <xdr:col>4</xdr:col>
                <xdr:colOff>219075</xdr:colOff>
                <xdr:row>19</xdr:row>
                <xdr:rowOff>104775</xdr:rowOff>
              </to>
            </anchor>
          </controlPr>
        </control>
      </mc:Choice>
      <mc:Fallback>
        <control shapeId="13329" r:id="rId24" name="txtnumcde"/>
      </mc:Fallback>
    </mc:AlternateContent>
    <mc:AlternateContent xmlns:mc="http://schemas.openxmlformats.org/markup-compatibility/2006">
      <mc:Choice Requires="x14">
        <control shapeId="13330" r:id="rId25" name="txtdesig">
          <controlPr defaultSize="0" autoLine="0" r:id="rId18">
            <anchor moveWithCells="1">
              <from>
                <xdr:col>2</xdr:col>
                <xdr:colOff>228600</xdr:colOff>
                <xdr:row>19</xdr:row>
                <xdr:rowOff>142875</xdr:rowOff>
              </from>
              <to>
                <xdr:col>4</xdr:col>
                <xdr:colOff>219075</xdr:colOff>
                <xdr:row>21</xdr:row>
                <xdr:rowOff>28575</xdr:rowOff>
              </to>
            </anchor>
          </controlPr>
        </control>
      </mc:Choice>
      <mc:Fallback>
        <control shapeId="13330" r:id="rId25" name="txtdesig"/>
      </mc:Fallback>
    </mc:AlternateContent>
    <mc:AlternateContent xmlns:mc="http://schemas.openxmlformats.org/markup-compatibility/2006">
      <mc:Choice Requires="x14">
        <control shapeId="13333" r:id="rId26" name="boxaction">
          <controlPr defaultSize="0" autoLine="0" listFillRange="Feuil12!A13:A18" r:id="rId27">
            <anchor moveWithCells="1">
              <from>
                <xdr:col>2</xdr:col>
                <xdr:colOff>28575</xdr:colOff>
                <xdr:row>6</xdr:row>
                <xdr:rowOff>57150</xdr:rowOff>
              </from>
              <to>
                <xdr:col>5</xdr:col>
                <xdr:colOff>381000</xdr:colOff>
                <xdr:row>8</xdr:row>
                <xdr:rowOff>66675</xdr:rowOff>
              </to>
            </anchor>
          </controlPr>
        </control>
      </mc:Choice>
      <mc:Fallback>
        <control shapeId="13333" r:id="rId26" name="boxaction"/>
      </mc:Fallback>
    </mc:AlternateContent>
    <mc:AlternateContent xmlns:mc="http://schemas.openxmlformats.org/markup-compatibility/2006">
      <mc:Choice Requires="x14">
        <control shapeId="13337" r:id="rId28" name="CommandButton1">
          <controlPr defaultSize="0" autoLine="0" autoPict="0" r:id="rId29">
            <anchor moveWithCells="1">
              <from>
                <xdr:col>4</xdr:col>
                <xdr:colOff>552450</xdr:colOff>
                <xdr:row>10</xdr:row>
                <xdr:rowOff>85725</xdr:rowOff>
              </from>
              <to>
                <xdr:col>6</xdr:col>
                <xdr:colOff>247650</xdr:colOff>
                <xdr:row>12</xdr:row>
                <xdr:rowOff>38100</xdr:rowOff>
              </to>
            </anchor>
          </controlPr>
        </control>
      </mc:Choice>
      <mc:Fallback>
        <control shapeId="13337" r:id="rId28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5"/>
  <dimension ref="A1:A45"/>
  <sheetViews>
    <sheetView showGridLines="0" topLeftCell="A7" workbookViewId="0">
      <selection activeCell="K22" sqref="K22"/>
    </sheetView>
  </sheetViews>
  <sheetFormatPr defaultColWidth="11.42578125" defaultRowHeight="15" x14ac:dyDescent="0.25"/>
  <sheetData>
    <row r="1" s="6" customFormat="1" x14ac:dyDescent="0.25"/>
    <row r="2" s="6" customFormat="1" x14ac:dyDescent="0.25"/>
    <row r="3" s="6" customFormat="1" x14ac:dyDescent="0.25"/>
    <row r="4" s="6" customFormat="1" x14ac:dyDescent="0.25"/>
    <row r="5" s="6" customFormat="1" x14ac:dyDescent="0.25"/>
    <row r="6" s="6" customFormat="1" x14ac:dyDescent="0.25"/>
    <row r="7" s="6" customFormat="1" x14ac:dyDescent="0.25"/>
    <row r="8" s="6" customFormat="1" x14ac:dyDescent="0.25"/>
    <row r="9" s="6" customFormat="1" x14ac:dyDescent="0.25"/>
    <row r="10" s="6" customFormat="1" x14ac:dyDescent="0.25"/>
    <row r="11" s="6" customFormat="1" x14ac:dyDescent="0.25"/>
    <row r="12" s="6" customFormat="1" x14ac:dyDescent="0.25"/>
    <row r="13" s="6" customFormat="1" x14ac:dyDescent="0.25"/>
    <row r="14" s="6" customFormat="1" x14ac:dyDescent="0.25"/>
    <row r="15" s="6" customFormat="1" x14ac:dyDescent="0.25"/>
    <row r="16" s="6" customFormat="1" x14ac:dyDescent="0.25"/>
    <row r="17" s="6" customFormat="1" x14ac:dyDescent="0.25"/>
    <row r="18" s="6" customFormat="1" x14ac:dyDescent="0.25"/>
    <row r="19" s="6" customFormat="1" x14ac:dyDescent="0.25"/>
    <row r="20" s="6" customFormat="1" x14ac:dyDescent="0.25"/>
    <row r="21" s="6" customFormat="1" x14ac:dyDescent="0.25"/>
    <row r="22" s="6" customFormat="1" x14ac:dyDescent="0.25"/>
    <row r="23" s="6" customFormat="1" x14ac:dyDescent="0.25"/>
    <row r="24" s="6" customFormat="1" x14ac:dyDescent="0.25"/>
    <row r="25" s="6" customFormat="1" x14ac:dyDescent="0.25"/>
    <row r="26" s="6" customFormat="1" x14ac:dyDescent="0.25"/>
    <row r="27" s="6" customFormat="1" x14ac:dyDescent="0.25"/>
    <row r="28" s="6" customFormat="1" x14ac:dyDescent="0.25"/>
    <row r="29" s="6" customFormat="1" x14ac:dyDescent="0.25"/>
    <row r="30" s="6" customFormat="1" x14ac:dyDescent="0.25"/>
    <row r="31" s="6" customFormat="1" x14ac:dyDescent="0.25"/>
    <row r="32" s="6" customFormat="1" x14ac:dyDescent="0.25"/>
    <row r="33" s="6" customFormat="1" x14ac:dyDescent="0.25"/>
    <row r="34" s="6" customFormat="1" x14ac:dyDescent="0.25"/>
    <row r="35" s="6" customFormat="1" x14ac:dyDescent="0.25"/>
    <row r="36" s="6" customFormat="1" x14ac:dyDescent="0.25"/>
    <row r="37" s="6" customFormat="1" x14ac:dyDescent="0.25"/>
    <row r="38" s="6" customFormat="1" x14ac:dyDescent="0.25"/>
    <row r="39" s="6" customFormat="1" x14ac:dyDescent="0.25"/>
    <row r="40" s="6" customFormat="1" x14ac:dyDescent="0.25"/>
    <row r="41" s="6" customFormat="1" x14ac:dyDescent="0.25"/>
    <row r="42" s="6" customFormat="1" x14ac:dyDescent="0.25"/>
    <row r="43" s="6" customFormat="1" x14ac:dyDescent="0.25"/>
    <row r="44" s="6" customFormat="1" x14ac:dyDescent="0.25"/>
    <row r="45" s="6" customFormat="1" x14ac:dyDescent="0.25"/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7680" r:id="rId3" name="CommandButton1">
          <controlPr defaultSize="0" autoLine="0" r:id="rId4">
            <anchor moveWithCells="1">
              <from>
                <xdr:col>2</xdr:col>
                <xdr:colOff>161925</xdr:colOff>
                <xdr:row>26</xdr:row>
                <xdr:rowOff>19050</xdr:rowOff>
              </from>
              <to>
                <xdr:col>3</xdr:col>
                <xdr:colOff>676275</xdr:colOff>
                <xdr:row>27</xdr:row>
                <xdr:rowOff>152400</xdr:rowOff>
              </to>
            </anchor>
          </controlPr>
        </control>
      </mc:Choice>
      <mc:Fallback>
        <control shapeId="27680" r:id="rId3" name="CommandButton1"/>
      </mc:Fallback>
    </mc:AlternateContent>
    <mc:AlternateContent xmlns:mc="http://schemas.openxmlformats.org/markup-compatibility/2006">
      <mc:Choice Requires="x14">
        <control shapeId="27679" r:id="rId5" name="ComboBox1">
          <controlPr defaultSize="0" autoLine="0" listFillRange="Feuil12!A13:A20" r:id="rId6">
            <anchor moveWithCells="1">
              <from>
                <xdr:col>0</xdr:col>
                <xdr:colOff>76200</xdr:colOff>
                <xdr:row>8</xdr:row>
                <xdr:rowOff>85725</xdr:rowOff>
              </from>
              <to>
                <xdr:col>3</xdr:col>
                <xdr:colOff>428625</xdr:colOff>
                <xdr:row>10</xdr:row>
                <xdr:rowOff>95250</xdr:rowOff>
              </to>
            </anchor>
          </controlPr>
        </control>
      </mc:Choice>
      <mc:Fallback>
        <control shapeId="27679" r:id="rId5" name="ComboBox1"/>
      </mc:Fallback>
    </mc:AlternateContent>
    <mc:AlternateContent xmlns:mc="http://schemas.openxmlformats.org/markup-compatibility/2006">
      <mc:Choice Requires="x14">
        <control shapeId="27678" r:id="rId7" name="TextBox7">
          <controlPr defaultSize="0" autoLine="0" r:id="rId8">
            <anchor moveWithCells="1">
              <from>
                <xdr:col>2</xdr:col>
                <xdr:colOff>28575</xdr:colOff>
                <xdr:row>22</xdr:row>
                <xdr:rowOff>9525</xdr:rowOff>
              </from>
              <to>
                <xdr:col>4</xdr:col>
                <xdr:colOff>19050</xdr:colOff>
                <xdr:row>23</xdr:row>
                <xdr:rowOff>85725</xdr:rowOff>
              </to>
            </anchor>
          </controlPr>
        </control>
      </mc:Choice>
      <mc:Fallback>
        <control shapeId="27678" r:id="rId7" name="TextBox7"/>
      </mc:Fallback>
    </mc:AlternateContent>
    <mc:AlternateContent xmlns:mc="http://schemas.openxmlformats.org/markup-compatibility/2006">
      <mc:Choice Requires="x14">
        <control shapeId="27677" r:id="rId9" name="TextBox6">
          <controlPr defaultSize="0" autoLine="0" r:id="rId8">
            <anchor moveWithCells="1">
              <from>
                <xdr:col>2</xdr:col>
                <xdr:colOff>38100</xdr:colOff>
                <xdr:row>20</xdr:row>
                <xdr:rowOff>76200</xdr:rowOff>
              </from>
              <to>
                <xdr:col>4</xdr:col>
                <xdr:colOff>28575</xdr:colOff>
                <xdr:row>21</xdr:row>
                <xdr:rowOff>152400</xdr:rowOff>
              </to>
            </anchor>
          </controlPr>
        </control>
      </mc:Choice>
      <mc:Fallback>
        <control shapeId="27677" r:id="rId9" name="TextBox6"/>
      </mc:Fallback>
    </mc:AlternateContent>
    <mc:AlternateContent xmlns:mc="http://schemas.openxmlformats.org/markup-compatibility/2006">
      <mc:Choice Requires="x14">
        <control shapeId="27676" r:id="rId10" name="TextBox5">
          <controlPr defaultSize="0" autoLine="0" r:id="rId8">
            <anchor moveWithCells="1">
              <from>
                <xdr:col>2</xdr:col>
                <xdr:colOff>28575</xdr:colOff>
                <xdr:row>23</xdr:row>
                <xdr:rowOff>133350</xdr:rowOff>
              </from>
              <to>
                <xdr:col>4</xdr:col>
                <xdr:colOff>19050</xdr:colOff>
                <xdr:row>25</xdr:row>
                <xdr:rowOff>19050</xdr:rowOff>
              </to>
            </anchor>
          </controlPr>
        </control>
      </mc:Choice>
      <mc:Fallback>
        <control shapeId="27676" r:id="rId10" name="TextBox5"/>
      </mc:Fallback>
    </mc:AlternateContent>
    <mc:AlternateContent xmlns:mc="http://schemas.openxmlformats.org/markup-compatibility/2006">
      <mc:Choice Requires="x14">
        <control shapeId="27675" r:id="rId11" name="TextBox4">
          <controlPr defaultSize="0" autoLine="0" r:id="rId8">
            <anchor moveWithCells="1">
              <from>
                <xdr:col>2</xdr:col>
                <xdr:colOff>38100</xdr:colOff>
                <xdr:row>18</xdr:row>
                <xdr:rowOff>152400</xdr:rowOff>
              </from>
              <to>
                <xdr:col>4</xdr:col>
                <xdr:colOff>28575</xdr:colOff>
                <xdr:row>20</xdr:row>
                <xdr:rowOff>38100</xdr:rowOff>
              </to>
            </anchor>
          </controlPr>
        </control>
      </mc:Choice>
      <mc:Fallback>
        <control shapeId="27675" r:id="rId11" name="TextBox4"/>
      </mc:Fallback>
    </mc:AlternateContent>
    <mc:AlternateContent xmlns:mc="http://schemas.openxmlformats.org/markup-compatibility/2006">
      <mc:Choice Requires="x14">
        <control shapeId="27674" r:id="rId12" name="TextBox3">
          <controlPr defaultSize="0" autoLine="0" r:id="rId8">
            <anchor moveWithCells="1">
              <from>
                <xdr:col>2</xdr:col>
                <xdr:colOff>38100</xdr:colOff>
                <xdr:row>17</xdr:row>
                <xdr:rowOff>28575</xdr:rowOff>
              </from>
              <to>
                <xdr:col>4</xdr:col>
                <xdr:colOff>28575</xdr:colOff>
                <xdr:row>18</xdr:row>
                <xdr:rowOff>104775</xdr:rowOff>
              </to>
            </anchor>
          </controlPr>
        </control>
      </mc:Choice>
      <mc:Fallback>
        <control shapeId="27674" r:id="rId12" name="TextBox3"/>
      </mc:Fallback>
    </mc:AlternateContent>
    <mc:AlternateContent xmlns:mc="http://schemas.openxmlformats.org/markup-compatibility/2006">
      <mc:Choice Requires="x14">
        <control shapeId="27673" r:id="rId13" name="TextBox2">
          <controlPr defaultSize="0" autoLine="0" r:id="rId14">
            <anchor moveWithCells="1">
              <from>
                <xdr:col>2</xdr:col>
                <xdr:colOff>38100</xdr:colOff>
                <xdr:row>13</xdr:row>
                <xdr:rowOff>152400</xdr:rowOff>
              </from>
              <to>
                <xdr:col>4</xdr:col>
                <xdr:colOff>28575</xdr:colOff>
                <xdr:row>15</xdr:row>
                <xdr:rowOff>38100</xdr:rowOff>
              </to>
            </anchor>
          </controlPr>
        </control>
      </mc:Choice>
      <mc:Fallback>
        <control shapeId="27673" r:id="rId13" name="TextBox2"/>
      </mc:Fallback>
    </mc:AlternateContent>
    <mc:AlternateContent xmlns:mc="http://schemas.openxmlformats.org/markup-compatibility/2006">
      <mc:Choice Requires="x14">
        <control shapeId="27672" r:id="rId15" name="TextBox1">
          <controlPr defaultSize="0" autoLine="0" r:id="rId8">
            <anchor moveWithCells="1">
              <from>
                <xdr:col>2</xdr:col>
                <xdr:colOff>38100</xdr:colOff>
                <xdr:row>15</xdr:row>
                <xdr:rowOff>95250</xdr:rowOff>
              </from>
              <to>
                <xdr:col>4</xdr:col>
                <xdr:colOff>28575</xdr:colOff>
                <xdr:row>16</xdr:row>
                <xdr:rowOff>171450</xdr:rowOff>
              </to>
            </anchor>
          </controlPr>
        </control>
      </mc:Choice>
      <mc:Fallback>
        <control shapeId="27672" r:id="rId15" name="TextBox1"/>
      </mc:Fallback>
    </mc:AlternateContent>
    <mc:AlternateContent xmlns:mc="http://schemas.openxmlformats.org/markup-compatibility/2006">
      <mc:Choice Requires="x14">
        <control shapeId="27671" r:id="rId16" name="Label7">
          <controlPr defaultSize="0" autoLine="0" r:id="rId17">
            <anchor moveWithCells="1">
              <from>
                <xdr:col>0</xdr:col>
                <xdr:colOff>47625</xdr:colOff>
                <xdr:row>17</xdr:row>
                <xdr:rowOff>85725</xdr:rowOff>
              </from>
              <to>
                <xdr:col>1</xdr:col>
                <xdr:colOff>523875</xdr:colOff>
                <xdr:row>18</xdr:row>
                <xdr:rowOff>152400</xdr:rowOff>
              </to>
            </anchor>
          </controlPr>
        </control>
      </mc:Choice>
      <mc:Fallback>
        <control shapeId="27671" r:id="rId16" name="Label7"/>
      </mc:Fallback>
    </mc:AlternateContent>
    <mc:AlternateContent xmlns:mc="http://schemas.openxmlformats.org/markup-compatibility/2006">
      <mc:Choice Requires="x14">
        <control shapeId="27670" r:id="rId18" name="Label6">
          <controlPr defaultSize="0" autoLine="0" r:id="rId19">
            <anchor moveWithCells="1">
              <from>
                <xdr:col>0</xdr:col>
                <xdr:colOff>38100</xdr:colOff>
                <xdr:row>19</xdr:row>
                <xdr:rowOff>19050</xdr:rowOff>
              </from>
              <to>
                <xdr:col>1</xdr:col>
                <xdr:colOff>504825</xdr:colOff>
                <xdr:row>20</xdr:row>
                <xdr:rowOff>85725</xdr:rowOff>
              </to>
            </anchor>
          </controlPr>
        </control>
      </mc:Choice>
      <mc:Fallback>
        <control shapeId="27670" r:id="rId18" name="Label6"/>
      </mc:Fallback>
    </mc:AlternateContent>
    <mc:AlternateContent xmlns:mc="http://schemas.openxmlformats.org/markup-compatibility/2006">
      <mc:Choice Requires="x14">
        <control shapeId="27669" r:id="rId20" name="Label5">
          <controlPr defaultSize="0" autoLine="0" r:id="rId21">
            <anchor moveWithCells="1">
              <from>
                <xdr:col>0</xdr:col>
                <xdr:colOff>19050</xdr:colOff>
                <xdr:row>20</xdr:row>
                <xdr:rowOff>95250</xdr:rowOff>
              </from>
              <to>
                <xdr:col>2</xdr:col>
                <xdr:colOff>266700</xdr:colOff>
                <xdr:row>21</xdr:row>
                <xdr:rowOff>161925</xdr:rowOff>
              </to>
            </anchor>
          </controlPr>
        </control>
      </mc:Choice>
      <mc:Fallback>
        <control shapeId="27669" r:id="rId20" name="Label5"/>
      </mc:Fallback>
    </mc:AlternateContent>
    <mc:AlternateContent xmlns:mc="http://schemas.openxmlformats.org/markup-compatibility/2006">
      <mc:Choice Requires="x14">
        <control shapeId="27668" r:id="rId22" name="Label4">
          <controlPr defaultSize="0" autoLine="0" r:id="rId23">
            <anchor moveWithCells="1">
              <from>
                <xdr:col>0</xdr:col>
                <xdr:colOff>28575</xdr:colOff>
                <xdr:row>15</xdr:row>
                <xdr:rowOff>152400</xdr:rowOff>
              </from>
              <to>
                <xdr:col>1</xdr:col>
                <xdr:colOff>495300</xdr:colOff>
                <xdr:row>17</xdr:row>
                <xdr:rowOff>28575</xdr:rowOff>
              </to>
            </anchor>
          </controlPr>
        </control>
      </mc:Choice>
      <mc:Fallback>
        <control shapeId="27668" r:id="rId22" name="Label4"/>
      </mc:Fallback>
    </mc:AlternateContent>
    <mc:AlternateContent xmlns:mc="http://schemas.openxmlformats.org/markup-compatibility/2006">
      <mc:Choice Requires="x14">
        <control shapeId="27667" r:id="rId24" name="Label3">
          <controlPr defaultSize="0" autoLine="0" r:id="rId25">
            <anchor moveWithCells="1">
              <from>
                <xdr:col>0</xdr:col>
                <xdr:colOff>0</xdr:colOff>
                <xdr:row>23</xdr:row>
                <xdr:rowOff>133350</xdr:rowOff>
              </from>
              <to>
                <xdr:col>1</xdr:col>
                <xdr:colOff>466725</xdr:colOff>
                <xdr:row>25</xdr:row>
                <xdr:rowOff>9525</xdr:rowOff>
              </to>
            </anchor>
          </controlPr>
        </control>
      </mc:Choice>
      <mc:Fallback>
        <control shapeId="27667" r:id="rId24" name="Label3"/>
      </mc:Fallback>
    </mc:AlternateContent>
    <mc:AlternateContent xmlns:mc="http://schemas.openxmlformats.org/markup-compatibility/2006">
      <mc:Choice Requires="x14">
        <control shapeId="27666" r:id="rId26" name="Label2">
          <controlPr defaultSize="0" autoLine="0" r:id="rId27">
            <anchor moveWithCells="1">
              <from>
                <xdr:col>0</xdr:col>
                <xdr:colOff>0</xdr:colOff>
                <xdr:row>22</xdr:row>
                <xdr:rowOff>28575</xdr:rowOff>
              </from>
              <to>
                <xdr:col>1</xdr:col>
                <xdr:colOff>600075</xdr:colOff>
                <xdr:row>23</xdr:row>
                <xdr:rowOff>95250</xdr:rowOff>
              </to>
            </anchor>
          </controlPr>
        </control>
      </mc:Choice>
      <mc:Fallback>
        <control shapeId="27666" r:id="rId26" name="Label2"/>
      </mc:Fallback>
    </mc:AlternateContent>
    <mc:AlternateContent xmlns:mc="http://schemas.openxmlformats.org/markup-compatibility/2006">
      <mc:Choice Requires="x14">
        <control shapeId="27665" r:id="rId28" name="Label1">
          <controlPr defaultSize="0" autoLine="0" r:id="rId29">
            <anchor moveWithCells="1">
              <from>
                <xdr:col>0</xdr:col>
                <xdr:colOff>57150</xdr:colOff>
                <xdr:row>14</xdr:row>
                <xdr:rowOff>9525</xdr:rowOff>
              </from>
              <to>
                <xdr:col>1</xdr:col>
                <xdr:colOff>533400</xdr:colOff>
                <xdr:row>15</xdr:row>
                <xdr:rowOff>76200</xdr:rowOff>
              </to>
            </anchor>
          </controlPr>
        </control>
      </mc:Choice>
      <mc:Fallback>
        <control shapeId="27665" r:id="rId28" name="Label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4"/>
  <dimension ref="A1:L50"/>
  <sheetViews>
    <sheetView workbookViewId="0">
      <selection activeCell="F13" sqref="F13"/>
    </sheetView>
  </sheetViews>
  <sheetFormatPr defaultColWidth="11.42578125" defaultRowHeight="15" x14ac:dyDescent="0.25"/>
  <cols>
    <col min="1" max="1" width="11.42578125" style="13"/>
    <col min="2" max="2" width="20.28515625" style="13" customWidth="1"/>
    <col min="3" max="3" width="11.42578125" style="13"/>
    <col min="4" max="4" width="22.7109375" style="13" customWidth="1"/>
    <col min="5" max="5" width="21.7109375" style="13" customWidth="1"/>
    <col min="6" max="6" width="15.7109375" style="13" customWidth="1"/>
    <col min="7" max="7" width="28.140625" style="13" customWidth="1"/>
    <col min="8" max="8" width="15.28515625" style="13" customWidth="1"/>
    <col min="9" max="9" width="15.42578125" style="13" customWidth="1"/>
    <col min="10" max="10" width="11.42578125" style="13"/>
    <col min="11" max="11" width="17.140625" style="13" customWidth="1"/>
    <col min="12" max="16384" width="11.42578125" style="13"/>
  </cols>
  <sheetData>
    <row r="1" spans="1:12" x14ac:dyDescent="0.25">
      <c r="C1" s="59" t="s">
        <v>57</v>
      </c>
      <c r="D1" s="59"/>
      <c r="E1" s="59"/>
      <c r="F1" s="59"/>
      <c r="G1" s="59"/>
      <c r="H1" s="59"/>
    </row>
    <row r="2" spans="1:12" x14ac:dyDescent="0.25">
      <c r="C2" s="59"/>
      <c r="D2" s="59"/>
      <c r="E2" s="59"/>
      <c r="F2" s="59"/>
      <c r="G2" s="59"/>
      <c r="H2" s="59"/>
    </row>
    <row r="3" spans="1:12" x14ac:dyDescent="0.25">
      <c r="C3" s="59"/>
      <c r="D3" s="59"/>
      <c r="E3" s="59"/>
      <c r="F3" s="59"/>
      <c r="G3" s="59"/>
      <c r="H3" s="59"/>
    </row>
    <row r="4" spans="1:12" x14ac:dyDescent="0.25">
      <c r="C4" s="59"/>
      <c r="D4" s="59"/>
      <c r="E4" s="59"/>
      <c r="F4" s="59"/>
      <c r="G4" s="59"/>
      <c r="H4" s="59"/>
    </row>
    <row r="8" spans="1:12" ht="14.45" customHeight="1" x14ac:dyDescent="0.25">
      <c r="H8" s="19"/>
      <c r="I8" s="57" t="s">
        <v>39</v>
      </c>
      <c r="J8" s="58"/>
      <c r="K8" s="58"/>
      <c r="L8" s="58"/>
    </row>
    <row r="9" spans="1:12" ht="14.45" customHeight="1" x14ac:dyDescent="0.25">
      <c r="A9" s="14"/>
      <c r="H9" s="20"/>
      <c r="I9" s="58"/>
      <c r="J9" s="58"/>
      <c r="K9" s="58"/>
      <c r="L9" s="58"/>
    </row>
    <row r="10" spans="1:12" x14ac:dyDescent="0.25">
      <c r="A10" s="13" t="s">
        <v>62</v>
      </c>
      <c r="B10" s="13" t="s">
        <v>3</v>
      </c>
      <c r="C10" s="13" t="s">
        <v>5</v>
      </c>
      <c r="D10" s="13" t="s">
        <v>4</v>
      </c>
      <c r="E10" s="13" t="s">
        <v>11</v>
      </c>
      <c r="F10" s="13" t="s">
        <v>10</v>
      </c>
      <c r="G10" s="13" t="s">
        <v>6</v>
      </c>
      <c r="H10" s="13" t="s">
        <v>116</v>
      </c>
      <c r="I10" s="21" t="s">
        <v>30</v>
      </c>
      <c r="J10" s="21" t="s">
        <v>33</v>
      </c>
      <c r="K10" s="21" t="s">
        <v>31</v>
      </c>
      <c r="L10" s="21" t="s">
        <v>32</v>
      </c>
    </row>
    <row r="11" spans="1:12" x14ac:dyDescent="0.25">
      <c r="A11" s="14">
        <v>45507</v>
      </c>
      <c r="B11" s="13">
        <v>11</v>
      </c>
      <c r="C11" s="13">
        <v>11</v>
      </c>
      <c r="D11" s="13">
        <v>11</v>
      </c>
      <c r="E11" s="13">
        <v>11</v>
      </c>
      <c r="F11" s="13">
        <v>11</v>
      </c>
      <c r="G11" s="13">
        <v>11</v>
      </c>
      <c r="H11" s="13">
        <f ca="1">IF(B11="","",IF(F11="","attente affutage",IF(G11="","attente controle",IF(H11="","attente expedition",IF(F11+G11+H11="","attente expedition","expedié")))))</f>
        <v>0</v>
      </c>
    </row>
    <row r="12" spans="1:12" x14ac:dyDescent="0.25">
      <c r="A12" s="14">
        <v>45507</v>
      </c>
    </row>
    <row r="13" spans="1:12" x14ac:dyDescent="0.25">
      <c r="A13" s="14">
        <v>45507</v>
      </c>
      <c r="B13" s="13">
        <v>444</v>
      </c>
      <c r="C13" s="13">
        <v>444</v>
      </c>
      <c r="D13" s="13">
        <v>444</v>
      </c>
      <c r="E13" s="13">
        <v>4</v>
      </c>
      <c r="F13" s="13" t="s">
        <v>54</v>
      </c>
      <c r="G13" s="13">
        <v>4</v>
      </c>
    </row>
    <row r="14" spans="1:12" x14ac:dyDescent="0.25">
      <c r="A14" s="14">
        <v>45507</v>
      </c>
      <c r="D14" s="13">
        <v>7</v>
      </c>
    </row>
    <row r="15" spans="1:12" x14ac:dyDescent="0.25">
      <c r="A15" s="14">
        <v>45507</v>
      </c>
    </row>
    <row r="16" spans="1:12" x14ac:dyDescent="0.25">
      <c r="A16" s="14">
        <v>45507</v>
      </c>
    </row>
    <row r="17" spans="1:7" x14ac:dyDescent="0.25">
      <c r="A17" s="14">
        <v>45507</v>
      </c>
      <c r="B17" s="13">
        <v>123</v>
      </c>
      <c r="C17" s="13" t="s">
        <v>67</v>
      </c>
      <c r="D17" s="13" t="s">
        <v>68</v>
      </c>
      <c r="E17" s="13" t="s">
        <v>68</v>
      </c>
      <c r="F17" s="13" t="s">
        <v>68</v>
      </c>
      <c r="G17" s="13">
        <v>23</v>
      </c>
    </row>
    <row r="18" spans="1:7" x14ac:dyDescent="0.25">
      <c r="A18" s="14">
        <v>45507</v>
      </c>
      <c r="B18" s="13" t="s">
        <v>67</v>
      </c>
      <c r="C18" s="13">
        <v>255</v>
      </c>
      <c r="D18" s="13" t="s">
        <v>68</v>
      </c>
      <c r="E18" s="13">
        <v>255</v>
      </c>
      <c r="F18" s="13">
        <v>255</v>
      </c>
      <c r="G18" s="13">
        <v>255</v>
      </c>
    </row>
    <row r="19" spans="1:7" x14ac:dyDescent="0.25">
      <c r="A19" s="14">
        <v>45507</v>
      </c>
    </row>
    <row r="20" spans="1:7" x14ac:dyDescent="0.25">
      <c r="A20" s="14">
        <v>45507</v>
      </c>
    </row>
    <row r="21" spans="1:7" x14ac:dyDescent="0.25">
      <c r="A21" s="14">
        <v>45507</v>
      </c>
      <c r="D21" s="13">
        <v>444</v>
      </c>
    </row>
    <row r="22" spans="1:7" x14ac:dyDescent="0.25">
      <c r="A22" s="14">
        <v>45507</v>
      </c>
    </row>
    <row r="23" spans="1:7" x14ac:dyDescent="0.25">
      <c r="A23" s="14">
        <v>45507</v>
      </c>
      <c r="B23" s="13" t="s">
        <v>72</v>
      </c>
      <c r="C23" s="13" t="s">
        <v>73</v>
      </c>
      <c r="D23" s="13" t="s">
        <v>74</v>
      </c>
      <c r="E23" s="13" t="s">
        <v>75</v>
      </c>
      <c r="F23" s="13" t="s">
        <v>76</v>
      </c>
      <c r="G23" s="13" t="s">
        <v>77</v>
      </c>
    </row>
    <row r="24" spans="1:7" x14ac:dyDescent="0.25">
      <c r="A24" s="14">
        <v>45507</v>
      </c>
    </row>
    <row r="25" spans="1:7" x14ac:dyDescent="0.25">
      <c r="A25" s="14">
        <v>45507</v>
      </c>
    </row>
    <row r="26" spans="1:7" x14ac:dyDescent="0.25">
      <c r="A26" s="14">
        <v>45507</v>
      </c>
    </row>
    <row r="27" spans="1:7" x14ac:dyDescent="0.25">
      <c r="A27" s="14">
        <v>45507</v>
      </c>
    </row>
    <row r="28" spans="1:7" x14ac:dyDescent="0.25">
      <c r="A28" s="14">
        <v>45507</v>
      </c>
    </row>
    <row r="29" spans="1:7" x14ac:dyDescent="0.25">
      <c r="A29" s="14">
        <v>45507</v>
      </c>
    </row>
    <row r="30" spans="1:7" x14ac:dyDescent="0.25">
      <c r="A30" s="14">
        <v>45507</v>
      </c>
    </row>
    <row r="31" spans="1:7" x14ac:dyDescent="0.25">
      <c r="A31" s="14">
        <v>45507</v>
      </c>
    </row>
    <row r="32" spans="1:7" x14ac:dyDescent="0.25">
      <c r="A32" s="14">
        <v>45507</v>
      </c>
      <c r="B32" s="13" t="s">
        <v>78</v>
      </c>
      <c r="C32" s="13" t="s">
        <v>78</v>
      </c>
      <c r="E32" s="13" t="s">
        <v>78</v>
      </c>
      <c r="F32" s="13" t="s">
        <v>78</v>
      </c>
      <c r="G32" s="13" t="s">
        <v>78</v>
      </c>
    </row>
    <row r="33" spans="1:7" x14ac:dyDescent="0.25">
      <c r="A33" s="14">
        <v>45507</v>
      </c>
      <c r="B33" s="13" t="s">
        <v>74</v>
      </c>
      <c r="C33" s="13" t="s">
        <v>74</v>
      </c>
      <c r="E33" s="13" t="s">
        <v>74</v>
      </c>
      <c r="F33" s="13" t="s">
        <v>74</v>
      </c>
      <c r="G33" s="13" t="s">
        <v>74</v>
      </c>
    </row>
    <row r="34" spans="1:7" x14ac:dyDescent="0.25">
      <c r="A34" s="14">
        <v>45507</v>
      </c>
      <c r="B34" s="13" t="s">
        <v>79</v>
      </c>
      <c r="C34" s="13" t="s">
        <v>74</v>
      </c>
      <c r="D34" s="13" t="s">
        <v>129</v>
      </c>
      <c r="E34" s="13" t="s">
        <v>130</v>
      </c>
      <c r="F34" s="13" t="s">
        <v>131</v>
      </c>
      <c r="G34" s="13" t="s">
        <v>132</v>
      </c>
    </row>
    <row r="35" spans="1:7" x14ac:dyDescent="0.25">
      <c r="A35" s="14">
        <v>45507</v>
      </c>
      <c r="B35" s="13">
        <v>999</v>
      </c>
      <c r="C35" s="13">
        <v>999</v>
      </c>
      <c r="E35" s="13">
        <v>999</v>
      </c>
      <c r="F35" s="13">
        <v>999</v>
      </c>
      <c r="G35" s="13">
        <v>999</v>
      </c>
    </row>
    <row r="36" spans="1:7" x14ac:dyDescent="0.25">
      <c r="A36" s="14">
        <v>45507</v>
      </c>
      <c r="B36" s="13">
        <v>77</v>
      </c>
      <c r="C36" s="13">
        <v>77</v>
      </c>
      <c r="E36" s="13">
        <v>77</v>
      </c>
      <c r="F36" s="13">
        <v>77</v>
      </c>
      <c r="G36" s="13">
        <v>77</v>
      </c>
    </row>
    <row r="37" spans="1:7" x14ac:dyDescent="0.25">
      <c r="A37" s="14">
        <v>45507</v>
      </c>
      <c r="B37" s="13">
        <v>77</v>
      </c>
      <c r="C37" s="13">
        <v>77</v>
      </c>
      <c r="E37" s="13">
        <v>77</v>
      </c>
      <c r="F37" s="13">
        <v>77</v>
      </c>
      <c r="G37" s="13">
        <v>77</v>
      </c>
    </row>
    <row r="38" spans="1:7" x14ac:dyDescent="0.25">
      <c r="A38" s="14">
        <v>45507</v>
      </c>
      <c r="B38" s="13">
        <v>66</v>
      </c>
      <c r="C38" s="13">
        <v>66</v>
      </c>
      <c r="D38" s="13">
        <v>66</v>
      </c>
      <c r="E38" s="13">
        <v>66</v>
      </c>
      <c r="F38" s="13">
        <v>66</v>
      </c>
      <c r="G38" s="13">
        <v>66</v>
      </c>
    </row>
    <row r="39" spans="1:7" x14ac:dyDescent="0.25">
      <c r="A39" s="14">
        <v>45507</v>
      </c>
      <c r="B39" s="13">
        <v>1</v>
      </c>
      <c r="C39" s="13">
        <v>2</v>
      </c>
      <c r="D39" s="13">
        <v>3</v>
      </c>
      <c r="E39" s="13">
        <v>4</v>
      </c>
      <c r="F39" s="13">
        <v>5</v>
      </c>
      <c r="G39" s="13">
        <v>6</v>
      </c>
    </row>
    <row r="40" spans="1:7" x14ac:dyDescent="0.25">
      <c r="A40" s="14">
        <v>45507</v>
      </c>
      <c r="B40" s="13">
        <v>55</v>
      </c>
      <c r="C40" s="13">
        <v>55</v>
      </c>
    </row>
    <row r="41" spans="1:7" x14ac:dyDescent="0.25">
      <c r="A41" s="14">
        <v>45507</v>
      </c>
      <c r="B41" s="13">
        <v>33</v>
      </c>
      <c r="C41" s="13">
        <v>66</v>
      </c>
    </row>
    <row r="42" spans="1:7" x14ac:dyDescent="0.25">
      <c r="A42" s="14">
        <v>45507</v>
      </c>
      <c r="B42" s="13">
        <v>66</v>
      </c>
      <c r="C42" s="13">
        <v>66</v>
      </c>
    </row>
    <row r="43" spans="1:7" x14ac:dyDescent="0.25">
      <c r="A43" s="14">
        <v>45507</v>
      </c>
      <c r="B43" s="13">
        <v>6666</v>
      </c>
    </row>
    <row r="44" spans="1:7" x14ac:dyDescent="0.25">
      <c r="A44" s="14">
        <v>45359</v>
      </c>
      <c r="B44" s="13" t="s">
        <v>79</v>
      </c>
      <c r="C44" s="13" t="s">
        <v>74</v>
      </c>
      <c r="D44" s="13" t="s">
        <v>129</v>
      </c>
      <c r="E44" s="13" t="s">
        <v>130</v>
      </c>
      <c r="F44" s="13" t="s">
        <v>131</v>
      </c>
      <c r="G44" s="13" t="s">
        <v>132</v>
      </c>
    </row>
    <row r="45" spans="1:7" x14ac:dyDescent="0.25">
      <c r="A45" s="14">
        <v>45359</v>
      </c>
      <c r="B45" s="13" t="s">
        <v>79</v>
      </c>
      <c r="C45" s="13" t="s">
        <v>74</v>
      </c>
      <c r="D45" s="13" t="s">
        <v>129</v>
      </c>
      <c r="E45" s="13" t="s">
        <v>130</v>
      </c>
      <c r="F45" s="13" t="s">
        <v>131</v>
      </c>
      <c r="G45" s="13" t="s">
        <v>132</v>
      </c>
    </row>
    <row r="46" spans="1:7" x14ac:dyDescent="0.25">
      <c r="A46" s="14">
        <v>45359</v>
      </c>
      <c r="B46" s="13" t="s">
        <v>79</v>
      </c>
      <c r="C46" s="13" t="s">
        <v>74</v>
      </c>
      <c r="D46" s="13" t="s">
        <v>129</v>
      </c>
      <c r="E46" s="13" t="s">
        <v>130</v>
      </c>
      <c r="F46" s="13" t="s">
        <v>131</v>
      </c>
      <c r="G46" s="13" t="s">
        <v>132</v>
      </c>
    </row>
    <row r="47" spans="1:7" x14ac:dyDescent="0.25">
      <c r="A47" s="14">
        <v>45359</v>
      </c>
      <c r="B47" s="13" t="s">
        <v>79</v>
      </c>
      <c r="C47" s="13" t="s">
        <v>74</v>
      </c>
      <c r="D47" s="13" t="s">
        <v>129</v>
      </c>
      <c r="E47" s="13" t="s">
        <v>130</v>
      </c>
      <c r="F47" s="13" t="s">
        <v>131</v>
      </c>
      <c r="G47" s="13" t="s">
        <v>132</v>
      </c>
    </row>
    <row r="48" spans="1:7" x14ac:dyDescent="0.25">
      <c r="A48" s="14">
        <v>45359</v>
      </c>
      <c r="B48" s="13" t="s">
        <v>79</v>
      </c>
      <c r="C48" s="13" t="s">
        <v>74</v>
      </c>
      <c r="D48" s="13" t="s">
        <v>129</v>
      </c>
      <c r="E48" s="13" t="s">
        <v>130</v>
      </c>
      <c r="F48" s="13" t="s">
        <v>131</v>
      </c>
      <c r="G48" s="13" t="s">
        <v>132</v>
      </c>
    </row>
    <row r="49" spans="1:7" x14ac:dyDescent="0.25">
      <c r="A49" s="14">
        <v>45359</v>
      </c>
      <c r="B49" s="13" t="s">
        <v>79</v>
      </c>
      <c r="C49" s="13" t="s">
        <v>74</v>
      </c>
      <c r="D49" s="13" t="s">
        <v>129</v>
      </c>
      <c r="E49" s="13" t="s">
        <v>130</v>
      </c>
      <c r="F49" s="13" t="s">
        <v>131</v>
      </c>
      <c r="G49" s="13" t="s">
        <v>132</v>
      </c>
    </row>
    <row r="50" spans="1:7" x14ac:dyDescent="0.25">
      <c r="A50" s="14"/>
      <c r="B50" s="13" t="s">
        <v>133</v>
      </c>
      <c r="C50" s="13">
        <v>550885</v>
      </c>
      <c r="D50" s="13" t="s">
        <v>134</v>
      </c>
      <c r="E50" s="13" t="s">
        <v>134</v>
      </c>
      <c r="G50" s="13">
        <v>10</v>
      </c>
    </row>
  </sheetData>
  <mergeCells count="2">
    <mergeCell ref="I8:L9"/>
    <mergeCell ref="C1:H4"/>
  </mergeCells>
  <pageMargins left="0.7" right="0.7" top="0.75" bottom="0.75" header="0.3" footer="0.3"/>
  <drawing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0"/>
  <dimension ref="A1:L18"/>
  <sheetViews>
    <sheetView workbookViewId="0">
      <selection activeCell="F18" sqref="F18"/>
    </sheetView>
  </sheetViews>
  <sheetFormatPr defaultColWidth="11.42578125" defaultRowHeight="15" x14ac:dyDescent="0.25"/>
  <cols>
    <col min="1" max="2" width="11.42578125" style="13"/>
    <col min="3" max="3" width="11.85546875" style="13" customWidth="1"/>
    <col min="4" max="4" width="19.28515625" style="13" customWidth="1"/>
    <col min="5" max="5" width="20.140625" style="13" customWidth="1"/>
    <col min="6" max="6" width="13.7109375" style="13" customWidth="1"/>
    <col min="7" max="8" width="11.42578125" style="13"/>
    <col min="9" max="9" width="19.5703125" style="13" customWidth="1"/>
    <col min="10" max="10" width="15.85546875" style="13" customWidth="1"/>
    <col min="11" max="16384" width="11.42578125" style="13"/>
  </cols>
  <sheetData>
    <row r="1" spans="1:12" x14ac:dyDescent="0.25">
      <c r="D1" s="60" t="s">
        <v>136</v>
      </c>
      <c r="E1" s="61"/>
      <c r="F1" s="61"/>
      <c r="G1" s="61"/>
      <c r="H1" s="61"/>
    </row>
    <row r="2" spans="1:12" x14ac:dyDescent="0.25">
      <c r="D2" s="61"/>
      <c r="E2" s="61"/>
      <c r="F2" s="61"/>
      <c r="G2" s="61"/>
      <c r="H2" s="61"/>
    </row>
    <row r="3" spans="1:12" x14ac:dyDescent="0.25">
      <c r="D3" s="61"/>
      <c r="E3" s="61"/>
      <c r="F3" s="61"/>
      <c r="G3" s="61"/>
      <c r="H3" s="61"/>
    </row>
    <row r="4" spans="1:12" x14ac:dyDescent="0.25">
      <c r="C4" s="20"/>
    </row>
    <row r="8" spans="1:12" x14ac:dyDescent="0.25">
      <c r="A8" s="44" t="s">
        <v>2</v>
      </c>
      <c r="B8" s="45" t="s">
        <v>3</v>
      </c>
      <c r="C8" s="45" t="s">
        <v>5</v>
      </c>
      <c r="D8" s="45" t="s">
        <v>4</v>
      </c>
      <c r="E8" s="45" t="s">
        <v>11</v>
      </c>
      <c r="F8" s="45" t="s">
        <v>10</v>
      </c>
      <c r="G8" s="45" t="s">
        <v>6</v>
      </c>
      <c r="H8" s="45" t="s">
        <v>19</v>
      </c>
      <c r="I8" s="45" t="s">
        <v>7</v>
      </c>
      <c r="J8" s="45" t="s">
        <v>8</v>
      </c>
      <c r="K8" s="45" t="s">
        <v>9</v>
      </c>
      <c r="L8" s="46" t="s">
        <v>12</v>
      </c>
    </row>
    <row r="9" spans="1:12" x14ac:dyDescent="0.25">
      <c r="A9" s="47">
        <v>45507</v>
      </c>
      <c r="B9" s="48">
        <v>589</v>
      </c>
      <c r="C9" s="48"/>
      <c r="D9" s="48" t="s">
        <v>65</v>
      </c>
      <c r="E9" s="48" t="s">
        <v>66</v>
      </c>
      <c r="F9" s="48"/>
      <c r="G9" s="48">
        <v>20</v>
      </c>
      <c r="H9" s="48"/>
      <c r="I9" s="48"/>
      <c r="J9" s="48"/>
      <c r="K9" s="48"/>
      <c r="L9" s="49"/>
    </row>
    <row r="10" spans="1:12" x14ac:dyDescent="0.25">
      <c r="A10" s="47">
        <v>45507</v>
      </c>
      <c r="B10" s="48" t="s">
        <v>67</v>
      </c>
      <c r="C10" s="48"/>
      <c r="D10" s="48" t="s">
        <v>68</v>
      </c>
      <c r="E10" s="48"/>
      <c r="F10" s="48"/>
      <c r="G10" s="48"/>
      <c r="H10" s="48"/>
      <c r="I10" s="48"/>
      <c r="J10" s="48"/>
      <c r="K10" s="48"/>
      <c r="L10" s="49"/>
    </row>
    <row r="11" spans="1:12" x14ac:dyDescent="0.25">
      <c r="A11" s="47">
        <v>45507</v>
      </c>
      <c r="B11" s="48"/>
      <c r="C11" s="48"/>
      <c r="D11" s="48"/>
      <c r="E11" s="48"/>
      <c r="F11" s="48"/>
      <c r="G11" s="48"/>
      <c r="H11" s="48"/>
      <c r="I11" s="48"/>
      <c r="J11" s="48"/>
      <c r="K11" s="48"/>
      <c r="L11" s="49"/>
    </row>
    <row r="12" spans="1:12" x14ac:dyDescent="0.25">
      <c r="A12" s="47">
        <v>45507</v>
      </c>
      <c r="B12" s="48"/>
      <c r="C12" s="48"/>
      <c r="D12" s="48"/>
      <c r="E12" s="48"/>
      <c r="F12" s="48"/>
      <c r="G12" s="48"/>
      <c r="H12" s="48"/>
      <c r="I12" s="48"/>
      <c r="J12" s="48"/>
      <c r="K12" s="48"/>
      <c r="L12" s="49"/>
    </row>
    <row r="13" spans="1:12" x14ac:dyDescent="0.25">
      <c r="A13" s="47">
        <v>45538</v>
      </c>
      <c r="B13" s="48">
        <v>77</v>
      </c>
      <c r="C13" s="48">
        <v>77</v>
      </c>
      <c r="D13" s="48">
        <v>77</v>
      </c>
      <c r="E13" s="48">
        <v>77</v>
      </c>
      <c r="F13" s="48">
        <v>77</v>
      </c>
      <c r="G13" s="48">
        <v>77</v>
      </c>
      <c r="H13" s="48"/>
      <c r="I13" s="48"/>
      <c r="J13" s="48"/>
      <c r="K13" s="48"/>
      <c r="L13" s="49"/>
    </row>
    <row r="14" spans="1:12" x14ac:dyDescent="0.25">
      <c r="A14" s="47">
        <v>45568</v>
      </c>
      <c r="B14" s="48"/>
      <c r="C14" s="48"/>
      <c r="D14" s="48"/>
      <c r="E14" s="48"/>
      <c r="F14" s="48"/>
      <c r="G14" s="48"/>
      <c r="H14" s="48"/>
      <c r="I14" s="48"/>
      <c r="J14" s="48"/>
      <c r="K14" s="48"/>
      <c r="L14" s="49"/>
    </row>
    <row r="15" spans="1:12" x14ac:dyDescent="0.25">
      <c r="A15" s="50">
        <v>45263</v>
      </c>
      <c r="B15" s="51" t="s">
        <v>133</v>
      </c>
      <c r="C15" s="51">
        <v>550885</v>
      </c>
      <c r="D15" s="51" t="s">
        <v>134</v>
      </c>
      <c r="E15" s="51" t="s">
        <v>134</v>
      </c>
      <c r="F15" s="51"/>
      <c r="G15" s="51">
        <v>10</v>
      </c>
      <c r="H15" s="51"/>
      <c r="I15" s="51"/>
      <c r="J15" s="51"/>
      <c r="K15" s="51"/>
      <c r="L15" s="52"/>
    </row>
    <row r="16" spans="1:12" x14ac:dyDescent="0.25">
      <c r="A16" s="47">
        <v>45599</v>
      </c>
      <c r="B16" s="48">
        <v>444</v>
      </c>
      <c r="C16" s="48">
        <v>444</v>
      </c>
      <c r="D16" s="48">
        <v>444</v>
      </c>
      <c r="E16" s="48">
        <v>4</v>
      </c>
      <c r="F16" s="80" t="s">
        <v>54</v>
      </c>
      <c r="G16" s="48">
        <v>4</v>
      </c>
      <c r="H16" s="80"/>
      <c r="I16" s="48"/>
      <c r="J16" s="48"/>
      <c r="K16" s="48"/>
      <c r="L16" s="49"/>
    </row>
    <row r="17" spans="1:12" x14ac:dyDescent="0.25">
      <c r="A17" s="47">
        <v>45599</v>
      </c>
      <c r="B17" s="48">
        <v>444</v>
      </c>
      <c r="C17" s="48">
        <v>444</v>
      </c>
      <c r="D17" s="48">
        <v>444</v>
      </c>
      <c r="E17" s="48">
        <v>4</v>
      </c>
      <c r="F17" s="80" t="s">
        <v>54</v>
      </c>
      <c r="G17" s="48">
        <v>4</v>
      </c>
      <c r="H17" s="80"/>
      <c r="I17" s="48"/>
      <c r="J17" s="48"/>
      <c r="K17" s="48"/>
      <c r="L17" s="49"/>
    </row>
    <row r="18" spans="1:12" x14ac:dyDescent="0.25">
      <c r="A18" s="50"/>
      <c r="B18" s="51"/>
      <c r="C18" s="51"/>
      <c r="D18" s="51"/>
      <c r="E18" s="51"/>
      <c r="F18" s="51" t="s">
        <v>54</v>
      </c>
      <c r="G18" s="51"/>
      <c r="H18" s="51"/>
      <c r="I18" s="51"/>
      <c r="J18" s="51"/>
      <c r="K18" s="51"/>
      <c r="L18" s="52"/>
    </row>
  </sheetData>
  <mergeCells count="1">
    <mergeCell ref="D1:H3"/>
  </mergeCells>
  <hyperlinks>
    <hyperlink ref="F16" location="'base de donnée'!C11" tooltip="lien vers designiation dans BDD,_x000a_Address :  C11_x000a_Référence : 0362AF707_x000a_client : Frederic_x000a_CLICQUEZ !!!" display="'base de donnée'!C11" xr:uid="{10705376-8ED6-4196-8F77-C967B248BDF3}"/>
    <hyperlink ref="F17" location="'base de donnée'!C11" tooltip="lien vers designiation dans BDD,_x000a_Address :  C11_x000a_Référence : 0362AF707_x000a_client : Frederic_x000a_CLICQUEZ !!!" display="'base de donnée'!C11" xr:uid="{A6F8AACD-013E-4826-B65E-DED9CD08A738}"/>
  </hyperlinks>
  <pageMargins left="0.7" right="0.7" top="0.75" bottom="0.75" header="0.3" footer="0.3"/>
  <drawing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11"/>
  <dimension ref="A1:L18"/>
  <sheetViews>
    <sheetView workbookViewId="0">
      <selection activeCell="F12" sqref="F12"/>
    </sheetView>
  </sheetViews>
  <sheetFormatPr defaultColWidth="11.42578125" defaultRowHeight="15" x14ac:dyDescent="0.25"/>
  <cols>
    <col min="1" max="2" width="11.42578125" style="13"/>
    <col min="3" max="3" width="11.85546875" style="13" customWidth="1"/>
    <col min="4" max="4" width="19.28515625" style="13" customWidth="1"/>
    <col min="5" max="5" width="20.140625" style="13" customWidth="1"/>
    <col min="6" max="6" width="13.7109375" style="13" customWidth="1"/>
    <col min="7" max="8" width="11.42578125" style="13"/>
    <col min="9" max="9" width="19.140625" style="13" customWidth="1"/>
    <col min="10" max="10" width="16.7109375" style="13" customWidth="1"/>
    <col min="11" max="16384" width="11.42578125" style="13"/>
  </cols>
  <sheetData>
    <row r="1" spans="1:12" x14ac:dyDescent="0.25">
      <c r="D1" s="62" t="s">
        <v>137</v>
      </c>
      <c r="E1" s="63"/>
      <c r="F1" s="63"/>
      <c r="G1" s="63"/>
      <c r="H1" s="63"/>
    </row>
    <row r="2" spans="1:12" x14ac:dyDescent="0.25">
      <c r="D2" s="63"/>
      <c r="E2" s="63"/>
      <c r="F2" s="63"/>
      <c r="G2" s="63"/>
      <c r="H2" s="63"/>
    </row>
    <row r="3" spans="1:12" x14ac:dyDescent="0.25">
      <c r="D3" s="63"/>
      <c r="E3" s="63"/>
      <c r="F3" s="63"/>
      <c r="G3" s="63"/>
      <c r="H3" s="63"/>
    </row>
    <row r="8" spans="1:12" x14ac:dyDescent="0.25">
      <c r="A8" s="53" t="s">
        <v>2</v>
      </c>
      <c r="B8" s="54" t="s">
        <v>3</v>
      </c>
      <c r="C8" s="54" t="s">
        <v>5</v>
      </c>
      <c r="D8" s="54" t="s">
        <v>4</v>
      </c>
      <c r="E8" s="54" t="s">
        <v>11</v>
      </c>
      <c r="F8" s="54" t="s">
        <v>10</v>
      </c>
      <c r="G8" s="54" t="s">
        <v>6</v>
      </c>
      <c r="H8" s="54" t="s">
        <v>19</v>
      </c>
      <c r="I8" s="54" t="s">
        <v>7</v>
      </c>
      <c r="J8" s="54" t="s">
        <v>8</v>
      </c>
      <c r="K8" s="54" t="s">
        <v>9</v>
      </c>
      <c r="L8" s="55" t="s">
        <v>12</v>
      </c>
    </row>
    <row r="9" spans="1:12" x14ac:dyDescent="0.25">
      <c r="A9" s="26">
        <v>45507</v>
      </c>
      <c r="B9" s="21">
        <v>7</v>
      </c>
      <c r="C9" s="21">
        <v>7</v>
      </c>
      <c r="D9" s="21">
        <v>7</v>
      </c>
      <c r="E9" s="21"/>
      <c r="F9" s="21"/>
      <c r="G9" s="21"/>
      <c r="H9" s="21"/>
      <c r="I9" s="21"/>
      <c r="J9" s="21"/>
      <c r="K9" s="21"/>
      <c r="L9" s="27"/>
    </row>
    <row r="10" spans="1:12" x14ac:dyDescent="0.25">
      <c r="A10" s="26">
        <v>45507</v>
      </c>
      <c r="B10" s="21"/>
      <c r="C10" s="21"/>
      <c r="D10" s="21">
        <v>7</v>
      </c>
      <c r="E10" s="21"/>
      <c r="F10" s="21"/>
      <c r="G10" s="21"/>
      <c r="H10" s="21"/>
      <c r="I10" s="21"/>
      <c r="J10" s="21"/>
      <c r="K10" s="21"/>
      <c r="L10" s="27"/>
    </row>
    <row r="11" spans="1:12" x14ac:dyDescent="0.25">
      <c r="A11" s="26">
        <v>45507</v>
      </c>
      <c r="B11" s="21"/>
      <c r="C11" s="21"/>
      <c r="D11" s="21" t="s">
        <v>69</v>
      </c>
      <c r="E11" s="21"/>
      <c r="F11" s="21"/>
      <c r="G11" s="21"/>
      <c r="H11" s="21"/>
      <c r="I11" s="21"/>
      <c r="J11" s="21"/>
      <c r="K11" s="21"/>
      <c r="L11" s="27"/>
    </row>
    <row r="12" spans="1:12" x14ac:dyDescent="0.25">
      <c r="A12" s="26">
        <v>45507</v>
      </c>
      <c r="B12" s="21"/>
      <c r="C12" s="21"/>
      <c r="D12" s="21"/>
      <c r="E12" s="21"/>
      <c r="F12" s="13" t="s">
        <v>54</v>
      </c>
      <c r="G12" s="21"/>
      <c r="H12" s="21"/>
      <c r="I12" s="21"/>
      <c r="J12" s="21"/>
      <c r="K12" s="21"/>
      <c r="L12" s="27"/>
    </row>
    <row r="13" spans="1:12" x14ac:dyDescent="0.25">
      <c r="A13" s="26">
        <v>45507</v>
      </c>
      <c r="B13" s="21"/>
      <c r="C13" s="21"/>
      <c r="D13" s="21" t="s">
        <v>70</v>
      </c>
      <c r="E13" s="21"/>
      <c r="F13" s="21"/>
      <c r="G13" s="21"/>
      <c r="H13" s="21"/>
      <c r="I13" s="21"/>
      <c r="J13" s="21"/>
      <c r="K13" s="21"/>
      <c r="L13" s="27"/>
    </row>
    <row r="14" spans="1:12" x14ac:dyDescent="0.25">
      <c r="A14" s="26">
        <v>45507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7"/>
    </row>
    <row r="15" spans="1:12" x14ac:dyDescent="0.25">
      <c r="A15" s="26">
        <v>45507</v>
      </c>
      <c r="B15" s="21">
        <v>44</v>
      </c>
      <c r="C15" s="21">
        <v>44</v>
      </c>
      <c r="D15" s="21"/>
      <c r="E15" s="21">
        <v>44</v>
      </c>
      <c r="F15" s="21">
        <v>44</v>
      </c>
      <c r="G15" s="21">
        <v>44</v>
      </c>
      <c r="H15" s="21"/>
      <c r="I15" s="21"/>
      <c r="J15" s="21"/>
      <c r="K15" s="21"/>
      <c r="L15" s="27"/>
    </row>
    <row r="16" spans="1:12" x14ac:dyDescent="0.25">
      <c r="A16" s="26">
        <v>45359</v>
      </c>
      <c r="B16" s="21" t="s">
        <v>79</v>
      </c>
      <c r="C16" s="21" t="s">
        <v>74</v>
      </c>
      <c r="D16" s="21" t="s">
        <v>129</v>
      </c>
      <c r="E16" s="21" t="s">
        <v>130</v>
      </c>
      <c r="F16" s="21" t="s">
        <v>131</v>
      </c>
      <c r="G16" s="21" t="s">
        <v>132</v>
      </c>
      <c r="H16" s="21"/>
      <c r="I16" s="21"/>
      <c r="J16" s="21"/>
      <c r="K16" s="21"/>
      <c r="L16" s="27"/>
    </row>
    <row r="17" spans="1:12" x14ac:dyDescent="0.25">
      <c r="A17" s="26"/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7"/>
    </row>
    <row r="18" spans="1:12" x14ac:dyDescent="0.25">
      <c r="A18" s="30">
        <v>45359</v>
      </c>
      <c r="B18" s="28" t="s">
        <v>79</v>
      </c>
      <c r="C18" s="28" t="s">
        <v>74</v>
      </c>
      <c r="D18" s="28" t="s">
        <v>129</v>
      </c>
      <c r="E18" s="28" t="s">
        <v>130</v>
      </c>
      <c r="F18" s="28" t="s">
        <v>131</v>
      </c>
      <c r="G18" s="28" t="s">
        <v>132</v>
      </c>
      <c r="H18" s="28"/>
      <c r="I18" s="28"/>
      <c r="J18" s="28"/>
      <c r="K18" s="28"/>
      <c r="L18" s="29"/>
    </row>
  </sheetData>
  <mergeCells count="1">
    <mergeCell ref="D1:H3"/>
  </mergeCells>
  <pageMargins left="0.7" right="0.7" top="0.75" bottom="0.75" header="0.3" footer="0.3"/>
  <drawing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3"/>
  <dimension ref="A1:N20"/>
  <sheetViews>
    <sheetView topLeftCell="C1" workbookViewId="0">
      <selection activeCell="F16" sqref="F16"/>
    </sheetView>
  </sheetViews>
  <sheetFormatPr defaultColWidth="11.42578125" defaultRowHeight="15" x14ac:dyDescent="0.25"/>
  <cols>
    <col min="1" max="1" width="11.42578125" style="13"/>
    <col min="2" max="2" width="22.42578125" style="13" customWidth="1"/>
    <col min="3" max="3" width="22.140625" style="13" customWidth="1"/>
    <col min="4" max="4" width="23.140625" style="13" customWidth="1"/>
    <col min="5" max="6" width="20.140625" style="13" customWidth="1"/>
    <col min="7" max="8" width="11.42578125" style="13"/>
    <col min="9" max="9" width="15.7109375" style="13" customWidth="1"/>
    <col min="10" max="10" width="20.28515625" style="13" customWidth="1"/>
    <col min="11" max="16384" width="11.42578125" style="13"/>
  </cols>
  <sheetData>
    <row r="1" spans="1:14" ht="14.45" customHeight="1" x14ac:dyDescent="0.25">
      <c r="C1" s="62" t="s">
        <v>1</v>
      </c>
      <c r="D1" s="62"/>
      <c r="E1" s="62"/>
      <c r="F1" s="62"/>
      <c r="G1" s="62"/>
      <c r="H1" s="62"/>
      <c r="I1" s="22"/>
      <c r="J1" s="22"/>
      <c r="K1" s="22"/>
      <c r="L1" s="22"/>
      <c r="M1" s="22"/>
      <c r="N1" s="22"/>
    </row>
    <row r="2" spans="1:14" x14ac:dyDescent="0.25">
      <c r="C2" s="62"/>
      <c r="D2" s="62"/>
      <c r="E2" s="62"/>
      <c r="F2" s="62"/>
      <c r="G2" s="62"/>
      <c r="H2" s="62"/>
      <c r="I2" s="22"/>
      <c r="J2" s="22"/>
      <c r="K2" s="22"/>
      <c r="L2" s="22"/>
      <c r="M2" s="22"/>
      <c r="N2" s="22"/>
    </row>
    <row r="3" spans="1:14" x14ac:dyDescent="0.25">
      <c r="C3" s="62"/>
      <c r="D3" s="62"/>
      <c r="E3" s="62"/>
      <c r="F3" s="62"/>
      <c r="G3" s="62"/>
      <c r="H3" s="62"/>
      <c r="I3" s="22"/>
      <c r="J3" s="22"/>
      <c r="K3" s="22"/>
      <c r="L3" s="22"/>
      <c r="M3" s="22"/>
      <c r="N3" s="22"/>
    </row>
    <row r="4" spans="1:14" x14ac:dyDescent="0.25">
      <c r="C4" s="62"/>
      <c r="D4" s="62"/>
      <c r="E4" s="62"/>
      <c r="F4" s="62"/>
      <c r="G4" s="62"/>
      <c r="H4" s="62"/>
      <c r="I4" s="22"/>
      <c r="J4" s="22"/>
      <c r="K4" s="22"/>
      <c r="L4" s="22"/>
      <c r="M4" s="22"/>
      <c r="N4" s="22"/>
    </row>
    <row r="6" spans="1:14" ht="18.75" x14ac:dyDescent="0.25">
      <c r="A6" s="13" t="s">
        <v>0</v>
      </c>
      <c r="B6" s="31">
        <f ca="1">TODAY()</f>
        <v>45362</v>
      </c>
    </row>
    <row r="8" spans="1:14" x14ac:dyDescent="0.25">
      <c r="A8" s="32" t="s">
        <v>2</v>
      </c>
      <c r="B8" s="33" t="s">
        <v>3</v>
      </c>
      <c r="C8" s="33" t="s">
        <v>5</v>
      </c>
      <c r="D8" s="33" t="s">
        <v>4</v>
      </c>
      <c r="E8" s="33" t="s">
        <v>11</v>
      </c>
      <c r="F8" s="33" t="s">
        <v>10</v>
      </c>
      <c r="G8" s="33" t="s">
        <v>6</v>
      </c>
      <c r="H8" s="33" t="s">
        <v>19</v>
      </c>
      <c r="I8" s="33" t="s">
        <v>7</v>
      </c>
      <c r="J8" s="33" t="s">
        <v>8</v>
      </c>
      <c r="K8" s="33" t="s">
        <v>9</v>
      </c>
      <c r="L8" s="34" t="s">
        <v>12</v>
      </c>
    </row>
    <row r="9" spans="1:14" x14ac:dyDescent="0.25">
      <c r="A9" s="35"/>
      <c r="B9" s="21"/>
      <c r="C9" s="21"/>
      <c r="D9" s="21"/>
      <c r="E9" s="21"/>
      <c r="F9" s="21"/>
      <c r="G9" s="21"/>
      <c r="H9" s="21"/>
      <c r="I9" s="21"/>
      <c r="J9" s="21"/>
      <c r="K9" s="21"/>
      <c r="L9" s="27"/>
    </row>
    <row r="10" spans="1:14" x14ac:dyDescent="0.25">
      <c r="A10" s="26">
        <v>45385</v>
      </c>
      <c r="B10" s="21" t="s">
        <v>60</v>
      </c>
      <c r="C10" s="21"/>
      <c r="D10" s="21">
        <v>44444</v>
      </c>
      <c r="E10" s="21">
        <v>4444</v>
      </c>
      <c r="F10" s="21">
        <v>222</v>
      </c>
      <c r="G10" s="21"/>
      <c r="H10" s="21"/>
      <c r="I10" s="21"/>
      <c r="J10" s="21"/>
      <c r="K10" s="21"/>
      <c r="L10" s="27"/>
    </row>
    <row r="11" spans="1:14" x14ac:dyDescent="0.25">
      <c r="A11" s="26">
        <v>45385</v>
      </c>
      <c r="B11" s="21" t="s">
        <v>60</v>
      </c>
      <c r="C11" s="21"/>
      <c r="D11" s="21">
        <v>44444</v>
      </c>
      <c r="E11" s="21">
        <v>4444</v>
      </c>
      <c r="F11" s="21" t="s">
        <v>61</v>
      </c>
      <c r="G11" s="21">
        <v>222</v>
      </c>
      <c r="H11" s="21"/>
      <c r="I11" s="21"/>
      <c r="J11" s="21"/>
      <c r="K11" s="21"/>
      <c r="L11" s="27"/>
    </row>
    <row r="12" spans="1:14" x14ac:dyDescent="0.25">
      <c r="A12" s="26">
        <v>45385</v>
      </c>
      <c r="B12" s="21" t="s">
        <v>60</v>
      </c>
      <c r="C12" s="21"/>
      <c r="D12" s="21">
        <v>44444</v>
      </c>
      <c r="E12" s="21">
        <v>4444</v>
      </c>
      <c r="F12" s="21" t="s">
        <v>61</v>
      </c>
      <c r="G12" s="21" t="s">
        <v>63</v>
      </c>
      <c r="H12" s="21"/>
      <c r="I12" s="21"/>
      <c r="J12" s="21"/>
      <c r="K12" s="21"/>
      <c r="L12" s="27"/>
    </row>
    <row r="13" spans="1:14" x14ac:dyDescent="0.25">
      <c r="A13" s="26">
        <v>45385</v>
      </c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7"/>
    </row>
    <row r="14" spans="1:14" x14ac:dyDescent="0.25">
      <c r="A14" s="26">
        <v>45507</v>
      </c>
      <c r="B14" s="21"/>
      <c r="C14" s="21"/>
      <c r="D14" s="21" t="s">
        <v>71</v>
      </c>
      <c r="E14" s="21"/>
      <c r="F14" s="21"/>
      <c r="G14" s="21"/>
      <c r="H14" s="21"/>
      <c r="I14" s="21"/>
      <c r="J14" s="21"/>
      <c r="K14" s="21"/>
      <c r="L14" s="27"/>
    </row>
    <row r="15" spans="1:14" x14ac:dyDescent="0.25">
      <c r="A15" s="26">
        <v>45507</v>
      </c>
      <c r="B15" s="21"/>
      <c r="C15" s="21"/>
      <c r="D15" s="21" t="s">
        <v>71</v>
      </c>
      <c r="E15" s="21"/>
      <c r="F15" s="21"/>
      <c r="G15" s="21"/>
      <c r="H15" s="21"/>
      <c r="I15" s="21"/>
      <c r="J15" s="21"/>
      <c r="K15" s="21"/>
      <c r="L15" s="27"/>
    </row>
    <row r="16" spans="1:14" x14ac:dyDescent="0.25">
      <c r="A16" s="26">
        <v>45507</v>
      </c>
      <c r="B16" s="21"/>
      <c r="C16" s="21"/>
      <c r="D16" s="21" t="s">
        <v>71</v>
      </c>
      <c r="E16" s="21"/>
      <c r="F16" s="13" t="s">
        <v>54</v>
      </c>
      <c r="G16" s="21"/>
      <c r="H16" s="21"/>
      <c r="I16" s="21"/>
      <c r="J16" s="21"/>
      <c r="K16" s="21"/>
      <c r="L16" s="27"/>
    </row>
    <row r="17" spans="1:12" x14ac:dyDescent="0.25">
      <c r="A17" s="26">
        <v>45507</v>
      </c>
      <c r="B17" s="21"/>
      <c r="C17" s="21"/>
      <c r="D17" s="21" t="s">
        <v>71</v>
      </c>
      <c r="E17" s="21"/>
      <c r="F17" s="21"/>
      <c r="G17" s="21"/>
      <c r="H17" s="21"/>
      <c r="I17" s="21"/>
      <c r="J17" s="21"/>
      <c r="K17" s="21"/>
      <c r="L17" s="27"/>
    </row>
    <row r="18" spans="1:12" x14ac:dyDescent="0.25">
      <c r="A18" s="26">
        <v>45507</v>
      </c>
      <c r="B18" s="21">
        <v>2</v>
      </c>
      <c r="C18" s="21"/>
      <c r="D18" s="21"/>
      <c r="E18" s="21"/>
      <c r="F18" s="21"/>
      <c r="G18" s="21"/>
      <c r="H18" s="21"/>
      <c r="I18" s="21"/>
      <c r="J18" s="21"/>
      <c r="K18" s="21"/>
      <c r="L18" s="27"/>
    </row>
    <row r="19" spans="1:12" x14ac:dyDescent="0.25">
      <c r="A19" s="26">
        <v>45507</v>
      </c>
      <c r="B19" s="21">
        <v>66</v>
      </c>
      <c r="C19" s="21">
        <v>66</v>
      </c>
      <c r="D19" s="21"/>
      <c r="E19" s="21"/>
      <c r="F19" s="21"/>
      <c r="G19" s="21"/>
      <c r="H19" s="21"/>
      <c r="I19" s="21"/>
      <c r="J19" s="21"/>
      <c r="K19" s="21"/>
      <c r="L19" s="27"/>
    </row>
    <row r="20" spans="1:12" x14ac:dyDescent="0.25">
      <c r="A20" s="30">
        <v>45507</v>
      </c>
      <c r="B20" s="28">
        <v>66</v>
      </c>
      <c r="C20" s="28"/>
      <c r="D20" s="28"/>
      <c r="E20" s="28"/>
      <c r="F20" s="28"/>
      <c r="G20" s="28"/>
      <c r="H20" s="28"/>
      <c r="I20" s="28"/>
      <c r="J20" s="28"/>
      <c r="K20" s="28"/>
      <c r="L20" s="29"/>
    </row>
  </sheetData>
  <mergeCells count="1">
    <mergeCell ref="C1:H4"/>
  </mergeCells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1"/>
  <dimension ref="A1:L11"/>
  <sheetViews>
    <sheetView workbookViewId="0">
      <selection activeCell="I2" sqref="I2"/>
    </sheetView>
  </sheetViews>
  <sheetFormatPr defaultColWidth="11.42578125" defaultRowHeight="15" x14ac:dyDescent="0.25"/>
  <cols>
    <col min="1" max="2" width="11.42578125" style="13"/>
    <col min="3" max="3" width="11.85546875" style="13" customWidth="1"/>
    <col min="4" max="4" width="19.28515625" style="13" customWidth="1"/>
    <col min="5" max="5" width="20.140625" style="13" customWidth="1"/>
    <col min="6" max="6" width="13.7109375" style="13" customWidth="1"/>
    <col min="7" max="8" width="11.42578125" style="13"/>
    <col min="9" max="9" width="16" style="13" customWidth="1"/>
    <col min="10" max="10" width="15.85546875" style="13" customWidth="1"/>
    <col min="11" max="16384" width="11.42578125" style="13"/>
  </cols>
  <sheetData>
    <row r="1" spans="1:12" x14ac:dyDescent="0.25">
      <c r="D1" s="62" t="s">
        <v>138</v>
      </c>
      <c r="E1" s="63"/>
      <c r="F1" s="63"/>
      <c r="G1" s="63"/>
      <c r="H1" s="63"/>
    </row>
    <row r="2" spans="1:12" x14ac:dyDescent="0.25">
      <c r="D2" s="63"/>
      <c r="E2" s="63"/>
      <c r="F2" s="63"/>
      <c r="G2" s="63"/>
      <c r="H2" s="63"/>
    </row>
    <row r="3" spans="1:12" x14ac:dyDescent="0.25">
      <c r="D3" s="63"/>
      <c r="E3" s="63"/>
      <c r="F3" s="63"/>
      <c r="G3" s="63"/>
      <c r="H3" s="63"/>
    </row>
    <row r="8" spans="1:12" x14ac:dyDescent="0.25">
      <c r="A8" s="23" t="s">
        <v>2</v>
      </c>
      <c r="B8" s="24" t="s">
        <v>3</v>
      </c>
      <c r="C8" s="24" t="s">
        <v>5</v>
      </c>
      <c r="D8" s="24" t="s">
        <v>4</v>
      </c>
      <c r="E8" s="24" t="s">
        <v>11</v>
      </c>
      <c r="F8" s="24" t="s">
        <v>10</v>
      </c>
      <c r="G8" s="24" t="s">
        <v>6</v>
      </c>
      <c r="H8" s="24" t="s">
        <v>19</v>
      </c>
      <c r="I8" s="24" t="s">
        <v>7</v>
      </c>
      <c r="J8" s="24" t="s">
        <v>8</v>
      </c>
      <c r="K8" s="24" t="s">
        <v>9</v>
      </c>
      <c r="L8" s="25" t="s">
        <v>12</v>
      </c>
    </row>
    <row r="9" spans="1:12" x14ac:dyDescent="0.25">
      <c r="A9" s="26">
        <v>45507</v>
      </c>
      <c r="B9" s="21"/>
      <c r="C9" s="21"/>
      <c r="D9" s="21"/>
      <c r="E9" s="21"/>
      <c r="F9" s="21"/>
      <c r="G9" s="21"/>
      <c r="H9" s="21"/>
      <c r="I9" s="21"/>
      <c r="J9" s="21"/>
      <c r="K9" s="21"/>
      <c r="L9" s="27"/>
    </row>
    <row r="10" spans="1:12" x14ac:dyDescent="0.25">
      <c r="A10" s="26">
        <v>45507</v>
      </c>
      <c r="B10" s="21"/>
      <c r="C10" s="21"/>
      <c r="D10" s="21" t="s">
        <v>70</v>
      </c>
      <c r="E10" s="21"/>
      <c r="F10" s="21"/>
      <c r="G10" s="21"/>
      <c r="H10" s="21"/>
      <c r="I10" s="21"/>
      <c r="J10" s="21"/>
      <c r="K10" s="21"/>
      <c r="L10" s="27"/>
    </row>
    <row r="11" spans="1:12" x14ac:dyDescent="0.25">
      <c r="A11" s="30">
        <v>45359</v>
      </c>
      <c r="B11" s="28" t="s">
        <v>79</v>
      </c>
      <c r="C11" s="28" t="s">
        <v>74</v>
      </c>
      <c r="D11" s="28" t="s">
        <v>129</v>
      </c>
      <c r="E11" s="28" t="s">
        <v>130</v>
      </c>
      <c r="F11" s="28" t="s">
        <v>131</v>
      </c>
      <c r="G11" s="28" t="s">
        <v>132</v>
      </c>
      <c r="H11" s="28"/>
      <c r="I11" s="28"/>
      <c r="J11" s="28"/>
      <c r="K11" s="28"/>
      <c r="L11" s="29"/>
    </row>
  </sheetData>
  <mergeCells count="1">
    <mergeCell ref="D1:H3"/>
  </mergeCells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5"/>
  <dimension ref="A1:L8"/>
  <sheetViews>
    <sheetView workbookViewId="0">
      <selection activeCell="E19" sqref="E19"/>
    </sheetView>
  </sheetViews>
  <sheetFormatPr defaultColWidth="11.42578125" defaultRowHeight="15" x14ac:dyDescent="0.25"/>
  <cols>
    <col min="3" max="3" width="11.85546875" customWidth="1"/>
    <col min="4" max="4" width="19.28515625" customWidth="1"/>
    <col min="5" max="5" width="20.140625" customWidth="1"/>
    <col min="6" max="6" width="13.7109375" customWidth="1"/>
    <col min="9" max="9" width="17.7109375" customWidth="1"/>
    <col min="10" max="10" width="18" customWidth="1"/>
  </cols>
  <sheetData>
    <row r="1" spans="1:12" x14ac:dyDescent="0.25">
      <c r="C1" s="64" t="s">
        <v>15</v>
      </c>
      <c r="D1" s="64"/>
      <c r="E1" s="64"/>
      <c r="F1" s="64"/>
      <c r="G1" s="64"/>
      <c r="H1" s="64"/>
      <c r="I1" s="64"/>
      <c r="J1" s="64"/>
    </row>
    <row r="2" spans="1:12" x14ac:dyDescent="0.25">
      <c r="C2" s="64"/>
      <c r="D2" s="64"/>
      <c r="E2" s="64"/>
      <c r="F2" s="64"/>
      <c r="G2" s="64"/>
      <c r="H2" s="64"/>
      <c r="I2" s="64"/>
      <c r="J2" s="64"/>
    </row>
    <row r="3" spans="1:12" x14ac:dyDescent="0.25">
      <c r="C3" s="64"/>
      <c r="D3" s="64"/>
      <c r="E3" s="64"/>
      <c r="F3" s="64"/>
      <c r="G3" s="64"/>
      <c r="H3" s="64"/>
      <c r="I3" s="64"/>
      <c r="J3" s="64"/>
    </row>
    <row r="4" spans="1:12" x14ac:dyDescent="0.25">
      <c r="C4" s="64"/>
      <c r="D4" s="64"/>
      <c r="E4" s="64"/>
      <c r="F4" s="64"/>
      <c r="G4" s="64"/>
      <c r="H4" s="64"/>
      <c r="I4" s="64"/>
      <c r="J4" s="64"/>
    </row>
    <row r="8" spans="1:12" x14ac:dyDescent="0.25">
      <c r="A8" s="3" t="s">
        <v>2</v>
      </c>
      <c r="B8" s="2" t="s">
        <v>3</v>
      </c>
      <c r="C8" s="2" t="s">
        <v>5</v>
      </c>
      <c r="D8" s="2" t="s">
        <v>4</v>
      </c>
      <c r="E8" s="2" t="s">
        <v>11</v>
      </c>
      <c r="F8" s="2" t="s">
        <v>10</v>
      </c>
      <c r="G8" s="2" t="s">
        <v>6</v>
      </c>
      <c r="H8" s="2" t="s">
        <v>19</v>
      </c>
      <c r="I8" s="2" t="s">
        <v>7</v>
      </c>
      <c r="J8" s="2" t="s">
        <v>8</v>
      </c>
      <c r="K8" s="2" t="s">
        <v>9</v>
      </c>
      <c r="L8" s="4" t="s">
        <v>12</v>
      </c>
    </row>
  </sheetData>
  <mergeCells count="1">
    <mergeCell ref="C1:J4"/>
  </mergeCells>
  <pageMargins left="0.7" right="0.7" top="0.75" bottom="0.75" header="0.3" footer="0.3"/>
  <drawing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4"/>
  <dimension ref="A1:N14"/>
  <sheetViews>
    <sheetView tabSelected="1" topLeftCell="A2" workbookViewId="0">
      <selection activeCell="G13" sqref="G13"/>
    </sheetView>
  </sheetViews>
  <sheetFormatPr defaultColWidth="11.42578125" defaultRowHeight="15" x14ac:dyDescent="0.25"/>
  <cols>
    <col min="1" max="1" width="14.85546875" style="13" customWidth="1"/>
    <col min="2" max="2" width="15.42578125" style="13" customWidth="1"/>
    <col min="3" max="3" width="17.7109375" style="13" customWidth="1"/>
    <col min="4" max="4" width="19.28515625" style="13" customWidth="1"/>
    <col min="5" max="5" width="18.85546875" style="13" customWidth="1"/>
    <col min="6" max="6" width="21.140625" style="13" customWidth="1"/>
    <col min="7" max="7" width="15.28515625" style="13" customWidth="1"/>
    <col min="8" max="8" width="11.85546875" style="13" customWidth="1"/>
    <col min="9" max="9" width="11.5703125" style="13"/>
    <col min="10" max="10" width="18.140625" style="13" customWidth="1"/>
    <col min="11" max="11" width="17.7109375" style="13" customWidth="1"/>
    <col min="12" max="12" width="11.5703125" style="13"/>
    <col min="13" max="13" width="15.140625" style="13" customWidth="1"/>
    <col min="14" max="14" width="29.28515625" style="13" customWidth="1"/>
  </cols>
  <sheetData>
    <row r="1" spans="1:14" ht="14.45" customHeight="1" x14ac:dyDescent="0.25">
      <c r="C1" s="65" t="s">
        <v>14</v>
      </c>
      <c r="D1" s="65"/>
      <c r="E1" s="65"/>
      <c r="F1" s="65"/>
      <c r="G1" s="65"/>
      <c r="H1" s="65"/>
      <c r="I1" s="22"/>
      <c r="J1" s="22"/>
      <c r="K1" s="22"/>
      <c r="L1" s="22"/>
      <c r="M1" s="20"/>
    </row>
    <row r="2" spans="1:14" x14ac:dyDescent="0.25">
      <c r="C2" s="65"/>
      <c r="D2" s="65"/>
      <c r="E2" s="65"/>
      <c r="F2" s="65"/>
      <c r="G2" s="65"/>
      <c r="H2" s="65"/>
      <c r="I2" s="22"/>
      <c r="J2" s="22"/>
      <c r="K2" s="22"/>
      <c r="L2" s="22"/>
      <c r="M2" s="20"/>
    </row>
    <row r="3" spans="1:14" x14ac:dyDescent="0.25">
      <c r="C3" s="65"/>
      <c r="D3" s="65"/>
      <c r="E3" s="65"/>
      <c r="F3" s="65"/>
      <c r="G3" s="65"/>
      <c r="H3" s="65"/>
      <c r="I3" s="22"/>
      <c r="J3" s="22"/>
      <c r="K3" s="22"/>
      <c r="L3" s="22"/>
      <c r="M3" s="20"/>
    </row>
    <row r="4" spans="1:14" x14ac:dyDescent="0.25">
      <c r="C4" s="65"/>
      <c r="D4" s="65"/>
      <c r="E4" s="65"/>
      <c r="F4" s="65"/>
      <c r="G4" s="65"/>
      <c r="H4" s="65"/>
      <c r="I4" s="22"/>
      <c r="J4" s="22"/>
      <c r="K4" s="22"/>
      <c r="L4" s="22"/>
      <c r="M4" s="20"/>
    </row>
    <row r="5" spans="1:14" x14ac:dyDescent="0.25">
      <c r="C5" s="65"/>
      <c r="D5" s="65"/>
      <c r="E5" s="65"/>
      <c r="F5" s="65"/>
      <c r="G5" s="65"/>
      <c r="H5" s="65"/>
      <c r="I5" s="22"/>
      <c r="J5" s="22"/>
      <c r="K5" s="22"/>
      <c r="L5" s="22"/>
      <c r="M5" s="20"/>
    </row>
    <row r="8" spans="1:14" s="12" customFormat="1" ht="22.9" customHeight="1" x14ac:dyDescent="0.25">
      <c r="A8" s="9" t="s">
        <v>2</v>
      </c>
      <c r="B8" s="9" t="s">
        <v>3</v>
      </c>
      <c r="C8" s="9" t="s">
        <v>5</v>
      </c>
      <c r="D8" s="10" t="s">
        <v>123</v>
      </c>
      <c r="E8" s="9" t="s">
        <v>4</v>
      </c>
      <c r="F8" s="9" t="s">
        <v>11</v>
      </c>
      <c r="G8" s="9" t="s">
        <v>10</v>
      </c>
      <c r="H8" s="9" t="s">
        <v>6</v>
      </c>
      <c r="I8" s="9" t="s">
        <v>19</v>
      </c>
      <c r="J8" s="11" t="s">
        <v>117</v>
      </c>
      <c r="K8" s="11" t="s">
        <v>118</v>
      </c>
      <c r="L8" s="11" t="s">
        <v>119</v>
      </c>
      <c r="M8" s="10" t="s">
        <v>120</v>
      </c>
      <c r="N8" s="9" t="s">
        <v>12</v>
      </c>
    </row>
    <row r="9" spans="1:14" x14ac:dyDescent="0.25">
      <c r="A9" s="14">
        <v>45385</v>
      </c>
      <c r="B9" s="13" t="s">
        <v>82</v>
      </c>
      <c r="C9" s="13">
        <v>500884</v>
      </c>
      <c r="D9" s="13">
        <v>2</v>
      </c>
      <c r="E9" s="13" t="s">
        <v>121</v>
      </c>
      <c r="F9" s="13" t="s">
        <v>122</v>
      </c>
      <c r="J9" s="14"/>
      <c r="K9" s="14"/>
      <c r="L9" s="14"/>
      <c r="M9" s="13" t="str">
        <f>IF(TBL_Suivi_Commande_Affutage[[#This Row],[Client]]="","",IF(TBL_Suivi_Commande_Affutage[[#This Row],[date affutage]]="","attente affutage",IF(TBL_Suivi_Commande_Affutage[[#This Row],[date de contrôle]]="","attente controle",IF(TBL_Suivi_Commande_Affutage[[#This Row],[date expedition]]="","attente expedition",IF(TBL_Suivi_Commande_Affutage[[#This Row],[date affutage]]+TBL_Suivi_Commande_Affutage[[#This Row],[date de contrôle]]+TBL_Suivi_Commande_Affutage[[#This Row],[date expedition]]="","attente expedition","expedié")))))</f>
        <v>attente affutage</v>
      </c>
    </row>
    <row r="10" spans="1:14" x14ac:dyDescent="0.25">
      <c r="A10" s="14">
        <v>45386</v>
      </c>
      <c r="B10" s="13" t="s">
        <v>82</v>
      </c>
      <c r="C10" s="13">
        <v>500884</v>
      </c>
      <c r="J10" s="14">
        <v>45638</v>
      </c>
      <c r="K10" s="14"/>
      <c r="L10" s="14"/>
      <c r="M10" s="13" t="str">
        <f>IF(TBL_Suivi_Commande_Affutage[[#This Row],[Client]]="","",IF(TBL_Suivi_Commande_Affutage[[#This Row],[date affutage]]="","attente affutage",IF(TBL_Suivi_Commande_Affutage[[#This Row],[date de contrôle]]="","attente controle",IF(TBL_Suivi_Commande_Affutage[[#This Row],[date expedition]]="","attente expedition",IF(TBL_Suivi_Commande_Affutage[[#This Row],[date affutage]]+TBL_Suivi_Commande_Affutage[[#This Row],[date de contrôle]]+TBL_Suivi_Commande_Affutage[[#This Row],[date expedition]]="","attente expedition","expedié")))))</f>
        <v>attente controle</v>
      </c>
    </row>
    <row r="11" spans="1:14" x14ac:dyDescent="0.25">
      <c r="A11" s="14">
        <v>45387</v>
      </c>
      <c r="B11" s="13" t="s">
        <v>82</v>
      </c>
      <c r="C11" s="13">
        <v>500884</v>
      </c>
      <c r="J11" s="14">
        <v>45638</v>
      </c>
      <c r="K11" s="14">
        <v>45638</v>
      </c>
      <c r="L11" s="14"/>
      <c r="M11" s="13" t="str">
        <f>IF(TBL_Suivi_Commande_Affutage[[#This Row],[Client]]="","",IF(TBL_Suivi_Commande_Affutage[[#This Row],[date affutage]]="","attente affutage",IF(TBL_Suivi_Commande_Affutage[[#This Row],[date de contrôle]]="","attente controle",IF(TBL_Suivi_Commande_Affutage[[#This Row],[date expedition]]="","attente expedition",IF(TBL_Suivi_Commande_Affutage[[#This Row],[date affutage]]+TBL_Suivi_Commande_Affutage[[#This Row],[date de contrôle]]+TBL_Suivi_Commande_Affutage[[#This Row],[date expedition]]="","attente expedition","expedié")))))</f>
        <v>attente expedition</v>
      </c>
    </row>
    <row r="12" spans="1:14" x14ac:dyDescent="0.25">
      <c r="A12" s="14"/>
      <c r="B12" s="13" t="s">
        <v>82</v>
      </c>
      <c r="C12" s="13">
        <v>500884</v>
      </c>
      <c r="J12" s="14">
        <v>45638</v>
      </c>
      <c r="K12" s="14">
        <v>45639</v>
      </c>
      <c r="L12" s="14">
        <v>45640</v>
      </c>
      <c r="M12" s="13" t="str">
        <f>IF(TBL_Suivi_Commande_Affutage[[#This Row],[Client]]="","",IF(TBL_Suivi_Commande_Affutage[[#This Row],[date affutage]]="","attente affutage",IF(TBL_Suivi_Commande_Affutage[[#This Row],[date de contrôle]]="","attente controle",IF(TBL_Suivi_Commande_Affutage[[#This Row],[date expedition]]="","attente expedition",IF(TBL_Suivi_Commande_Affutage[[#This Row],[date affutage]]+TBL_Suivi_Commande_Affutage[[#This Row],[date de contrôle]]+TBL_Suivi_Commande_Affutage[[#This Row],[date expedition]]="","attente expedition","expedié")))))</f>
        <v>expedié</v>
      </c>
    </row>
    <row r="13" spans="1:14" x14ac:dyDescent="0.25">
      <c r="A13" s="14">
        <v>45359</v>
      </c>
      <c r="B13" s="13" t="s">
        <v>79</v>
      </c>
      <c r="C13" s="13" t="s">
        <v>74</v>
      </c>
      <c r="D13" s="13" t="s">
        <v>129</v>
      </c>
      <c r="E13" s="13" t="s">
        <v>130</v>
      </c>
      <c r="F13" s="13" t="s">
        <v>131</v>
      </c>
      <c r="G13" s="13" t="s">
        <v>132</v>
      </c>
      <c r="J13" s="14">
        <v>45639</v>
      </c>
      <c r="K13" s="14">
        <v>45640</v>
      </c>
      <c r="L13" s="14">
        <v>45641</v>
      </c>
      <c r="M13" s="13" t="str">
        <f>IF(TBL_Suivi_Commande_Affutage[[#This Row],[Client]]="","",IF(TBL_Suivi_Commande_Affutage[[#This Row],[date affutage]]="","attente affutage",IF(TBL_Suivi_Commande_Affutage[[#This Row],[date de contrôle]]="","attente controle",IF(TBL_Suivi_Commande_Affutage[[#This Row],[date expedition]]="","attente expedition",IF(TBL_Suivi_Commande_Affutage[[#This Row],[date affutage]]+TBL_Suivi_Commande_Affutage[[#This Row],[date de contrôle]]+TBL_Suivi_Commande_Affutage[[#This Row],[date expedition]]="","attente expedition","expedié")))))</f>
        <v>expedié</v>
      </c>
    </row>
    <row r="14" spans="1:14" x14ac:dyDescent="0.25">
      <c r="A14" s="14">
        <v>45627</v>
      </c>
      <c r="B14" s="13" t="s">
        <v>135</v>
      </c>
      <c r="C14" s="13">
        <v>550885</v>
      </c>
      <c r="J14" s="14"/>
      <c r="K14" s="14"/>
      <c r="L14" s="14"/>
      <c r="M14" s="13" t="str">
        <f>IF(TBL_Suivi_Commande_Affutage[[#This Row],[Client]]="","",IF(TBL_Suivi_Commande_Affutage[[#This Row],[date affutage]]="","attente affutage",IF(TBL_Suivi_Commande_Affutage[[#This Row],[date de contrôle]]="","attente controle",IF(TBL_Suivi_Commande_Affutage[[#This Row],[date expedition]]="","attente expedition",IF(TBL_Suivi_Commande_Affutage[[#This Row],[date affutage]]+TBL_Suivi_Commande_Affutage[[#This Row],[date de contrôle]]+TBL_Suivi_Commande_Affutage[[#This Row],[date expedition]]="","attente expedition","expedié")))))</f>
        <v>attente affutage</v>
      </c>
    </row>
  </sheetData>
  <mergeCells count="1">
    <mergeCell ref="C1:H5"/>
  </mergeCells>
  <pageMargins left="0.7" right="0.7" top="0.75" bottom="0.75" header="0.3" footer="0.3"/>
  <drawing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215B9CE6-70C7-4E58-AC3A-4D03EBD15330}">
            <xm:f>NOT(ISERROR(SEARCH($M$12,M9)))</xm:f>
            <xm:f>$M$12</xm:f>
            <x14:dxf>
              <fill>
                <patternFill>
                  <bgColor rgb="FF92D050"/>
                </patternFill>
              </fill>
            </x14:dxf>
          </x14:cfRule>
          <x14:cfRule type="containsText" priority="2" operator="containsText" id="{DF6E37A3-CEBA-4C65-8148-323EBD08A22B}">
            <xm:f>NOT(ISERROR(SEARCH($M$11,M9)))</xm:f>
            <xm:f>$M$11</xm:f>
            <x14:dxf>
              <fill>
                <patternFill>
                  <bgColor rgb="FFFFFF00"/>
                </patternFill>
              </fill>
            </x14:dxf>
          </x14:cfRule>
          <x14:cfRule type="containsText" priority="3" operator="containsText" id="{B8C2C9B2-EB09-468F-BB7C-21450B658426}">
            <xm:f>NOT(ISERROR(SEARCH($M$10,M9)))</xm:f>
            <xm:f>$M$10</xm:f>
            <x14:dxf>
              <fill>
                <patternFill>
                  <bgColor rgb="FFFFC000"/>
                </patternFill>
              </fill>
            </x14:dxf>
          </x14:cfRule>
          <x14:cfRule type="containsText" priority="4" operator="containsText" id="{CB4FE144-FAEB-4FD0-A5DA-D652C288F32B}">
            <xm:f>NOT(ISERROR(SEARCH($M$9,M9)))</xm:f>
            <xm:f>$M$9</xm:f>
            <x14:dxf>
              <fill>
                <patternFill>
                  <bgColor rgb="FFFF0000"/>
                </patternFill>
              </fill>
            </x14:dxf>
          </x14:cfRule>
          <xm:sqref>M9:M14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8"/>
  <dimension ref="A1:J15"/>
  <sheetViews>
    <sheetView workbookViewId="0">
      <selection activeCell="J13" sqref="J13"/>
    </sheetView>
  </sheetViews>
  <sheetFormatPr defaultColWidth="11.42578125" defaultRowHeight="15" x14ac:dyDescent="0.25"/>
  <cols>
    <col min="6" max="6" width="22.140625" customWidth="1"/>
    <col min="7" max="7" width="19" customWidth="1"/>
    <col min="8" max="8" width="12.28515625" customWidth="1"/>
    <col min="10" max="10" width="45.85546875" customWidth="1"/>
  </cols>
  <sheetData>
    <row r="1" spans="1:10" x14ac:dyDescent="0.25">
      <c r="C1" s="66" t="s">
        <v>139</v>
      </c>
      <c r="D1" s="67"/>
      <c r="E1" s="67"/>
      <c r="F1" s="67"/>
      <c r="G1" s="67"/>
      <c r="H1" s="67"/>
    </row>
    <row r="2" spans="1:10" x14ac:dyDescent="0.25">
      <c r="C2" s="67"/>
      <c r="D2" s="67"/>
      <c r="E2" s="67"/>
      <c r="F2" s="67"/>
      <c r="G2" s="67"/>
      <c r="H2" s="67"/>
    </row>
    <row r="3" spans="1:10" x14ac:dyDescent="0.25">
      <c r="C3" s="67"/>
      <c r="D3" s="67"/>
      <c r="E3" s="67"/>
      <c r="F3" s="67"/>
      <c r="G3" s="67"/>
      <c r="H3" s="67"/>
    </row>
    <row r="8" spans="1:10" x14ac:dyDescent="0.25">
      <c r="A8" s="17" t="s">
        <v>2</v>
      </c>
      <c r="B8" s="17" t="s">
        <v>13</v>
      </c>
      <c r="C8" s="17" t="s">
        <v>3</v>
      </c>
      <c r="D8" s="17" t="s">
        <v>5</v>
      </c>
      <c r="E8" s="18" t="s">
        <v>123</v>
      </c>
      <c r="F8" s="17" t="s">
        <v>4</v>
      </c>
      <c r="G8" s="17" t="s">
        <v>11</v>
      </c>
      <c r="H8" s="17" t="s">
        <v>10</v>
      </c>
      <c r="I8" s="17" t="s">
        <v>6</v>
      </c>
      <c r="J8" s="17" t="s">
        <v>12</v>
      </c>
    </row>
    <row r="9" spans="1:10" x14ac:dyDescent="0.25">
      <c r="A9" s="5"/>
      <c r="B9" s="5" t="s">
        <v>22</v>
      </c>
      <c r="C9" s="5"/>
      <c r="D9" s="5"/>
      <c r="E9" s="5"/>
      <c r="F9" s="5"/>
      <c r="G9" s="5"/>
      <c r="H9" s="5"/>
      <c r="I9" s="5"/>
      <c r="J9" s="5"/>
    </row>
    <row r="10" spans="1:10" x14ac:dyDescent="0.25">
      <c r="A10" s="36"/>
      <c r="B10" s="36" t="s">
        <v>22</v>
      </c>
      <c r="C10" s="36"/>
      <c r="D10" s="36"/>
      <c r="E10" s="37"/>
      <c r="F10" s="36"/>
      <c r="G10" s="36"/>
      <c r="H10" s="36"/>
      <c r="I10" s="36"/>
      <c r="J10" s="36"/>
    </row>
    <row r="11" spans="1:10" x14ac:dyDescent="0.25">
      <c r="A11" s="36"/>
      <c r="B11" s="36" t="s">
        <v>21</v>
      </c>
      <c r="C11" s="36"/>
      <c r="D11" s="36"/>
      <c r="E11" s="37"/>
      <c r="F11" s="36"/>
      <c r="G11" s="36"/>
      <c r="H11" s="36"/>
      <c r="I11" s="36"/>
      <c r="J11" s="36"/>
    </row>
    <row r="12" spans="1:10" x14ac:dyDescent="0.25">
      <c r="A12" s="36"/>
      <c r="B12" s="36" t="s">
        <v>21</v>
      </c>
      <c r="C12" s="36"/>
      <c r="D12" s="36"/>
      <c r="E12" s="37"/>
      <c r="F12" s="36"/>
      <c r="G12" s="36"/>
      <c r="H12" s="36"/>
      <c r="I12" s="36"/>
      <c r="J12" s="36"/>
    </row>
    <row r="13" spans="1:10" x14ac:dyDescent="0.25">
      <c r="A13" s="36"/>
      <c r="B13" s="36" t="s">
        <v>21</v>
      </c>
      <c r="C13" s="36"/>
      <c r="D13" s="36"/>
      <c r="E13" s="37"/>
      <c r="F13" s="36"/>
      <c r="G13" s="36"/>
      <c r="H13" s="36"/>
      <c r="I13" s="36"/>
      <c r="J13" s="36"/>
    </row>
    <row r="14" spans="1:10" x14ac:dyDescent="0.25">
      <c r="A14" s="36"/>
      <c r="B14" s="36" t="s">
        <v>22</v>
      </c>
      <c r="C14" s="36"/>
      <c r="D14" s="36"/>
      <c r="E14" s="37"/>
      <c r="F14" s="36"/>
      <c r="G14" s="36"/>
      <c r="H14" s="36"/>
      <c r="I14" s="36"/>
      <c r="J14" s="36"/>
    </row>
    <row r="15" spans="1:10" x14ac:dyDescent="0.25">
      <c r="A15" s="38">
        <v>45267</v>
      </c>
      <c r="B15" s="36"/>
      <c r="C15" s="36">
        <v>550885</v>
      </c>
      <c r="D15" s="36" t="s">
        <v>134</v>
      </c>
      <c r="E15" s="37" t="s">
        <v>134</v>
      </c>
      <c r="F15" s="36"/>
      <c r="G15" s="36">
        <v>10</v>
      </c>
      <c r="H15" s="36"/>
      <c r="I15" s="36"/>
      <c r="J15" s="36"/>
    </row>
  </sheetData>
  <mergeCells count="1">
    <mergeCell ref="C1:H3"/>
  </mergeCells>
  <pageMargins left="0.7" right="0.7" top="0.75" bottom="0.75" header="0.3" footer="0.3"/>
  <drawing r:id="rId1"/>
  <tableParts count="1">
    <tablePart r:id="rId2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6"/>
  <dimension ref="A1:L9"/>
  <sheetViews>
    <sheetView workbookViewId="0">
      <selection activeCell="F9" sqref="F9"/>
    </sheetView>
  </sheetViews>
  <sheetFormatPr defaultColWidth="11.42578125" defaultRowHeight="15" x14ac:dyDescent="0.25"/>
  <cols>
    <col min="3" max="3" width="11.85546875" customWidth="1"/>
    <col min="4" max="4" width="19.28515625" customWidth="1"/>
    <col min="5" max="5" width="20.140625" customWidth="1"/>
    <col min="6" max="6" width="13.7109375" customWidth="1"/>
    <col min="9" max="9" width="17.42578125" customWidth="1"/>
    <col min="10" max="10" width="15.85546875" customWidth="1"/>
  </cols>
  <sheetData>
    <row r="1" spans="1:12" ht="14.45" customHeight="1" x14ac:dyDescent="0.8">
      <c r="C1" s="68" t="s">
        <v>16</v>
      </c>
      <c r="D1" s="68"/>
      <c r="E1" s="68"/>
      <c r="F1" s="68"/>
      <c r="G1" s="68"/>
      <c r="H1" s="68"/>
      <c r="I1" s="56"/>
      <c r="J1" s="56"/>
    </row>
    <row r="2" spans="1:12" ht="14.45" customHeight="1" x14ac:dyDescent="0.8">
      <c r="C2" s="68"/>
      <c r="D2" s="68"/>
      <c r="E2" s="68"/>
      <c r="F2" s="68"/>
      <c r="G2" s="68"/>
      <c r="H2" s="68"/>
      <c r="I2" s="56"/>
      <c r="J2" s="56"/>
    </row>
    <row r="3" spans="1:12" ht="14.45" customHeight="1" x14ac:dyDescent="0.8">
      <c r="C3" s="68"/>
      <c r="D3" s="68"/>
      <c r="E3" s="68"/>
      <c r="F3" s="68"/>
      <c r="G3" s="68"/>
      <c r="H3" s="68"/>
      <c r="I3" s="56"/>
      <c r="J3" s="56"/>
    </row>
    <row r="4" spans="1:12" ht="14.45" customHeight="1" x14ac:dyDescent="0.8">
      <c r="C4" s="56"/>
      <c r="D4" s="56"/>
      <c r="E4" s="56"/>
      <c r="F4" s="56"/>
      <c r="G4" s="56"/>
      <c r="H4" s="56"/>
      <c r="I4" s="56"/>
      <c r="J4" s="56"/>
    </row>
    <row r="5" spans="1:12" ht="14.45" customHeight="1" x14ac:dyDescent="0.8">
      <c r="C5" s="56"/>
      <c r="D5" s="56"/>
      <c r="E5" s="56"/>
      <c r="F5" s="56"/>
      <c r="G5" s="56"/>
      <c r="H5" s="56"/>
      <c r="I5" s="56"/>
      <c r="J5" s="56"/>
    </row>
    <row r="8" spans="1:12" x14ac:dyDescent="0.25">
      <c r="A8" s="3" t="s">
        <v>2</v>
      </c>
      <c r="B8" s="2" t="s">
        <v>3</v>
      </c>
      <c r="C8" s="2" t="s">
        <v>5</v>
      </c>
      <c r="D8" s="2" t="s">
        <v>4</v>
      </c>
      <c r="E8" s="2" t="s">
        <v>11</v>
      </c>
      <c r="F8" s="2" t="s">
        <v>10</v>
      </c>
      <c r="G8" s="2" t="s">
        <v>6</v>
      </c>
      <c r="H8" s="2" t="s">
        <v>19</v>
      </c>
      <c r="I8" s="2" t="s">
        <v>7</v>
      </c>
      <c r="J8" s="2" t="s">
        <v>8</v>
      </c>
      <c r="K8" s="2" t="s">
        <v>9</v>
      </c>
      <c r="L8" s="4" t="s">
        <v>12</v>
      </c>
    </row>
    <row r="9" spans="1:12" x14ac:dyDescent="0.25">
      <c r="A9" s="5"/>
      <c r="B9" s="5"/>
      <c r="C9" s="5"/>
      <c r="D9" s="5"/>
      <c r="E9" s="5"/>
      <c r="F9" s="13" t="s">
        <v>54</v>
      </c>
      <c r="G9" s="5"/>
      <c r="H9" s="5"/>
      <c r="I9" s="5"/>
      <c r="J9" s="5"/>
      <c r="K9" s="5"/>
      <c r="L9" s="5"/>
    </row>
  </sheetData>
  <mergeCells count="1">
    <mergeCell ref="C1:H3"/>
  </mergeCells>
  <pageMargins left="0.7" right="0.7" top="0.75" bottom="0.75" header="0.3" footer="0.3"/>
  <drawing r:id="rId1"/>
  <tableParts count="1">
    <tablePart r:id="rId2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9"/>
  <dimension ref="A1:I10"/>
  <sheetViews>
    <sheetView workbookViewId="0">
      <selection activeCell="F10" sqref="F10"/>
    </sheetView>
  </sheetViews>
  <sheetFormatPr defaultColWidth="11.42578125" defaultRowHeight="15" x14ac:dyDescent="0.25"/>
  <cols>
    <col min="1" max="2" width="11.42578125" style="13"/>
    <col min="3" max="3" width="20.42578125" style="13" customWidth="1"/>
    <col min="4" max="4" width="26.7109375" style="13" customWidth="1"/>
    <col min="5" max="5" width="25.5703125" style="13" customWidth="1"/>
    <col min="6" max="6" width="19.28515625" style="13" customWidth="1"/>
    <col min="7" max="16384" width="11.42578125" style="13"/>
  </cols>
  <sheetData>
    <row r="1" spans="1:9" ht="14.45" customHeight="1" x14ac:dyDescent="0.25">
      <c r="C1" s="69" t="s">
        <v>128</v>
      </c>
      <c r="D1" s="69"/>
      <c r="E1" s="69"/>
      <c r="F1" s="69"/>
      <c r="G1" s="69"/>
      <c r="H1" s="69"/>
      <c r="I1" s="22"/>
    </row>
    <row r="2" spans="1:9" x14ac:dyDescent="0.25">
      <c r="C2" s="69"/>
      <c r="D2" s="69"/>
      <c r="E2" s="69"/>
      <c r="F2" s="69"/>
      <c r="G2" s="69"/>
      <c r="H2" s="69"/>
      <c r="I2" s="22"/>
    </row>
    <row r="3" spans="1:9" x14ac:dyDescent="0.25">
      <c r="C3" s="69"/>
      <c r="D3" s="69"/>
      <c r="E3" s="69"/>
      <c r="F3" s="69"/>
      <c r="G3" s="69"/>
      <c r="H3" s="69"/>
      <c r="I3" s="22"/>
    </row>
    <row r="4" spans="1:9" x14ac:dyDescent="0.25">
      <c r="C4" s="69"/>
      <c r="D4" s="69"/>
      <c r="E4" s="69"/>
      <c r="F4" s="69"/>
      <c r="G4" s="69"/>
      <c r="H4" s="69"/>
      <c r="I4" s="22"/>
    </row>
    <row r="8" spans="1:9" x14ac:dyDescent="0.25">
      <c r="A8" s="54" t="s">
        <v>2</v>
      </c>
      <c r="B8" s="54" t="s">
        <v>3</v>
      </c>
      <c r="C8" s="54" t="s">
        <v>5</v>
      </c>
      <c r="D8" s="54" t="s">
        <v>4</v>
      </c>
      <c r="E8" s="54" t="s">
        <v>11</v>
      </c>
      <c r="F8" s="54" t="s">
        <v>10</v>
      </c>
      <c r="G8" s="54" t="s">
        <v>6</v>
      </c>
    </row>
    <row r="9" spans="1:9" x14ac:dyDescent="0.25">
      <c r="A9" s="39">
        <v>45359</v>
      </c>
      <c r="B9" s="40" t="s">
        <v>79</v>
      </c>
      <c r="C9" s="40" t="s">
        <v>74</v>
      </c>
      <c r="D9" s="40" t="s">
        <v>129</v>
      </c>
      <c r="E9" s="40" t="s">
        <v>130</v>
      </c>
      <c r="F9" s="40" t="s">
        <v>131</v>
      </c>
      <c r="G9" s="40" t="s">
        <v>132</v>
      </c>
    </row>
    <row r="10" spans="1:9" x14ac:dyDescent="0.25">
      <c r="A10" s="81"/>
      <c r="B10" s="81"/>
      <c r="C10" s="81"/>
      <c r="D10" s="81"/>
      <c r="E10" s="81"/>
      <c r="F10" s="81" t="s">
        <v>54</v>
      </c>
      <c r="G10" s="81"/>
    </row>
  </sheetData>
  <mergeCells count="1">
    <mergeCell ref="C1:H4"/>
  </mergeCells>
  <pageMargins left="0.7" right="0.7" top="0.75" bottom="0.75" header="0.3" footer="0.3"/>
  <drawing r:id="rId1"/>
  <tableParts count="1">
    <tablePart r:id="rId2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6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7"/>
  <dimension ref="C1:J4"/>
  <sheetViews>
    <sheetView workbookViewId="0">
      <selection activeCell="K5" sqref="K5"/>
    </sheetView>
  </sheetViews>
  <sheetFormatPr defaultColWidth="11.42578125" defaultRowHeight="15" x14ac:dyDescent="0.25"/>
  <sheetData>
    <row r="1" spans="3:10" x14ac:dyDescent="0.25">
      <c r="C1" s="70" t="s">
        <v>17</v>
      </c>
      <c r="D1" s="71"/>
      <c r="E1" s="71"/>
      <c r="F1" s="71"/>
      <c r="G1" s="71"/>
      <c r="H1" s="71"/>
      <c r="I1" s="71"/>
      <c r="J1" s="71"/>
    </row>
    <row r="2" spans="3:10" x14ac:dyDescent="0.25">
      <c r="C2" s="71"/>
      <c r="D2" s="71"/>
      <c r="E2" s="71"/>
      <c r="F2" s="71"/>
      <c r="G2" s="71"/>
      <c r="H2" s="71"/>
      <c r="I2" s="71"/>
      <c r="J2" s="71"/>
    </row>
    <row r="3" spans="3:10" x14ac:dyDescent="0.25">
      <c r="C3" s="71"/>
      <c r="D3" s="71"/>
      <c r="E3" s="71"/>
      <c r="F3" s="71"/>
      <c r="G3" s="71"/>
      <c r="H3" s="71"/>
      <c r="I3" s="71"/>
      <c r="J3" s="71"/>
    </row>
    <row r="4" spans="3:10" x14ac:dyDescent="0.25">
      <c r="C4" s="71"/>
      <c r="D4" s="71"/>
      <c r="E4" s="71"/>
      <c r="F4" s="71"/>
      <c r="G4" s="71"/>
      <c r="H4" s="71"/>
      <c r="I4" s="71"/>
      <c r="J4" s="71"/>
    </row>
  </sheetData>
  <mergeCells count="1">
    <mergeCell ref="C1:J4"/>
  </mergeCells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Feuil17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Feuil8"/>
  <dimension ref="A1:V13"/>
  <sheetViews>
    <sheetView topLeftCell="A12" workbookViewId="0">
      <selection activeCell="C12" sqref="C12"/>
    </sheetView>
  </sheetViews>
  <sheetFormatPr defaultColWidth="11.42578125" defaultRowHeight="15" x14ac:dyDescent="0.25"/>
  <cols>
    <col min="1" max="1" width="15.7109375" style="13" customWidth="1"/>
    <col min="2" max="2" width="11.42578125" style="13"/>
    <col min="3" max="3" width="25" style="13" customWidth="1"/>
    <col min="4" max="4" width="15.7109375" style="42" customWidth="1"/>
    <col min="5" max="5" width="15.5703125" style="42" customWidth="1"/>
    <col min="6" max="6" width="14.28515625" style="42" customWidth="1"/>
    <col min="7" max="7" width="15.140625" style="42" customWidth="1"/>
    <col min="8" max="9" width="11.5703125" style="42"/>
    <col min="10" max="10" width="13" style="42" customWidth="1"/>
    <col min="11" max="11" width="16" style="42" customWidth="1"/>
    <col min="12" max="12" width="14.5703125" style="42" customWidth="1"/>
    <col min="13" max="13" width="16.28515625" style="42" customWidth="1"/>
    <col min="14" max="14" width="16" style="42" customWidth="1"/>
    <col min="15" max="15" width="11.5703125" style="42"/>
    <col min="16" max="17" width="13" style="42" customWidth="1"/>
    <col min="18" max="18" width="12" style="42" customWidth="1"/>
    <col min="19" max="19" width="12.28515625" style="13" customWidth="1"/>
    <col min="20" max="20" width="11.42578125" style="13"/>
    <col min="21" max="21" width="15.85546875" style="13" customWidth="1"/>
    <col min="22" max="22" width="16.7109375" style="13" customWidth="1"/>
    <col min="23" max="16384" width="11.42578125" style="13"/>
  </cols>
  <sheetData>
    <row r="1" spans="1:22" ht="15" customHeight="1" x14ac:dyDescent="0.25">
      <c r="C1" s="72" t="s">
        <v>18</v>
      </c>
      <c r="D1" s="72"/>
      <c r="E1" s="72"/>
      <c r="F1" s="72"/>
      <c r="G1" s="72"/>
      <c r="H1" s="72"/>
      <c r="I1" s="72"/>
      <c r="J1" s="72"/>
      <c r="K1" s="41"/>
    </row>
    <row r="2" spans="1:22" ht="15" customHeight="1" x14ac:dyDescent="0.25">
      <c r="C2" s="72"/>
      <c r="D2" s="72"/>
      <c r="E2" s="72"/>
      <c r="F2" s="72"/>
      <c r="G2" s="72"/>
      <c r="H2" s="72"/>
      <c r="I2" s="72"/>
      <c r="J2" s="72"/>
      <c r="K2" s="41"/>
    </row>
    <row r="3" spans="1:22" ht="15" customHeight="1" x14ac:dyDescent="0.25">
      <c r="C3" s="72"/>
      <c r="D3" s="72"/>
      <c r="E3" s="72"/>
      <c r="F3" s="72"/>
      <c r="G3" s="72"/>
      <c r="H3" s="72"/>
      <c r="I3" s="72"/>
      <c r="J3" s="72"/>
      <c r="K3" s="41"/>
    </row>
    <row r="4" spans="1:22" ht="15" customHeight="1" x14ac:dyDescent="0.25">
      <c r="C4" s="72"/>
      <c r="D4" s="72"/>
      <c r="E4" s="72"/>
      <c r="F4" s="72"/>
      <c r="G4" s="72"/>
      <c r="H4" s="72"/>
      <c r="I4" s="72"/>
      <c r="J4" s="72"/>
      <c r="K4" s="41"/>
    </row>
    <row r="7" spans="1:22" x14ac:dyDescent="0.25">
      <c r="D7" s="73" t="s">
        <v>34</v>
      </c>
      <c r="E7" s="74"/>
      <c r="F7" s="74"/>
      <c r="G7" s="73" t="s">
        <v>35</v>
      </c>
      <c r="H7" s="75"/>
      <c r="I7" s="75"/>
      <c r="J7" s="73" t="s">
        <v>36</v>
      </c>
      <c r="K7" s="73"/>
      <c r="L7" s="73"/>
      <c r="M7" s="73" t="s">
        <v>37</v>
      </c>
      <c r="N7" s="73"/>
      <c r="O7" s="73"/>
      <c r="P7" s="73" t="s">
        <v>38</v>
      </c>
      <c r="Q7" s="73"/>
      <c r="R7" s="73"/>
      <c r="S7" s="57" t="s">
        <v>39</v>
      </c>
      <c r="T7" s="58"/>
      <c r="U7" s="58"/>
      <c r="V7" s="58"/>
    </row>
    <row r="8" spans="1:22" x14ac:dyDescent="0.25">
      <c r="D8" s="74"/>
      <c r="E8" s="74"/>
      <c r="F8" s="74"/>
      <c r="G8" s="75"/>
      <c r="H8" s="75"/>
      <c r="I8" s="75"/>
      <c r="J8" s="73"/>
      <c r="K8" s="73"/>
      <c r="L8" s="73"/>
      <c r="M8" s="73"/>
      <c r="N8" s="73"/>
      <c r="O8" s="73"/>
      <c r="P8" s="73"/>
      <c r="Q8" s="73"/>
      <c r="R8" s="73"/>
      <c r="S8" s="58"/>
      <c r="T8" s="58"/>
      <c r="U8" s="58"/>
      <c r="V8" s="58"/>
    </row>
    <row r="9" spans="1:22" x14ac:dyDescent="0.25">
      <c r="A9" s="13" t="s">
        <v>24</v>
      </c>
      <c r="B9" s="13" t="s">
        <v>3</v>
      </c>
      <c r="C9" s="13" t="s">
        <v>25</v>
      </c>
      <c r="D9" s="43" t="s">
        <v>26</v>
      </c>
      <c r="E9" s="43" t="s">
        <v>41</v>
      </c>
      <c r="F9" s="43" t="s">
        <v>28</v>
      </c>
      <c r="G9" s="43" t="s">
        <v>42</v>
      </c>
      <c r="H9" s="43" t="s">
        <v>40</v>
      </c>
      <c r="I9" s="43" t="s">
        <v>43</v>
      </c>
      <c r="J9" s="43" t="s">
        <v>44</v>
      </c>
      <c r="K9" s="43" t="s">
        <v>27</v>
      </c>
      <c r="L9" s="43" t="s">
        <v>45</v>
      </c>
      <c r="M9" s="43" t="s">
        <v>46</v>
      </c>
      <c r="N9" s="43" t="s">
        <v>47</v>
      </c>
      <c r="O9" s="43" t="s">
        <v>48</v>
      </c>
      <c r="P9" s="43" t="s">
        <v>49</v>
      </c>
      <c r="Q9" s="43" t="s">
        <v>29</v>
      </c>
      <c r="R9" s="43" t="s">
        <v>50</v>
      </c>
      <c r="S9" s="21" t="s">
        <v>30</v>
      </c>
      <c r="T9" s="21" t="s">
        <v>33</v>
      </c>
      <c r="U9" s="21" t="s">
        <v>31</v>
      </c>
      <c r="V9" s="21" t="s">
        <v>32</v>
      </c>
    </row>
    <row r="10" spans="1:22" x14ac:dyDescent="0.25">
      <c r="A10" s="13" t="s">
        <v>51</v>
      </c>
      <c r="B10" s="13" t="s">
        <v>80</v>
      </c>
      <c r="C10" s="13" t="s">
        <v>52</v>
      </c>
      <c r="D10" s="42">
        <v>0.1</v>
      </c>
      <c r="E10" s="42">
        <v>0.1</v>
      </c>
      <c r="F10" s="42">
        <f>SUM(TBL_Base_De_Donnée[[#This Row],[Tps reglage]:[Tps coupe]])</f>
        <v>0.2</v>
      </c>
      <c r="G10" s="42">
        <v>0.2</v>
      </c>
      <c r="H10" s="42">
        <v>0.2</v>
      </c>
      <c r="I10" s="42">
        <f>SUM(TBL_Base_De_Donnée[[#This Row],[Tps reglage2]:[Tps rectif]])</f>
        <v>0.4</v>
      </c>
      <c r="J10" s="42">
        <v>0.3</v>
      </c>
      <c r="K10" s="42">
        <v>0.2</v>
      </c>
      <c r="L10" s="42">
        <f>SUM(TBL_Base_De_Donnée[[#This Row],[Tps reglage4]:[Tps fabrication]])</f>
        <v>0.5</v>
      </c>
      <c r="M10" s="42">
        <v>0.3</v>
      </c>
      <c r="N10" s="42">
        <v>1</v>
      </c>
      <c r="O10" s="42">
        <f>SUM(TBL_Base_De_Donnée[[#This Row],[Tps reglage6]:[Tps fabrication7]])</f>
        <v>1.3</v>
      </c>
      <c r="P10" s="42">
        <v>0.5</v>
      </c>
      <c r="Q10" s="42">
        <v>0.3</v>
      </c>
      <c r="R10" s="42">
        <f>SUM(TBL_Base_De_Donnée[[#This Row],[Tps reglage9]:[Tps affutage]])</f>
        <v>0.8</v>
      </c>
      <c r="S10" s="13">
        <v>12</v>
      </c>
      <c r="T10" s="13">
        <v>60</v>
      </c>
      <c r="U10" s="13">
        <v>0</v>
      </c>
      <c r="V10" s="13">
        <v>0</v>
      </c>
    </row>
    <row r="11" spans="1:22" x14ac:dyDescent="0.25">
      <c r="F11" s="42">
        <f>SUM(TBL_Base_De_Donnée[[#This Row],[Tps reglage]:[Tps coupe]])</f>
        <v>0</v>
      </c>
      <c r="I11" s="42">
        <f>SUM(TBL_Base_De_Donnée[[#This Row],[Tps reglage2]:[Tps rectif]])</f>
        <v>0</v>
      </c>
      <c r="L11" s="42">
        <f>SUM(TBL_Base_De_Donnée[[#This Row],[Tps reglage4]:[Tps fabrication]])</f>
        <v>0</v>
      </c>
      <c r="O11" s="42">
        <f>SUM(TBL_Base_De_Donnée[[#This Row],[Tps reglage6]:[Tps fabrication7]])</f>
        <v>0</v>
      </c>
      <c r="R11" s="42">
        <f>SUM(TBL_Base_De_Donnée[[#This Row],[Tps reglage9]:[Tps affutage]])</f>
        <v>0</v>
      </c>
    </row>
    <row r="12" spans="1:22" x14ac:dyDescent="0.25">
      <c r="A12" s="13" t="s">
        <v>53</v>
      </c>
      <c r="B12" s="13" t="s">
        <v>81</v>
      </c>
      <c r="C12" s="13" t="s">
        <v>54</v>
      </c>
      <c r="D12" s="42">
        <v>0.2</v>
      </c>
      <c r="E12" s="42">
        <v>0.1</v>
      </c>
      <c r="F12" s="42">
        <f>SUM(TBL_Base_De_Donnée[[#This Row],[Tps reglage]:[Tps coupe]])</f>
        <v>0.30000000000000004</v>
      </c>
      <c r="G12" s="42">
        <v>0.3</v>
      </c>
      <c r="H12" s="42">
        <v>0.2</v>
      </c>
      <c r="I12" s="42">
        <f>SUM(TBL_Base_De_Donnée[[#This Row],[Tps reglage2]:[Tps rectif]])</f>
        <v>0.5</v>
      </c>
      <c r="J12" s="42">
        <v>0.3</v>
      </c>
      <c r="K12" s="42">
        <v>0.1</v>
      </c>
      <c r="L12" s="42">
        <f>SUM(TBL_Base_De_Donnée[[#This Row],[Tps reglage4]:[Tps fabrication]])</f>
        <v>0.4</v>
      </c>
      <c r="M12" s="42">
        <v>0.2</v>
      </c>
      <c r="N12" s="42">
        <v>0.1</v>
      </c>
      <c r="O12" s="42">
        <f>SUM(TBL_Base_De_Donnée[[#This Row],[Tps reglage6]:[Tps fabrication7]])</f>
        <v>0.30000000000000004</v>
      </c>
      <c r="P12" s="42">
        <v>0.5</v>
      </c>
      <c r="Q12" s="42">
        <v>0.5</v>
      </c>
      <c r="R12" s="42">
        <f>SUM(TBL_Base_De_Donnée[[#This Row],[Tps reglage9]:[Tps affutage]])</f>
        <v>1</v>
      </c>
      <c r="S12" s="13">
        <v>8</v>
      </c>
      <c r="T12" s="13">
        <v>70</v>
      </c>
      <c r="U12" s="13">
        <v>12</v>
      </c>
      <c r="V12" s="13">
        <v>0.1</v>
      </c>
    </row>
    <row r="13" spans="1:22" x14ac:dyDescent="0.25">
      <c r="A13" s="13" t="s">
        <v>55</v>
      </c>
      <c r="B13" s="13" t="s">
        <v>82</v>
      </c>
      <c r="C13" s="13" t="s">
        <v>56</v>
      </c>
      <c r="D13" s="42">
        <v>0.2</v>
      </c>
      <c r="E13" s="42">
        <v>0.1</v>
      </c>
      <c r="F13" s="42">
        <f>SUM(TBL_Base_De_Donnée[[#This Row],[Tps reglage]:[Tps coupe]])</f>
        <v>0.30000000000000004</v>
      </c>
      <c r="G13" s="42">
        <v>0.5</v>
      </c>
      <c r="H13" s="42">
        <v>0.1</v>
      </c>
      <c r="I13" s="42">
        <f>SUM(TBL_Base_De_Donnée[[#This Row],[Tps reglage2]:[Tps rectif]])</f>
        <v>0.6</v>
      </c>
      <c r="J13" s="42">
        <v>0.3</v>
      </c>
      <c r="K13" s="42">
        <v>0.1</v>
      </c>
      <c r="L13" s="42">
        <f>SUM(TBL_Base_De_Donnée[[#This Row],[Tps reglage4]:[Tps fabrication]])</f>
        <v>0.4</v>
      </c>
      <c r="M13" s="42">
        <v>0.2</v>
      </c>
      <c r="N13" s="42">
        <v>0.2</v>
      </c>
      <c r="O13" s="42">
        <f>SUM(TBL_Base_De_Donnée[[#This Row],[Tps reglage6]:[Tps fabrication7]])</f>
        <v>0.4</v>
      </c>
      <c r="P13" s="42">
        <v>0.6</v>
      </c>
      <c r="Q13" s="42">
        <v>0.6</v>
      </c>
      <c r="R13" s="42">
        <f>SUM(TBL_Base_De_Donnée[[#This Row],[Tps reglage9]:[Tps affutage]])</f>
        <v>1.2</v>
      </c>
      <c r="S13" s="13">
        <v>6</v>
      </c>
      <c r="T13" s="13">
        <v>80</v>
      </c>
      <c r="U13" s="13">
        <v>0</v>
      </c>
      <c r="V13" s="13">
        <v>0</v>
      </c>
    </row>
  </sheetData>
  <mergeCells count="7">
    <mergeCell ref="S7:V8"/>
    <mergeCell ref="C1:J4"/>
    <mergeCell ref="D7:F8"/>
    <mergeCell ref="G7:I8"/>
    <mergeCell ref="J7:L8"/>
    <mergeCell ref="M7:O8"/>
    <mergeCell ref="P7:R8"/>
  </mergeCells>
  <pageMargins left="0.7" right="0.7" top="0.75" bottom="0.75" header="0.3" footer="0.3"/>
  <tableParts count="1">
    <tablePart r:id="rId1"/>
  </tablePart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Feuil9"/>
  <dimension ref="D1:J3"/>
  <sheetViews>
    <sheetView workbookViewId="0">
      <selection activeCell="D1" sqref="D1:J3"/>
    </sheetView>
  </sheetViews>
  <sheetFormatPr defaultColWidth="11.42578125" defaultRowHeight="15" x14ac:dyDescent="0.25"/>
  <sheetData>
    <row r="1" spans="4:10" x14ac:dyDescent="0.25">
      <c r="D1" s="76" t="s">
        <v>115</v>
      </c>
      <c r="E1" s="77"/>
      <c r="F1" s="77"/>
      <c r="G1" s="77"/>
      <c r="H1" s="77"/>
      <c r="I1" s="77"/>
      <c r="J1" s="77"/>
    </row>
    <row r="2" spans="4:10" x14ac:dyDescent="0.25">
      <c r="D2" s="77"/>
      <c r="E2" s="77"/>
      <c r="F2" s="77"/>
      <c r="G2" s="77"/>
      <c r="H2" s="77"/>
      <c r="I2" s="77"/>
      <c r="J2" s="77"/>
    </row>
    <row r="3" spans="4:10" x14ac:dyDescent="0.25">
      <c r="D3" s="77"/>
      <c r="E3" s="77"/>
      <c r="F3" s="77"/>
      <c r="G3" s="77"/>
      <c r="H3" s="77"/>
      <c r="I3" s="77"/>
      <c r="J3" s="77"/>
    </row>
  </sheetData>
  <mergeCells count="1">
    <mergeCell ref="D1:J3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Feuil12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Feuil13"/>
  <dimension ref="A2:I52"/>
  <sheetViews>
    <sheetView topLeftCell="A4" workbookViewId="0">
      <selection activeCell="H10" sqref="H10"/>
    </sheetView>
  </sheetViews>
  <sheetFormatPr defaultColWidth="11.42578125" defaultRowHeight="15" x14ac:dyDescent="0.25"/>
  <cols>
    <col min="1" max="1" width="15.28515625" customWidth="1"/>
  </cols>
  <sheetData>
    <row r="2" spans="1:9" x14ac:dyDescent="0.25">
      <c r="C2" s="78" t="s">
        <v>23</v>
      </c>
      <c r="D2" s="79"/>
      <c r="E2" s="79"/>
      <c r="F2" s="79"/>
      <c r="G2" s="79"/>
      <c r="H2" s="79"/>
      <c r="I2" s="79"/>
    </row>
    <row r="3" spans="1:9" x14ac:dyDescent="0.25">
      <c r="C3" s="79"/>
      <c r="D3" s="79"/>
      <c r="E3" s="79"/>
      <c r="F3" s="79"/>
      <c r="G3" s="79"/>
      <c r="H3" s="79"/>
      <c r="I3" s="79"/>
    </row>
    <row r="4" spans="1:9" ht="14.45" customHeight="1" x14ac:dyDescent="0.6">
      <c r="C4" s="16"/>
    </row>
    <row r="5" spans="1:9" x14ac:dyDescent="0.25">
      <c r="A5" t="s">
        <v>124</v>
      </c>
      <c r="B5" s="15" t="s">
        <v>125</v>
      </c>
    </row>
    <row r="6" spans="1:9" ht="14.45" customHeight="1" x14ac:dyDescent="0.6">
      <c r="B6" s="15" t="s">
        <v>22</v>
      </c>
      <c r="C6" s="16"/>
    </row>
    <row r="8" spans="1:9" ht="14.45" customHeight="1" x14ac:dyDescent="0.6">
      <c r="C8" s="16"/>
    </row>
    <row r="10" spans="1:9" ht="14.45" customHeight="1" x14ac:dyDescent="0.6">
      <c r="C10" s="16"/>
    </row>
    <row r="12" spans="1:9" x14ac:dyDescent="0.25">
      <c r="A12" t="s">
        <v>20</v>
      </c>
      <c r="C12" t="s">
        <v>83</v>
      </c>
    </row>
    <row r="13" spans="1:9" x14ac:dyDescent="0.25">
      <c r="A13" t="s">
        <v>21</v>
      </c>
      <c r="C13" t="s">
        <v>84</v>
      </c>
      <c r="F13" t="s">
        <v>91</v>
      </c>
      <c r="G13">
        <v>500</v>
      </c>
    </row>
    <row r="14" spans="1:9" x14ac:dyDescent="0.25">
      <c r="A14" t="s">
        <v>22</v>
      </c>
      <c r="C14" t="s">
        <v>85</v>
      </c>
      <c r="F14" t="s">
        <v>92</v>
      </c>
      <c r="G14">
        <v>750</v>
      </c>
    </row>
    <row r="15" spans="1:9" x14ac:dyDescent="0.25">
      <c r="A15" t="s">
        <v>58</v>
      </c>
      <c r="C15" t="s">
        <v>86</v>
      </c>
    </row>
    <row r="16" spans="1:9" x14ac:dyDescent="0.25">
      <c r="A16" t="s">
        <v>35</v>
      </c>
      <c r="C16" t="s">
        <v>87</v>
      </c>
      <c r="F16" t="s">
        <v>93</v>
      </c>
      <c r="G16" s="7">
        <f>G13/G14</f>
        <v>0.66666666666666663</v>
      </c>
    </row>
    <row r="17" spans="1:7" x14ac:dyDescent="0.25">
      <c r="A17" t="s">
        <v>59</v>
      </c>
      <c r="C17" t="s">
        <v>88</v>
      </c>
    </row>
    <row r="18" spans="1:7" x14ac:dyDescent="0.25">
      <c r="A18" t="s">
        <v>64</v>
      </c>
      <c r="C18" t="s">
        <v>89</v>
      </c>
      <c r="E18" t="s">
        <v>94</v>
      </c>
      <c r="F18" t="s">
        <v>112</v>
      </c>
      <c r="G18" t="s">
        <v>114</v>
      </c>
    </row>
    <row r="19" spans="1:7" x14ac:dyDescent="0.25">
      <c r="A19" t="s">
        <v>126</v>
      </c>
      <c r="C19" t="s">
        <v>90</v>
      </c>
      <c r="D19" t="s">
        <v>95</v>
      </c>
      <c r="E19">
        <v>1</v>
      </c>
      <c r="F19" s="7">
        <f>G16-(F20/2)</f>
        <v>0.65666666666666662</v>
      </c>
      <c r="G19">
        <v>0</v>
      </c>
    </row>
    <row r="20" spans="1:7" x14ac:dyDescent="0.25">
      <c r="A20" t="s">
        <v>127</v>
      </c>
      <c r="D20" t="s">
        <v>96</v>
      </c>
      <c r="E20">
        <v>10</v>
      </c>
      <c r="F20" s="7">
        <v>0.02</v>
      </c>
    </row>
    <row r="21" spans="1:7" x14ac:dyDescent="0.25">
      <c r="D21" t="s">
        <v>95</v>
      </c>
      <c r="E21">
        <v>1</v>
      </c>
      <c r="F21" s="8">
        <f>(1.6*4/3)-F19-F20</f>
        <v>1.4566666666666666</v>
      </c>
      <c r="G21">
        <v>10</v>
      </c>
    </row>
    <row r="22" spans="1:7" x14ac:dyDescent="0.25">
      <c r="D22" t="s">
        <v>97</v>
      </c>
      <c r="E22">
        <v>10</v>
      </c>
      <c r="F22" s="8">
        <f>SUM(F19+F21)</f>
        <v>2.1133333333333333</v>
      </c>
    </row>
    <row r="23" spans="1:7" x14ac:dyDescent="0.25">
      <c r="D23" t="s">
        <v>95</v>
      </c>
      <c r="E23">
        <v>1</v>
      </c>
      <c r="G23">
        <v>20</v>
      </c>
    </row>
    <row r="24" spans="1:7" x14ac:dyDescent="0.25">
      <c r="D24" t="s">
        <v>98</v>
      </c>
      <c r="E24">
        <v>10</v>
      </c>
    </row>
    <row r="25" spans="1:7" x14ac:dyDescent="0.25">
      <c r="D25" t="s">
        <v>95</v>
      </c>
      <c r="E25">
        <v>1</v>
      </c>
      <c r="G25">
        <v>30</v>
      </c>
    </row>
    <row r="26" spans="1:7" x14ac:dyDescent="0.25">
      <c r="D26" t="s">
        <v>99</v>
      </c>
      <c r="E26">
        <v>10</v>
      </c>
    </row>
    <row r="27" spans="1:7" x14ac:dyDescent="0.25">
      <c r="D27" t="s">
        <v>95</v>
      </c>
      <c r="E27">
        <v>1</v>
      </c>
      <c r="G27">
        <v>40</v>
      </c>
    </row>
    <row r="28" spans="1:7" x14ac:dyDescent="0.25">
      <c r="D28" t="s">
        <v>100</v>
      </c>
      <c r="E28">
        <v>10</v>
      </c>
    </row>
    <row r="29" spans="1:7" x14ac:dyDescent="0.25">
      <c r="D29" t="s">
        <v>95</v>
      </c>
      <c r="E29">
        <v>1</v>
      </c>
      <c r="G29">
        <v>50</v>
      </c>
    </row>
    <row r="30" spans="1:7" x14ac:dyDescent="0.25">
      <c r="D30" t="s">
        <v>101</v>
      </c>
      <c r="E30">
        <v>10</v>
      </c>
    </row>
    <row r="31" spans="1:7" x14ac:dyDescent="0.25">
      <c r="D31" t="s">
        <v>95</v>
      </c>
      <c r="E31">
        <v>1</v>
      </c>
      <c r="G31">
        <v>60</v>
      </c>
    </row>
    <row r="32" spans="1:7" x14ac:dyDescent="0.25">
      <c r="D32" t="s">
        <v>102</v>
      </c>
      <c r="E32">
        <v>10</v>
      </c>
    </row>
    <row r="33" spans="4:7" x14ac:dyDescent="0.25">
      <c r="D33" t="s">
        <v>95</v>
      </c>
      <c r="E33">
        <v>1</v>
      </c>
      <c r="G33">
        <v>70</v>
      </c>
    </row>
    <row r="34" spans="4:7" x14ac:dyDescent="0.25">
      <c r="D34" t="s">
        <v>103</v>
      </c>
      <c r="E34">
        <v>10</v>
      </c>
    </row>
    <row r="35" spans="4:7" x14ac:dyDescent="0.25">
      <c r="D35" t="s">
        <v>95</v>
      </c>
      <c r="E35">
        <v>1</v>
      </c>
      <c r="G35">
        <v>80</v>
      </c>
    </row>
    <row r="36" spans="4:7" x14ac:dyDescent="0.25">
      <c r="D36" t="s">
        <v>104</v>
      </c>
      <c r="E36">
        <v>10</v>
      </c>
    </row>
    <row r="37" spans="4:7" x14ac:dyDescent="0.25">
      <c r="D37" t="s">
        <v>95</v>
      </c>
      <c r="E37">
        <v>1</v>
      </c>
      <c r="G37">
        <v>90</v>
      </c>
    </row>
    <row r="38" spans="4:7" x14ac:dyDescent="0.25">
      <c r="D38" t="s">
        <v>105</v>
      </c>
      <c r="E38">
        <v>10</v>
      </c>
    </row>
    <row r="39" spans="4:7" x14ac:dyDescent="0.25">
      <c r="D39" t="s">
        <v>95</v>
      </c>
      <c r="E39">
        <v>1</v>
      </c>
      <c r="G39">
        <v>100</v>
      </c>
    </row>
    <row r="40" spans="4:7" x14ac:dyDescent="0.25">
      <c r="D40" t="s">
        <v>106</v>
      </c>
      <c r="E40">
        <v>10</v>
      </c>
    </row>
    <row r="41" spans="4:7" x14ac:dyDescent="0.25">
      <c r="D41" t="s">
        <v>95</v>
      </c>
      <c r="E41">
        <v>1</v>
      </c>
      <c r="G41">
        <v>110</v>
      </c>
    </row>
    <row r="42" spans="4:7" x14ac:dyDescent="0.25">
      <c r="D42" t="s">
        <v>107</v>
      </c>
      <c r="E42">
        <v>10</v>
      </c>
    </row>
    <row r="43" spans="4:7" x14ac:dyDescent="0.25">
      <c r="D43" t="s">
        <v>95</v>
      </c>
      <c r="E43">
        <v>1</v>
      </c>
      <c r="G43">
        <v>120</v>
      </c>
    </row>
    <row r="44" spans="4:7" x14ac:dyDescent="0.25">
      <c r="D44" t="s">
        <v>108</v>
      </c>
      <c r="E44">
        <v>10</v>
      </c>
    </row>
    <row r="45" spans="4:7" x14ac:dyDescent="0.25">
      <c r="D45" t="s">
        <v>95</v>
      </c>
      <c r="E45">
        <v>1</v>
      </c>
      <c r="G45">
        <v>130</v>
      </c>
    </row>
    <row r="46" spans="4:7" x14ac:dyDescent="0.25">
      <c r="D46" t="s">
        <v>109</v>
      </c>
      <c r="E46">
        <v>10</v>
      </c>
    </row>
    <row r="47" spans="4:7" x14ac:dyDescent="0.25">
      <c r="D47" t="s">
        <v>95</v>
      </c>
      <c r="E47">
        <v>1</v>
      </c>
      <c r="G47">
        <v>140</v>
      </c>
    </row>
    <row r="48" spans="4:7" x14ac:dyDescent="0.25">
      <c r="D48" t="s">
        <v>110</v>
      </c>
      <c r="E48">
        <v>10</v>
      </c>
    </row>
    <row r="49" spans="4:7" x14ac:dyDescent="0.25">
      <c r="D49" t="s">
        <v>95</v>
      </c>
      <c r="E49">
        <v>1</v>
      </c>
      <c r="G49">
        <v>150</v>
      </c>
    </row>
    <row r="50" spans="4:7" x14ac:dyDescent="0.25">
      <c r="D50" t="s">
        <v>111</v>
      </c>
      <c r="E50">
        <v>10</v>
      </c>
    </row>
    <row r="51" spans="4:7" x14ac:dyDescent="0.25">
      <c r="D51" t="s">
        <v>95</v>
      </c>
      <c r="E51">
        <v>1</v>
      </c>
      <c r="G51" s="7">
        <v>1.6</v>
      </c>
    </row>
    <row r="52" spans="4:7" x14ac:dyDescent="0.25">
      <c r="D52" t="s">
        <v>113</v>
      </c>
      <c r="E52">
        <f>SUM(E19:E51)/3</f>
        <v>59</v>
      </c>
    </row>
  </sheetData>
  <mergeCells count="1">
    <mergeCell ref="C2:I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19</vt:i4>
      </vt:variant>
      <vt:variant>
        <vt:lpstr>Benoemde bereiken</vt:lpstr>
      </vt:variant>
      <vt:variant>
        <vt:i4>1</vt:i4>
      </vt:variant>
    </vt:vector>
  </HeadingPairs>
  <TitlesOfParts>
    <vt:vector size="20" baseType="lpstr">
      <vt:lpstr>Page d'accueil</vt:lpstr>
      <vt:lpstr>Feuil1</vt:lpstr>
      <vt:lpstr>suivi commande</vt:lpstr>
      <vt:lpstr>suivi coupe</vt:lpstr>
      <vt:lpstr>suivi rectif </vt:lpstr>
      <vt:lpstr>suivi commande fabrication</vt:lpstr>
      <vt:lpstr>suivi conventionnel</vt:lpstr>
      <vt:lpstr>suivi fabrication</vt:lpstr>
      <vt:lpstr>suivi commande affutage</vt:lpstr>
      <vt:lpstr>suivi controle</vt:lpstr>
      <vt:lpstr>suivi affutage</vt:lpstr>
      <vt:lpstr>suivi expedition</vt:lpstr>
      <vt:lpstr> suivi commande barreau</vt:lpstr>
      <vt:lpstr>suivi stock barreau</vt:lpstr>
      <vt:lpstr>suivi stock piece fini</vt:lpstr>
      <vt:lpstr>base de donnée</vt:lpstr>
      <vt:lpstr>plannification machine</vt:lpstr>
      <vt:lpstr>employer</vt:lpstr>
      <vt:lpstr>Feuil12</vt:lpstr>
      <vt:lpstr>fabrication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Bart Strubbe</cp:lastModifiedBy>
  <dcterms:created xsi:type="dcterms:W3CDTF">2024-03-03T12:09:45Z</dcterms:created>
  <dcterms:modified xsi:type="dcterms:W3CDTF">2024-03-11T01:11:42Z</dcterms:modified>
</cp:coreProperties>
</file>