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4536118-404D-48FE-82E0-62C8921DD7A5}" xr6:coauthVersionLast="47" xr6:coauthVersionMax="47" xr10:uidLastSave="{00000000-0000-0000-0000-000000000000}"/>
  <bookViews>
    <workbookView xWindow="-120" yWindow="-120" windowWidth="29040" windowHeight="15990" tabRatio="764" activeTab="3" xr2:uid="{0F402E94-4F91-48BD-8DF7-FF8BE7582FB4}"/>
  </bookViews>
  <sheets>
    <sheet name="Sommair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3" i="4" l="1"/>
  <c r="I6" i="4"/>
  <c r="I14" i="4"/>
  <c r="I10" i="4"/>
  <c r="I2" i="4"/>
</calcChain>
</file>

<file path=xl/sharedStrings.xml><?xml version="1.0" encoding="utf-8"?>
<sst xmlns="http://schemas.openxmlformats.org/spreadsheetml/2006/main" count="133" uniqueCount="12">
  <si>
    <t>Lundi</t>
  </si>
  <si>
    <t>Mardi</t>
  </si>
  <si>
    <t>Mercredi</t>
  </si>
  <si>
    <t>Jeudi</t>
  </si>
  <si>
    <t>Vendredi</t>
  </si>
  <si>
    <t>Samedi</t>
  </si>
  <si>
    <t>Dimanche</t>
  </si>
  <si>
    <t>Consommation total</t>
  </si>
  <si>
    <t>Jour Forte consommation</t>
  </si>
  <si>
    <t>Jour Faible consommation</t>
  </si>
  <si>
    <t>Retour à l'accueil</t>
  </si>
  <si>
    <t>Consommation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</si>
</sst>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5" xfId="0" applyNumberFormat="1" applyBorder="1" applyAlignment="1">
      <alignment vertical="center"/>
    </xf>
    <xf numFmtId="0" fontId="0" fillId="0" borderId="28" xfId="0" applyBorder="1"/>
    <xf numFmtId="0" fontId="0" fillId="6" borderId="1" xfId="0" applyFill="1" applyBorder="1" applyAlignment="1">
      <alignment horizontal="center"/>
    </xf>
    <xf numFmtId="164" fontId="0" fillId="0" borderId="0" xfId="0" applyNumberFormat="1"/>
    <xf numFmtId="0" fontId="3" fillId="5" borderId="29" xfId="1" applyFont="1" applyFill="1" applyBorder="1" applyAlignment="1">
      <alignment horizontal="center"/>
    </xf>
    <xf numFmtId="0" fontId="3" fillId="5" borderId="23" xfId="1" applyFont="1" applyFill="1" applyBorder="1" applyAlignment="1">
      <alignment horizontal="center"/>
    </xf>
    <xf numFmtId="0" fontId="3" fillId="5" borderId="30" xfId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1" fillId="7" borderId="22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2</xdr:row>
      <xdr:rowOff>152400</xdr:rowOff>
    </xdr:from>
    <xdr:to>
      <xdr:col>15</xdr:col>
      <xdr:colOff>19050</xdr:colOff>
      <xdr:row>14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7BF02B6-10C9-03B2-5241-81665D9C72A5}"/>
            </a:ext>
          </a:extLst>
        </xdr:cNvPr>
        <xdr:cNvSpPr txBox="1"/>
      </xdr:nvSpPr>
      <xdr:spPr>
        <a:xfrm>
          <a:off x="9115425" y="571500"/>
          <a:ext cx="2333625" cy="2428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résultats je n'ai pas tenu compte du relevé de samedi</a:t>
          </a:r>
        </a:p>
        <a:p>
          <a:r>
            <a:rPr lang="fr-FR" sz="1100"/>
            <a:t>0,47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4EB49-892B-48A8-AA6C-132ABA9CF2CE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F4274-592A-42ED-9A55-F73BADA81A45}">
  <dimension ref="A1:K33"/>
  <sheetViews>
    <sheetView workbookViewId="0"/>
  </sheetViews>
  <sheetFormatPr defaultColWidth="11.42578125" defaultRowHeight="15" x14ac:dyDescent="0.25"/>
  <cols>
    <col min="1" max="1" width="10.7109375" style="1"/>
  </cols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54468E69-0029-4C46-829B-690741C960A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2893D-1257-4AA9-9E89-D74DED3B9AFA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30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66047C6-8CE8-411B-A2EC-783317F8E3D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7B2F3-FA96-468A-A549-DC759FBFD585}">
  <dimension ref="A1:M33"/>
  <sheetViews>
    <sheetView tabSelected="1" workbookViewId="0">
      <selection activeCell="H33" sqref="H33"/>
    </sheetView>
  </sheetViews>
  <sheetFormatPr defaultColWidth="11.42578125" defaultRowHeight="15" x14ac:dyDescent="0.25"/>
  <sheetData>
    <row r="1" spans="1:13" ht="16.5" thickTop="1" thickBot="1" x14ac:dyDescent="0.3">
      <c r="A1" s="31">
        <v>2024</v>
      </c>
      <c r="B1" s="18" t="s">
        <v>0</v>
      </c>
      <c r="C1" s="19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20" t="s">
        <v>6</v>
      </c>
      <c r="I1" s="36" t="s">
        <v>7</v>
      </c>
      <c r="J1" s="37"/>
      <c r="K1" s="38"/>
    </row>
    <row r="2" spans="1:13" ht="16.5" thickTop="1" thickBot="1" x14ac:dyDescent="0.3">
      <c r="A2" s="3">
        <v>1</v>
      </c>
      <c r="B2" s="21"/>
      <c r="C2" s="22"/>
      <c r="D2" s="22"/>
      <c r="E2" s="22"/>
      <c r="F2" s="22"/>
      <c r="G2" s="22"/>
      <c r="H2" s="23"/>
      <c r="I2" s="51">
        <f>SUM(B2:H32)-G3</f>
        <v>3.0279999999999996</v>
      </c>
      <c r="J2" s="40"/>
      <c r="K2" s="41"/>
    </row>
    <row r="3" spans="1:13" ht="15.75" thickBot="1" x14ac:dyDescent="0.3">
      <c r="A3" s="4">
        <v>2</v>
      </c>
      <c r="B3" s="24"/>
      <c r="C3" s="25"/>
      <c r="D3" s="25"/>
      <c r="E3" s="25"/>
      <c r="F3" s="25"/>
      <c r="G3" s="25">
        <v>0.47</v>
      </c>
      <c r="H3" s="26"/>
      <c r="I3" s="39"/>
      <c r="J3" s="40"/>
      <c r="K3" s="41"/>
      <c r="M3" s="32"/>
    </row>
    <row r="4" spans="1:13" ht="15.75" thickBot="1" x14ac:dyDescent="0.3">
      <c r="A4" s="4">
        <v>3</v>
      </c>
      <c r="B4" s="24"/>
      <c r="C4" s="25"/>
      <c r="D4" s="25"/>
      <c r="E4" s="25"/>
      <c r="F4" s="25"/>
      <c r="G4" s="25"/>
      <c r="H4" s="26">
        <v>0.66300000000000003</v>
      </c>
      <c r="I4" s="39"/>
      <c r="J4" s="40"/>
      <c r="K4" s="41"/>
    </row>
    <row r="5" spans="1:13" ht="15.75" thickBot="1" x14ac:dyDescent="0.3">
      <c r="A5" s="4">
        <v>4</v>
      </c>
      <c r="B5" s="24">
        <v>0.755</v>
      </c>
      <c r="C5" s="25"/>
      <c r="D5" s="25"/>
      <c r="E5" s="25"/>
      <c r="F5" s="25"/>
      <c r="G5" s="25"/>
      <c r="H5" s="26"/>
      <c r="I5" s="42" t="s">
        <v>8</v>
      </c>
      <c r="J5" s="43"/>
      <c r="K5" s="44"/>
    </row>
    <row r="6" spans="1:13" ht="15.75" thickBot="1" x14ac:dyDescent="0.3">
      <c r="A6" s="4">
        <v>5</v>
      </c>
      <c r="B6" s="24"/>
      <c r="C6" s="25">
        <v>0.76700000000000002</v>
      </c>
      <c r="D6" s="25"/>
      <c r="E6" s="25"/>
      <c r="F6" s="25"/>
      <c r="G6" s="25"/>
      <c r="H6" s="26"/>
      <c r="I6" s="51">
        <f>MAX(B4:H32)</f>
        <v>0.84299999999999997</v>
      </c>
      <c r="J6" s="40"/>
      <c r="K6" s="41"/>
    </row>
    <row r="7" spans="1:13" ht="15.75" thickBot="1" x14ac:dyDescent="0.3">
      <c r="A7" s="4">
        <v>6</v>
      </c>
      <c r="B7" s="24"/>
      <c r="C7" s="25"/>
      <c r="D7" s="25">
        <v>0.84299999999999997</v>
      </c>
      <c r="E7" s="25"/>
      <c r="F7" s="25"/>
      <c r="G7" s="25"/>
      <c r="H7" s="26"/>
      <c r="I7" s="39"/>
      <c r="J7" s="40"/>
      <c r="K7" s="41"/>
    </row>
    <row r="8" spans="1:13" ht="15.75" thickBot="1" x14ac:dyDescent="0.3">
      <c r="A8" s="4">
        <v>7</v>
      </c>
      <c r="B8" s="24"/>
      <c r="C8" s="25"/>
      <c r="D8" s="25"/>
      <c r="E8" s="25"/>
      <c r="F8" s="25"/>
      <c r="G8" s="25"/>
      <c r="H8" s="26"/>
      <c r="I8" s="39"/>
      <c r="J8" s="40"/>
      <c r="K8" s="41"/>
    </row>
    <row r="9" spans="1:13" ht="15.75" thickBot="1" x14ac:dyDescent="0.3">
      <c r="A9" s="4">
        <v>8</v>
      </c>
      <c r="B9" s="24"/>
      <c r="C9" s="25"/>
      <c r="D9" s="25"/>
      <c r="E9" s="25"/>
      <c r="F9" s="25"/>
      <c r="G9" s="25"/>
      <c r="H9" s="26"/>
      <c r="I9" s="45" t="s">
        <v>9</v>
      </c>
      <c r="J9" s="46"/>
      <c r="K9" s="47"/>
    </row>
    <row r="10" spans="1:13" ht="15.75" thickBot="1" x14ac:dyDescent="0.3">
      <c r="A10" s="4">
        <v>9</v>
      </c>
      <c r="B10" s="24"/>
      <c r="C10" s="25"/>
      <c r="D10" s="25"/>
      <c r="E10" s="25"/>
      <c r="F10" s="25"/>
      <c r="G10" s="25"/>
      <c r="H10" s="26"/>
      <c r="I10" s="51">
        <f>MIN(B4:H32)</f>
        <v>0.66300000000000003</v>
      </c>
      <c r="J10" s="40"/>
      <c r="K10" s="41"/>
    </row>
    <row r="11" spans="1:13" ht="15.75" thickBot="1" x14ac:dyDescent="0.3">
      <c r="A11" s="4">
        <v>10</v>
      </c>
      <c r="B11" s="24"/>
      <c r="C11" s="25"/>
      <c r="D11" s="25"/>
      <c r="E11" s="25"/>
      <c r="F11" s="25"/>
      <c r="G11" s="25"/>
      <c r="H11" s="26"/>
      <c r="I11" s="39"/>
      <c r="J11" s="40"/>
      <c r="K11" s="41"/>
    </row>
    <row r="12" spans="1:13" ht="15.75" thickBot="1" x14ac:dyDescent="0.3">
      <c r="A12" s="4">
        <v>11</v>
      </c>
      <c r="B12" s="24"/>
      <c r="C12" s="25"/>
      <c r="D12" s="25"/>
      <c r="E12" s="25"/>
      <c r="F12" s="25"/>
      <c r="G12" s="25"/>
      <c r="H12" s="26"/>
      <c r="I12" s="48"/>
      <c r="J12" s="49"/>
      <c r="K12" s="50"/>
    </row>
    <row r="13" spans="1:13" ht="16.5" thickTop="1" thickBot="1" x14ac:dyDescent="0.3">
      <c r="A13" s="4">
        <v>12</v>
      </c>
      <c r="B13" s="24"/>
      <c r="C13" s="25"/>
      <c r="D13" s="25"/>
      <c r="E13" s="25"/>
      <c r="F13" s="25"/>
      <c r="G13" s="25"/>
      <c r="H13" s="26"/>
      <c r="I13" s="52" t="s">
        <v>11</v>
      </c>
      <c r="J13" s="53"/>
      <c r="K13" s="54"/>
    </row>
    <row r="14" spans="1:13" ht="15.75" thickBot="1" x14ac:dyDescent="0.3">
      <c r="A14" s="4">
        <v>13</v>
      </c>
      <c r="B14" s="24"/>
      <c r="C14" s="25"/>
      <c r="D14" s="25"/>
      <c r="E14" s="25"/>
      <c r="F14" s="25"/>
      <c r="G14" s="25"/>
      <c r="H14" s="26"/>
      <c r="I14" s="51">
        <f>I2/COUNTA(B4:H32)</f>
        <v>0.7569999999999999</v>
      </c>
      <c r="J14" s="40"/>
      <c r="K14" s="41"/>
    </row>
    <row r="15" spans="1:13" ht="15.75" thickBot="1" x14ac:dyDescent="0.3">
      <c r="A15" s="4">
        <v>14</v>
      </c>
      <c r="B15" s="24"/>
      <c r="C15" s="25"/>
      <c r="D15" s="25"/>
      <c r="E15" s="25"/>
      <c r="F15" s="25"/>
      <c r="G15" s="25"/>
      <c r="H15" s="26"/>
      <c r="I15" s="39"/>
      <c r="J15" s="40"/>
      <c r="K15" s="41"/>
    </row>
    <row r="16" spans="1:13" ht="15.75" thickBot="1" x14ac:dyDescent="0.3">
      <c r="A16" s="4">
        <v>15</v>
      </c>
      <c r="B16" s="24"/>
      <c r="C16" s="25"/>
      <c r="D16" s="25"/>
      <c r="E16" s="25"/>
      <c r="F16" s="25"/>
      <c r="G16" s="25"/>
      <c r="H16" s="26"/>
      <c r="I16" s="48"/>
      <c r="J16" s="49"/>
      <c r="K16" s="50"/>
    </row>
    <row r="17" spans="1:11" ht="15.75" thickTop="1" x14ac:dyDescent="0.25">
      <c r="A17" s="4">
        <v>16</v>
      </c>
      <c r="B17" s="24"/>
      <c r="C17" s="25"/>
      <c r="D17" s="25"/>
      <c r="E17" s="25"/>
      <c r="F17" s="25"/>
      <c r="G17" s="25"/>
      <c r="H17" s="26"/>
    </row>
    <row r="18" spans="1:11" x14ac:dyDescent="0.25">
      <c r="A18" s="4">
        <v>17</v>
      </c>
      <c r="B18" s="24"/>
      <c r="C18" s="25"/>
      <c r="D18" s="25"/>
      <c r="E18" s="25"/>
      <c r="F18" s="25"/>
      <c r="G18" s="25"/>
      <c r="H18" s="26"/>
    </row>
    <row r="19" spans="1:11" ht="15.75" thickBot="1" x14ac:dyDescent="0.3">
      <c r="A19" s="4">
        <v>18</v>
      </c>
      <c r="B19" s="24"/>
      <c r="C19" s="25"/>
      <c r="D19" s="25"/>
      <c r="E19" s="25"/>
      <c r="F19" s="25"/>
      <c r="G19" s="25"/>
      <c r="H19" s="26"/>
    </row>
    <row r="20" spans="1:11" ht="15.75" thickBot="1" x14ac:dyDescent="0.3">
      <c r="A20" s="4">
        <v>19</v>
      </c>
      <c r="B20" s="24"/>
      <c r="C20" s="25"/>
      <c r="D20" s="25"/>
      <c r="E20" s="25"/>
      <c r="F20" s="25"/>
      <c r="G20" s="25"/>
      <c r="H20" s="26"/>
      <c r="I20" s="33" t="s">
        <v>10</v>
      </c>
      <c r="J20" s="34"/>
      <c r="K20" s="35"/>
    </row>
    <row r="21" spans="1:11" x14ac:dyDescent="0.25">
      <c r="A21" s="4">
        <v>20</v>
      </c>
      <c r="B21" s="24"/>
      <c r="C21" s="25"/>
      <c r="D21" s="25"/>
      <c r="E21" s="25"/>
      <c r="F21" s="25"/>
      <c r="G21" s="25"/>
      <c r="H21" s="26"/>
    </row>
    <row r="22" spans="1:11" x14ac:dyDescent="0.25">
      <c r="A22" s="4">
        <v>21</v>
      </c>
      <c r="B22" s="24"/>
      <c r="C22" s="25"/>
      <c r="D22" s="25"/>
      <c r="E22" s="25"/>
      <c r="F22" s="25"/>
      <c r="G22" s="25"/>
      <c r="H22" s="26"/>
    </row>
    <row r="23" spans="1:11" x14ac:dyDescent="0.25">
      <c r="A23" s="4">
        <v>22</v>
      </c>
      <c r="B23" s="24"/>
      <c r="C23" s="25"/>
      <c r="D23" s="25"/>
      <c r="E23" s="25"/>
      <c r="F23" s="25"/>
      <c r="G23" s="25"/>
      <c r="H23" s="26"/>
    </row>
    <row r="24" spans="1:11" x14ac:dyDescent="0.25">
      <c r="A24" s="4">
        <v>23</v>
      </c>
      <c r="B24" s="24"/>
      <c r="C24" s="25"/>
      <c r="D24" s="25"/>
      <c r="E24" s="25"/>
      <c r="F24" s="25"/>
      <c r="G24" s="25"/>
      <c r="H24" s="26"/>
    </row>
    <row r="25" spans="1:11" x14ac:dyDescent="0.25">
      <c r="A25" s="4">
        <v>24</v>
      </c>
      <c r="B25" s="24"/>
      <c r="C25" s="25"/>
      <c r="D25" s="25"/>
      <c r="E25" s="25"/>
      <c r="F25" s="25"/>
      <c r="G25" s="25"/>
      <c r="H25" s="26"/>
    </row>
    <row r="26" spans="1:11" x14ac:dyDescent="0.25">
      <c r="A26" s="4">
        <v>25</v>
      </c>
      <c r="B26" s="24"/>
      <c r="C26" s="25"/>
      <c r="D26" s="25"/>
      <c r="E26" s="25"/>
      <c r="F26" s="25"/>
      <c r="G26" s="25"/>
      <c r="H26" s="26"/>
    </row>
    <row r="27" spans="1:11" x14ac:dyDescent="0.25">
      <c r="A27" s="4">
        <v>26</v>
      </c>
      <c r="B27" s="24"/>
      <c r="C27" s="25"/>
      <c r="D27" s="25"/>
      <c r="E27" s="25"/>
      <c r="F27" s="25"/>
      <c r="G27" s="25"/>
      <c r="H27" s="26"/>
    </row>
    <row r="28" spans="1:11" x14ac:dyDescent="0.25">
      <c r="A28" s="4">
        <v>27</v>
      </c>
      <c r="B28" s="24"/>
      <c r="C28" s="25"/>
      <c r="D28" s="25"/>
      <c r="E28" s="25"/>
      <c r="F28" s="25"/>
      <c r="G28" s="25"/>
      <c r="H28" s="26"/>
    </row>
    <row r="29" spans="1:11" x14ac:dyDescent="0.25">
      <c r="A29" s="4">
        <v>28</v>
      </c>
      <c r="B29" s="24"/>
      <c r="C29" s="25"/>
      <c r="D29" s="25"/>
      <c r="E29" s="25"/>
      <c r="F29" s="25"/>
      <c r="G29" s="25"/>
      <c r="H29" s="26"/>
    </row>
    <row r="30" spans="1:11" x14ac:dyDescent="0.25">
      <c r="A30" s="4">
        <v>29</v>
      </c>
      <c r="B30" s="24"/>
      <c r="C30" s="25"/>
      <c r="D30" s="25"/>
      <c r="E30" s="25"/>
      <c r="F30" s="25"/>
      <c r="G30" s="25"/>
      <c r="H30" s="26"/>
    </row>
    <row r="31" spans="1:11" x14ac:dyDescent="0.25">
      <c r="A31" s="4">
        <v>30</v>
      </c>
      <c r="B31" s="24"/>
      <c r="C31" s="25"/>
      <c r="D31" s="25"/>
      <c r="E31" s="25"/>
      <c r="F31" s="25"/>
      <c r="G31" s="25"/>
      <c r="H31" s="26"/>
    </row>
    <row r="32" spans="1:11" ht="15.75" thickBot="1" x14ac:dyDescent="0.3">
      <c r="A32" s="5">
        <v>31</v>
      </c>
      <c r="B32" s="27"/>
      <c r="C32" s="28"/>
      <c r="D32" s="28"/>
      <c r="E32" s="28"/>
      <c r="F32" s="28"/>
      <c r="G32" s="28"/>
      <c r="H32" s="29"/>
    </row>
    <row r="33" spans="8:8" ht="15.75" thickTop="1" x14ac:dyDescent="0.25">
      <c r="H33">
        <f>+I6*1.25</f>
        <v>1.05375</v>
      </c>
    </row>
  </sheetData>
  <mergeCells count="9">
    <mergeCell ref="I20:K20"/>
    <mergeCell ref="I1:K1"/>
    <mergeCell ref="I5:K5"/>
    <mergeCell ref="I9:K9"/>
    <mergeCell ref="I2:K4"/>
    <mergeCell ref="I6:K8"/>
    <mergeCell ref="I10:K12"/>
    <mergeCell ref="I13:K13"/>
    <mergeCell ref="I14:K16"/>
  </mergeCells>
  <conditionalFormatting sqref="B2:H33">
    <cfRule type="dataBar" priority="1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{990C51DB-E8E1-4167-91DA-7662589F73FA}</x14:id>
        </ext>
      </extLst>
    </cfRule>
  </conditionalFormatting>
  <conditionalFormatting sqref="B2:H32">
    <cfRule type="colorScale" priority="2">
      <colorScale>
        <cfvo type="min"/>
        <cfvo type="percentile" val="50"/>
        <cfvo type="max"/>
        <color theme="9" tint="0.39997558519241921"/>
        <color rgb="FFFFEB84"/>
        <color rgb="FFFF6699"/>
      </colorScale>
    </cfRule>
  </conditionalFormatting>
  <hyperlinks>
    <hyperlink ref="I20:K20" location="Sommaire!A1" display="Retour à l'accueil" xr:uid="{EEDB70A0-E47A-47D8-B7FC-DCD7C6F96B3A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0C51DB-E8E1-4167-91DA-7662589F73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B2:H33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E0E60-7BB1-4ED6-9980-4A8208B2119F}">
  <dimension ref="A1:K33"/>
  <sheetViews>
    <sheetView workbookViewId="0">
      <selection activeCell="I2" sqref="I2:K4"/>
    </sheetView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E5E83B96-23F1-49DB-8C9B-377C61C19385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07970-D0A2-4C5C-B5F7-F04FDCDCDFA0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650F0346-6A00-407A-9305-7532F0BB6C5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4698B-DE02-4D3A-845B-577A053E25FD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13EC2F4E-0949-4197-B666-FAA3C1526138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7C270-9E93-4E38-9700-65602DAC030F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20FB1EC-CEB3-4E70-8787-C25AA4E23472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3AF49-8EC7-4900-9742-7BCA1BE273D0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27AC7F1-1962-4FE5-836C-A18CE9668ACA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323D8-572D-4673-84A8-976FBD21A1D5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206F86B7-1DE7-45D1-AF3F-B7D050A9ECA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247F0-F3A4-46D9-8861-B107C529C584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8A81401B-1E8F-4027-84F0-AC163BAA9361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0A8A8-8267-4C57-8609-248B34113D95}">
  <dimension ref="A1:K33"/>
  <sheetViews>
    <sheetView workbookViewId="0"/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5A1C66E-2682-4137-A154-AD93F43B2841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B4D8C-A4BA-488B-8B95-CD8C1DA6AB06}">
  <dimension ref="A1:K33"/>
  <sheetViews>
    <sheetView workbookViewId="0">
      <selection activeCell="D9" sqref="D9"/>
    </sheetView>
  </sheetViews>
  <sheetFormatPr defaultColWidth="11.42578125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4F4FF0D-A1D7-460A-ABEE-1DE26BBB76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13</vt:i4>
      </vt:variant>
    </vt:vector>
  </HeadingPairs>
  <TitlesOfParts>
    <vt:vector size="13" baseType="lpstr">
      <vt:lpstr>Sommaire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Callens</dc:creator>
  <cp:lastModifiedBy>Bart Strubbe</cp:lastModifiedBy>
  <dcterms:created xsi:type="dcterms:W3CDTF">2024-03-05T15:20:28Z</dcterms:created>
  <dcterms:modified xsi:type="dcterms:W3CDTF">2024-03-06T19:31:43Z</dcterms:modified>
</cp:coreProperties>
</file>