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E673668-3FF0-4C11-A4D3-6C90F4F8D0D1}" xr6:coauthVersionLast="47" xr6:coauthVersionMax="47" xr10:uidLastSave="{00000000-0000-0000-0000-000000000000}"/>
  <bookViews>
    <workbookView xWindow="-120" yWindow="-120" windowWidth="29040" windowHeight="15990" activeTab="1" xr2:uid="{9D328E98-DFC6-4193-B780-57C5EF3272E6}"/>
  </bookViews>
  <sheets>
    <sheet name="Det. Week 1&amp;2" sheetId="33" r:id="rId1"/>
    <sheet name="Feuil2" sheetId="35" r:id="rId2"/>
  </sheets>
  <definedNames>
    <definedName name="_Cellule_Cible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5" l="1"/>
  <c r="K12" i="35"/>
  <c r="K16" i="35"/>
  <c r="K20" i="35"/>
  <c r="L8" i="35"/>
  <c r="L12" i="35"/>
  <c r="L16" i="35"/>
  <c r="L20" i="35"/>
  <c r="M8" i="35"/>
  <c r="M12" i="35"/>
  <c r="M16" i="35"/>
  <c r="M20" i="35"/>
  <c r="N8" i="35"/>
  <c r="N12" i="35"/>
  <c r="N16" i="35"/>
  <c r="N20" i="35"/>
  <c r="O8" i="35"/>
  <c r="O12" i="35"/>
  <c r="O16" i="35"/>
  <c r="O20" i="35"/>
  <c r="P8" i="35"/>
  <c r="P12" i="35"/>
  <c r="P16" i="35"/>
  <c r="P20" i="35"/>
  <c r="Q8" i="35"/>
  <c r="Q12" i="35"/>
  <c r="Q16" i="35"/>
  <c r="Q20" i="35"/>
  <c r="K31" i="35"/>
  <c r="L31" i="35"/>
  <c r="M31" i="35"/>
  <c r="N31" i="35"/>
  <c r="O31" i="35"/>
  <c r="P31" i="35"/>
  <c r="Q31" i="35"/>
  <c r="C8" i="35"/>
  <c r="C12" i="35"/>
  <c r="C16" i="35"/>
  <c r="C20" i="35"/>
  <c r="D8" i="35"/>
  <c r="D12" i="35"/>
  <c r="D16" i="35"/>
  <c r="D20" i="35"/>
  <c r="E8" i="35"/>
  <c r="E12" i="35"/>
  <c r="E16" i="35"/>
  <c r="E20" i="35"/>
  <c r="F8" i="35"/>
  <c r="F12" i="35"/>
  <c r="F16" i="35"/>
  <c r="F20" i="35"/>
  <c r="G8" i="35"/>
  <c r="G12" i="35"/>
  <c r="G16" i="35"/>
  <c r="G20" i="35"/>
  <c r="H8" i="35"/>
  <c r="H12" i="35"/>
  <c r="H16" i="35"/>
  <c r="H20" i="35"/>
  <c r="I8" i="35"/>
  <c r="I12" i="35"/>
  <c r="I16" i="35"/>
  <c r="I20" i="35"/>
  <c r="C31" i="35"/>
  <c r="D31" i="35"/>
  <c r="E31" i="35"/>
  <c r="F31" i="35"/>
  <c r="G31" i="35"/>
  <c r="H31" i="35"/>
  <c r="I31" i="35"/>
  <c r="Q24" i="35"/>
  <c r="P24" i="35"/>
  <c r="O24" i="35"/>
  <c r="N24" i="35"/>
  <c r="M24" i="35"/>
  <c r="L24" i="35"/>
  <c r="K24" i="35"/>
  <c r="I24" i="35"/>
  <c r="H24" i="35"/>
  <c r="G24" i="35"/>
  <c r="F24" i="35"/>
  <c r="E24" i="35"/>
  <c r="D24" i="35"/>
  <c r="C24" i="35"/>
  <c r="D2" i="35"/>
  <c r="E2" i="35" s="1"/>
  <c r="C4" i="35"/>
  <c r="D2" i="33"/>
  <c r="D4" i="33" s="1"/>
  <c r="G12" i="33"/>
  <c r="G16" i="33"/>
  <c r="G20" i="33"/>
  <c r="G8" i="33"/>
  <c r="H12" i="33"/>
  <c r="H8" i="33"/>
  <c r="H16" i="33"/>
  <c r="H20" i="33"/>
  <c r="I12" i="33"/>
  <c r="I16" i="33"/>
  <c r="I20" i="33"/>
  <c r="I8" i="33"/>
  <c r="K12" i="33"/>
  <c r="K8" i="33"/>
  <c r="K16" i="33"/>
  <c r="K20" i="33"/>
  <c r="C12" i="33"/>
  <c r="C16" i="33"/>
  <c r="C20" i="33"/>
  <c r="C8" i="33"/>
  <c r="D12" i="33"/>
  <c r="D16" i="33"/>
  <c r="D20" i="33"/>
  <c r="D8" i="33"/>
  <c r="E12" i="33"/>
  <c r="E16" i="33"/>
  <c r="E20" i="33"/>
  <c r="E8" i="33"/>
  <c r="F12" i="33"/>
  <c r="F16" i="33"/>
  <c r="F20" i="33"/>
  <c r="F8" i="33"/>
  <c r="L12" i="33"/>
  <c r="L8" i="33"/>
  <c r="L16" i="33"/>
  <c r="L20" i="33"/>
  <c r="M12" i="33"/>
  <c r="M8" i="33"/>
  <c r="M16" i="33"/>
  <c r="M20" i="33"/>
  <c r="N12" i="33"/>
  <c r="N8" i="33"/>
  <c r="N16" i="33"/>
  <c r="N20" i="33"/>
  <c r="O12" i="33"/>
  <c r="O8" i="33"/>
  <c r="O16" i="33"/>
  <c r="O20" i="33"/>
  <c r="P12" i="33"/>
  <c r="P8" i="33"/>
  <c r="P16" i="33"/>
  <c r="P20" i="33"/>
  <c r="Q12" i="33"/>
  <c r="Q8" i="33"/>
  <c r="Q16" i="33"/>
  <c r="Q20" i="33"/>
  <c r="L24" i="33"/>
  <c r="M24" i="33"/>
  <c r="N24" i="33"/>
  <c r="O24" i="33"/>
  <c r="P24" i="33"/>
  <c r="Q24" i="33"/>
  <c r="K24" i="33"/>
  <c r="C24" i="33"/>
  <c r="D24" i="33"/>
  <c r="E24" i="33"/>
  <c r="F24" i="33"/>
  <c r="G24" i="33"/>
  <c r="H24" i="33"/>
  <c r="I24" i="33"/>
  <c r="C31" i="33"/>
  <c r="E31" i="33"/>
  <c r="F31" i="33"/>
  <c r="H31" i="33"/>
  <c r="G31" i="33"/>
  <c r="I31" i="33"/>
  <c r="D31" i="33"/>
  <c r="Q31" i="33"/>
  <c r="P31" i="33"/>
  <c r="O31" i="33"/>
  <c r="N31" i="33"/>
  <c r="M31" i="33"/>
  <c r="L31" i="33"/>
  <c r="K31" i="33"/>
  <c r="C4" i="33"/>
  <c r="E2" i="33" l="1"/>
  <c r="E4" i="33" s="1"/>
  <c r="G26" i="33"/>
  <c r="G33" i="33" s="1"/>
  <c r="J21" i="33"/>
  <c r="J17" i="33"/>
  <c r="O26" i="33"/>
  <c r="O33" i="33" s="1"/>
  <c r="N26" i="33"/>
  <c r="N33" i="33" s="1"/>
  <c r="M26" i="33"/>
  <c r="M33" i="33" s="1"/>
  <c r="L26" i="33"/>
  <c r="L33" i="33" s="1"/>
  <c r="F26" i="33"/>
  <c r="F33" i="33" s="1"/>
  <c r="C26" i="33"/>
  <c r="C33" i="33" s="1"/>
  <c r="J8" i="33"/>
  <c r="K26" i="33"/>
  <c r="K33" i="33" s="1"/>
  <c r="I26" i="33"/>
  <c r="I33" i="33" s="1"/>
  <c r="H26" i="33"/>
  <c r="H33" i="33" s="1"/>
  <c r="J16" i="33"/>
  <c r="R31" i="33"/>
  <c r="R16" i="33"/>
  <c r="D26" i="33"/>
  <c r="D33" i="33" s="1"/>
  <c r="J12" i="33"/>
  <c r="R12" i="33"/>
  <c r="N26" i="35"/>
  <c r="N33" i="35" s="1"/>
  <c r="J21" i="35"/>
  <c r="J31" i="35"/>
  <c r="R31" i="35"/>
  <c r="R17" i="35"/>
  <c r="R21" i="35"/>
  <c r="F26" i="35"/>
  <c r="F33" i="35" s="1"/>
  <c r="E26" i="35"/>
  <c r="E33" i="35" s="1"/>
  <c r="Q26" i="35"/>
  <c r="Q33" i="35" s="1"/>
  <c r="O26" i="35"/>
  <c r="O33" i="35" s="1"/>
  <c r="D4" i="35"/>
  <c r="J17" i="35"/>
  <c r="M26" i="35"/>
  <c r="M33" i="35" s="1"/>
  <c r="R16" i="35"/>
  <c r="I26" i="35"/>
  <c r="I33" i="35" s="1"/>
  <c r="G26" i="35"/>
  <c r="G33" i="35" s="1"/>
  <c r="J16" i="35"/>
  <c r="F2" i="35"/>
  <c r="E4" i="35"/>
  <c r="H26" i="35"/>
  <c r="H33" i="35" s="1"/>
  <c r="D26" i="35"/>
  <c r="D33" i="35" s="1"/>
  <c r="C26" i="35"/>
  <c r="R12" i="35"/>
  <c r="R8" i="33"/>
  <c r="P26" i="35"/>
  <c r="P33" i="35" s="1"/>
  <c r="K26" i="35"/>
  <c r="Q26" i="33"/>
  <c r="Q33" i="33" s="1"/>
  <c r="P26" i="33"/>
  <c r="P33" i="33" s="1"/>
  <c r="R17" i="33"/>
  <c r="E26" i="33"/>
  <c r="E33" i="33" s="1"/>
  <c r="J31" i="33"/>
  <c r="R21" i="33"/>
  <c r="F2" i="33"/>
  <c r="J12" i="35"/>
  <c r="J8" i="35"/>
  <c r="R8" i="35"/>
  <c r="L26" i="35"/>
  <c r="L33" i="35" s="1"/>
  <c r="S21" i="33" l="1"/>
  <c r="S13" i="33"/>
  <c r="S5" i="33"/>
  <c r="S17" i="33"/>
  <c r="J26" i="33"/>
  <c r="J33" i="33" s="1"/>
  <c r="S21" i="35"/>
  <c r="S9" i="35"/>
  <c r="S9" i="33"/>
  <c r="S17" i="35"/>
  <c r="S13" i="35"/>
  <c r="G2" i="35"/>
  <c r="F4" i="35"/>
  <c r="C33" i="35"/>
  <c r="J26" i="35"/>
  <c r="J33" i="35" s="1"/>
  <c r="S5" i="35"/>
  <c r="F4" i="33"/>
  <c r="G2" i="33"/>
  <c r="R26" i="35"/>
  <c r="R33" i="35" s="1"/>
  <c r="K33" i="35"/>
  <c r="R26" i="33"/>
  <c r="R33" i="33" s="1"/>
  <c r="S26" i="33" l="1"/>
  <c r="S26" i="35"/>
  <c r="H2" i="33"/>
  <c r="G4" i="33"/>
  <c r="G4" i="35"/>
  <c r="H2" i="35"/>
  <c r="I2" i="35" l="1"/>
  <c r="H4" i="35"/>
  <c r="H4" i="33"/>
  <c r="I2" i="33"/>
  <c r="K2" i="33" l="1"/>
  <c r="I4" i="33"/>
  <c r="K2" i="35"/>
  <c r="I4" i="35"/>
  <c r="L2" i="35" l="1"/>
  <c r="K4" i="35"/>
  <c r="K4" i="33"/>
  <c r="L2" i="33"/>
  <c r="M2" i="33" l="1"/>
  <c r="L4" i="33"/>
  <c r="L4" i="35"/>
  <c r="M2" i="35"/>
  <c r="N2" i="35" l="1"/>
  <c r="M4" i="35"/>
  <c r="M4" i="33"/>
  <c r="N2" i="33"/>
  <c r="O2" i="35" l="1"/>
  <c r="N4" i="35"/>
  <c r="O2" i="33"/>
  <c r="N4" i="33"/>
  <c r="O4" i="33" l="1"/>
  <c r="P2" i="33"/>
  <c r="P2" i="35"/>
  <c r="O4" i="35"/>
  <c r="P4" i="35" l="1"/>
  <c r="Q2" i="35"/>
  <c r="Q4" i="35" s="1"/>
  <c r="Q2" i="33"/>
  <c r="Q4" i="33" s="1"/>
  <c r="P4" i="3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olaou</author>
  </authors>
  <commentList>
    <comment ref="A2" authorId="0" shapeId="0" xr:uid="{9BD2F02F-DFF5-4FB7-A452-C2CAB44385D2}">
      <text>
        <r>
          <rPr>
            <b/>
            <sz val="9"/>
            <color indexed="81"/>
            <rFont val="Tahoma"/>
            <family val="2"/>
          </rPr>
          <t>olaou:</t>
        </r>
        <r>
          <rPr>
            <sz val="9"/>
            <color indexed="81"/>
            <rFont val="Tahoma"/>
            <family val="2"/>
          </rPr>
          <t xml:space="preserve">
Heures service sans pause</t>
        </r>
      </text>
    </comment>
    <comment ref="A3" authorId="0" shapeId="0" xr:uid="{79C89834-5E77-4236-B105-62BD4E460130}">
      <text>
        <r>
          <rPr>
            <b/>
            <sz val="9"/>
            <color indexed="81"/>
            <rFont val="Tahoma"/>
            <family val="2"/>
          </rPr>
          <t>olaou:</t>
        </r>
        <r>
          <rPr>
            <sz val="9"/>
            <color indexed="81"/>
            <rFont val="Tahoma"/>
            <family val="2"/>
          </rPr>
          <t xml:space="preserve">
1/2 h de pause si service plus de 5 
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olaou</author>
  </authors>
  <commentList>
    <comment ref="A2" authorId="0" shapeId="0" xr:uid="{C5DE93F8-D7A5-4F33-99EA-37F6A2255D91}">
      <text>
        <r>
          <rPr>
            <b/>
            <sz val="9"/>
            <color indexed="81"/>
            <rFont val="Tahoma"/>
            <family val="2"/>
          </rPr>
          <t>olaou:</t>
        </r>
        <r>
          <rPr>
            <sz val="9"/>
            <color indexed="81"/>
            <rFont val="Tahoma"/>
            <family val="2"/>
          </rPr>
          <t xml:space="preserve">
Heures service sans pause</t>
        </r>
      </text>
    </comment>
    <comment ref="A3" authorId="0" shapeId="0" xr:uid="{EBCBEF43-5C73-4E91-A4DA-D05F32D5A14F}">
      <text>
        <r>
          <rPr>
            <b/>
            <sz val="9"/>
            <color indexed="81"/>
            <rFont val="Tahoma"/>
            <family val="2"/>
          </rPr>
          <t>olaou:</t>
        </r>
        <r>
          <rPr>
            <sz val="9"/>
            <color indexed="81"/>
            <rFont val="Tahoma"/>
            <family val="2"/>
          </rPr>
          <t xml:space="preserve">
1/2 h de pause si service plus de 5 
h</t>
        </r>
      </text>
    </comment>
  </commentList>
</comments>
</file>

<file path=xl/sharedStrings.xml><?xml version="1.0" encoding="utf-8"?>
<sst xmlns="http://schemas.openxmlformats.org/spreadsheetml/2006/main" count="314" uniqueCount="25">
  <si>
    <t>Sunday</t>
  </si>
  <si>
    <t>Monday</t>
  </si>
  <si>
    <t>Tuesday</t>
  </si>
  <si>
    <t>Wednesday</t>
  </si>
  <si>
    <t>Thrusday</t>
  </si>
  <si>
    <t>Friday</t>
  </si>
  <si>
    <t>Saturday</t>
  </si>
  <si>
    <t>TOTAL HOURS</t>
  </si>
  <si>
    <r>
      <rPr>
        <b/>
        <sz val="11"/>
        <color rgb="FFFF0000"/>
        <rFont val="Calibri"/>
        <family val="2"/>
      </rPr>
      <t>TOTAL STAFF HOURS</t>
    </r>
    <r>
      <rPr>
        <sz val="11"/>
        <color rgb="FFFF0000"/>
        <rFont val="Calibri"/>
        <family val="2"/>
      </rPr>
      <t xml:space="preserve">
(excluding Mgr.)</t>
    </r>
  </si>
  <si>
    <t>HOURS WEEK 1</t>
  </si>
  <si>
    <t>HOURS
WEEK 2</t>
  </si>
  <si>
    <t>TOTAL
HOURS</t>
  </si>
  <si>
    <t>Month</t>
  </si>
  <si>
    <t>Date</t>
  </si>
  <si>
    <t>CLOSED</t>
  </si>
  <si>
    <t>OFF</t>
  </si>
  <si>
    <t>Julian</t>
  </si>
  <si>
    <t>David</t>
  </si>
  <si>
    <t>Csaba</t>
  </si>
  <si>
    <t>Barbara</t>
  </si>
  <si>
    <t>jour</t>
  </si>
  <si>
    <t>nom</t>
  </si>
  <si>
    <t>debut</t>
  </si>
  <si>
    <t xml:space="preserve">fin 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</si>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</sst>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yyyy\-mm\-dd;@"/>
    <numFmt numFmtId="166" formatCode="[$$-1009]\ #,##0.00"/>
    <numFmt numFmtId="167" formatCode="yyyy\-mm\-dd"/>
    <numFmt numFmtId="168" formatCode="h:mm;@"/>
    <numFmt numFmtId="170" formatCode="ddd\ dd/mm/yy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00B050"/>
      <name val="Calibri"/>
      <family val="2"/>
    </font>
    <font>
      <sz val="11"/>
      <color rgb="FFFF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i/>
      <sz val="11"/>
      <color theme="1"/>
      <name val="Calibri"/>
      <family val="2"/>
    </font>
    <font>
      <b/>
      <sz val="11"/>
      <name val="Calibri"/>
      <family val="2"/>
    </font>
    <font>
      <b/>
      <i/>
      <sz val="11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</font>
    <font>
      <b/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167" fontId="1" fillId="2" borderId="7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168" fontId="11" fillId="0" borderId="0" xfId="0" applyNumberFormat="1" applyFont="1"/>
    <xf numFmtId="168" fontId="9" fillId="0" borderId="0" xfId="0" applyNumberFormat="1" applyFont="1" applyAlignment="1">
      <alignment horizontal="center" vertical="center"/>
    </xf>
    <xf numFmtId="165" fontId="0" fillId="2" borderId="5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167" fontId="1" fillId="2" borderId="8" xfId="0" applyNumberFormat="1" applyFont="1" applyFill="1" applyBorder="1" applyAlignment="1">
      <alignment horizontal="center" vertical="center"/>
    </xf>
    <xf numFmtId="164" fontId="3" fillId="0" borderId="0" xfId="0" applyNumberFormat="1" applyFont="1"/>
    <xf numFmtId="2" fontId="12" fillId="0" borderId="6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vertical="center"/>
    </xf>
    <xf numFmtId="1" fontId="0" fillId="2" borderId="5" xfId="0" applyNumberFormat="1" applyFill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20" fontId="3" fillId="0" borderId="13" xfId="0" applyNumberFormat="1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2" fontId="5" fillId="0" borderId="17" xfId="0" applyNumberFormat="1" applyFont="1" applyBorder="1" applyAlignment="1">
      <alignment horizontal="center" vertical="center"/>
    </xf>
    <xf numFmtId="168" fontId="13" fillId="3" borderId="0" xfId="0" applyNumberFormat="1" applyFont="1" applyFill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3" fillId="0" borderId="18" xfId="0" applyNumberFormat="1" applyFont="1" applyBorder="1" applyAlignment="1">
      <alignment horizontal="center" vertical="center"/>
    </xf>
    <xf numFmtId="20" fontId="3" fillId="0" borderId="16" xfId="0" applyNumberFormat="1" applyFont="1" applyBorder="1" applyAlignment="1">
      <alignment horizontal="center" vertical="center"/>
    </xf>
    <xf numFmtId="2" fontId="16" fillId="5" borderId="9" xfId="0" applyNumberFormat="1" applyFont="1" applyFill="1" applyBorder="1" applyAlignment="1">
      <alignment horizontal="center" vertical="center"/>
    </xf>
    <xf numFmtId="2" fontId="16" fillId="5" borderId="10" xfId="0" applyNumberFormat="1" applyFont="1" applyFill="1" applyBorder="1" applyAlignment="1">
      <alignment horizontal="center" vertical="center"/>
    </xf>
    <xf numFmtId="2" fontId="16" fillId="5" borderId="11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7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10" fillId="0" borderId="8" xfId="0" applyNumberFormat="1" applyFont="1" applyBorder="1" applyAlignment="1">
      <alignment horizontal="center" vertical="center"/>
    </xf>
    <xf numFmtId="168" fontId="9" fillId="0" borderId="7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vertical="center"/>
    </xf>
    <xf numFmtId="2" fontId="5" fillId="0" borderId="5" xfId="0" applyNumberFormat="1" applyFont="1" applyBorder="1" applyAlignment="1">
      <alignment vertical="center"/>
    </xf>
    <xf numFmtId="2" fontId="16" fillId="5" borderId="19" xfId="0" applyNumberFormat="1" applyFont="1" applyFill="1" applyBorder="1" applyAlignment="1">
      <alignment horizontal="center" vertical="center"/>
    </xf>
    <xf numFmtId="2" fontId="16" fillId="5" borderId="20" xfId="0" applyNumberFormat="1" applyFont="1" applyFill="1" applyBorder="1" applyAlignment="1">
      <alignment horizontal="center" vertical="center"/>
    </xf>
    <xf numFmtId="2" fontId="5" fillId="0" borderId="21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20" fontId="3" fillId="0" borderId="0" xfId="0" applyNumberFormat="1" applyFont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166" fontId="6" fillId="0" borderId="7" xfId="0" applyNumberFormat="1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7" fontId="1" fillId="2" borderId="7" xfId="0" applyNumberFormat="1" applyFont="1" applyFill="1" applyBorder="1" applyAlignment="1">
      <alignment horizontal="center" vertical="center"/>
    </xf>
    <xf numFmtId="167" fontId="1" fillId="2" borderId="5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0" fontId="3" fillId="0" borderId="0" xfId="0" applyNumberFormat="1" applyFont="1"/>
    <xf numFmtId="168" fontId="3" fillId="0" borderId="0" xfId="0" applyNumberFormat="1" applyFont="1" applyFill="1" applyBorder="1"/>
    <xf numFmtId="168" fontId="3" fillId="0" borderId="0" xfId="0" applyNumberFormat="1" applyFont="1" applyAlignment="1">
      <alignment horizontal="center" vertical="center"/>
    </xf>
    <xf numFmtId="2" fontId="3" fillId="0" borderId="0" xfId="0" applyNumberFormat="1" applyFont="1"/>
  </cellXfs>
  <cellStyles count="1">
    <cellStyle name="Standaard" xfId="0" builtinId="0"/>
  </cellStyles>
  <dxfs count="2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8" formatCode="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8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0" formatCode="ddd\ 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8" formatCode="h:mm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8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0" formatCode="ddd\ 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</dxfs>
  <tableStyles count="0" defaultTableStyle="TableStyleMedium2" defaultPivotStyle="PivotStyleLight16"/>
  <colors>
    <mruColors>
      <color rgb="FFCCFFCC"/>
      <color rgb="FFFFFFFF"/>
      <color rgb="FFFFFF99"/>
      <color rgb="FF99CCFF"/>
      <color rgb="FFFFCC99"/>
      <color rgb="FF595959"/>
      <color rgb="FFE6E6E6"/>
      <color rgb="FFF3F3F3"/>
      <color rgb="FF80008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CD9B5BD-F522-4030-9912-FB0870E2017A}" name="Tabel13" displayName="Tabel13" ref="B51:F107" totalsRowShown="0" dataDxfId="17">
  <autoFilter ref="B51:F107" xr:uid="{BCD9B5BD-F522-4030-9912-FB0870E2017A}"/>
  <tableColumns count="5">
    <tableColumn id="1" xr3:uid="{905E10B4-9687-4B34-9D88-6861A6464A5C}" name="jour" dataDxfId="16"/>
    <tableColumn id="2" xr3:uid="{783084F2-70B6-4B0D-A12E-63D4E71EF84C}" name="nom" dataDxfId="15"/>
    <tableColumn id="3" xr3:uid="{A829767A-5B14-4273-B092-5B614F821FB3}" name="debut" dataDxfId="14"/>
    <tableColumn id="4" xr3:uid="{FB9A5669-8CD0-461F-AA2C-641AA19DB707}" name="fin " dataDxfId="13"/>
    <tableColumn id="5" xr3:uid="{8307253F-BCEB-4F01-BDB6-D187FFE25862}" name="delta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066AE6-3883-4AC9-AC92-D96F94439E45}" name="Tabel1" displayName="Tabel1" ref="B50:F69" totalsRowShown="0" dataDxfId="22">
  <autoFilter ref="B50:F69" xr:uid="{84066AE6-3883-4AC9-AC92-D96F94439E45}"/>
  <tableColumns count="5">
    <tableColumn id="1" xr3:uid="{7BCFABB5-D963-48C6-A7CB-3508D0565EC4}" name="jour" dataDxfId="21"/>
    <tableColumn id="2" xr3:uid="{DBC6E396-1B01-4C9B-BCB9-48485F798F84}" name="nom" dataDxfId="23"/>
    <tableColumn id="3" xr3:uid="{A4B5583A-FD02-45D4-BAA1-BF28D18BBBE3}" name="debut" dataDxfId="20"/>
    <tableColumn id="4" xr3:uid="{5F7B521D-AEA3-4D58-9DD0-B200ACE356DF}" name="fin " dataDxfId="19"/>
    <tableColumn id="5" xr3:uid="{68F0D452-3123-40C5-9425-6D5326ED3063}" name="delta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070CF-829C-4124-A968-EC7612F218E8}">
  <sheetPr codeName="Feuil10">
    <tabColor theme="9" tint="0.59999389629810485"/>
    <pageSetUpPr fitToPage="1"/>
  </sheetPr>
  <dimension ref="A1:T138"/>
  <sheetViews>
    <sheetView showZeros="0" zoomScaleNormal="100" workbookViewId="0">
      <pane xSplit="2" ySplit="3" topLeftCell="C80" activePane="bottomRight" state="frozen"/>
      <selection activeCell="S21" sqref="S21"/>
      <selection pane="topRight" activeCell="S21" sqref="S21"/>
      <selection pane="bottomLeft" activeCell="S21" sqref="S21"/>
      <selection pane="bottomRight" activeCell="B107" sqref="B107"/>
    </sheetView>
  </sheetViews>
  <sheetFormatPr defaultColWidth="8.85546875" defaultRowHeight="15" x14ac:dyDescent="0.25"/>
  <cols>
    <col min="1" max="1" width="13.5703125" style="15" customWidth="1"/>
    <col min="2" max="9" width="12.7109375" style="1" customWidth="1"/>
    <col min="10" max="10" width="7.7109375" style="2" customWidth="1"/>
    <col min="11" max="17" width="12.7109375" style="1" customWidth="1"/>
    <col min="18" max="18" width="7.7109375" style="2" customWidth="1"/>
    <col min="19" max="19" width="7.7109375" style="1" customWidth="1"/>
    <col min="20" max="16384" width="8.85546875" style="1"/>
  </cols>
  <sheetData>
    <row r="1" spans="1:19" ht="61.15" customHeight="1" thickBot="1" x14ac:dyDescent="0.3">
      <c r="A1" s="15">
        <v>0</v>
      </c>
      <c r="J1" s="59"/>
    </row>
    <row r="2" spans="1:19" ht="31.9" customHeight="1" x14ac:dyDescent="0.25">
      <c r="A2" s="33">
        <v>0.20833333333333334</v>
      </c>
      <c r="B2" s="72" t="s">
        <v>13</v>
      </c>
      <c r="C2" s="10">
        <v>43826</v>
      </c>
      <c r="D2" s="10">
        <f>C2+1</f>
        <v>43827</v>
      </c>
      <c r="E2" s="10">
        <f>D2+1</f>
        <v>43828</v>
      </c>
      <c r="F2" s="10">
        <f t="shared" ref="F2:I2" si="0">E2+1</f>
        <v>43829</v>
      </c>
      <c r="G2" s="10">
        <f t="shared" si="0"/>
        <v>43830</v>
      </c>
      <c r="H2" s="10">
        <f t="shared" si="0"/>
        <v>43831</v>
      </c>
      <c r="I2" s="10">
        <f t="shared" si="0"/>
        <v>43832</v>
      </c>
      <c r="J2" s="58"/>
      <c r="K2" s="10">
        <f>I2+1</f>
        <v>43833</v>
      </c>
      <c r="L2" s="10">
        <f t="shared" ref="L2:Q2" si="1">K2+1</f>
        <v>43834</v>
      </c>
      <c r="M2" s="10">
        <f t="shared" si="1"/>
        <v>43835</v>
      </c>
      <c r="N2" s="10">
        <f t="shared" si="1"/>
        <v>43836</v>
      </c>
      <c r="O2" s="10">
        <f t="shared" si="1"/>
        <v>43837</v>
      </c>
      <c r="P2" s="10">
        <f t="shared" si="1"/>
        <v>43838</v>
      </c>
      <c r="Q2" s="10">
        <f t="shared" si="1"/>
        <v>43839</v>
      </c>
      <c r="R2" s="58"/>
      <c r="S2" s="13"/>
    </row>
    <row r="3" spans="1:19" ht="15.75" thickBot="1" x14ac:dyDescent="0.3">
      <c r="A3" s="33">
        <v>2.0833333333333332E-2</v>
      </c>
      <c r="B3" s="73"/>
      <c r="C3" s="17" t="s">
        <v>0</v>
      </c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36"/>
      <c r="K3" s="17" t="s">
        <v>0</v>
      </c>
      <c r="L3" s="17" t="s">
        <v>1</v>
      </c>
      <c r="M3" s="17" t="s">
        <v>2</v>
      </c>
      <c r="N3" s="17" t="s">
        <v>3</v>
      </c>
      <c r="O3" s="17" t="s">
        <v>4</v>
      </c>
      <c r="P3" s="17" t="s">
        <v>5</v>
      </c>
      <c r="Q3" s="17" t="s">
        <v>6</v>
      </c>
      <c r="R3" s="36"/>
      <c r="S3" s="14"/>
    </row>
    <row r="4" spans="1:19" ht="30.75" thickBot="1" x14ac:dyDescent="0.3">
      <c r="A4" s="16"/>
      <c r="B4" s="19" t="s">
        <v>12</v>
      </c>
      <c r="C4" s="28" t="str">
        <f>TEXT(C2,"mm")</f>
        <v>12</v>
      </c>
      <c r="D4" s="28" t="str">
        <f t="shared" ref="D4:H4" si="2">TEXT(D2,"mm")</f>
        <v>12</v>
      </c>
      <c r="E4" s="28" t="str">
        <f t="shared" si="2"/>
        <v>12</v>
      </c>
      <c r="F4" s="28" t="str">
        <f t="shared" si="2"/>
        <v>12</v>
      </c>
      <c r="G4" s="28" t="str">
        <f t="shared" si="2"/>
        <v>01</v>
      </c>
      <c r="H4" s="28" t="str">
        <f t="shared" si="2"/>
        <v>01</v>
      </c>
      <c r="I4" s="28" t="str">
        <f>TEXT(I2,"mm")</f>
        <v>01</v>
      </c>
      <c r="J4" s="12" t="s">
        <v>9</v>
      </c>
      <c r="K4" s="18" t="str">
        <f>TEXT(K2,"mm")</f>
        <v>01</v>
      </c>
      <c r="L4" s="18" t="str">
        <f t="shared" ref="L4:O4" si="3">TEXT(L2,"mm")</f>
        <v>01</v>
      </c>
      <c r="M4" s="18" t="str">
        <f t="shared" si="3"/>
        <v>01</v>
      </c>
      <c r="N4" s="18" t="str">
        <f t="shared" si="3"/>
        <v>01</v>
      </c>
      <c r="O4" s="18" t="str">
        <f t="shared" si="3"/>
        <v>01</v>
      </c>
      <c r="P4" s="18" t="str">
        <f>TEXT(P2,"mm")</f>
        <v>01</v>
      </c>
      <c r="Q4" s="18" t="str">
        <f>TEXT(Q2,"mm")</f>
        <v>01</v>
      </c>
      <c r="R4" s="12" t="s">
        <v>10</v>
      </c>
      <c r="S4" s="11" t="s">
        <v>11</v>
      </c>
    </row>
    <row r="5" spans="1:19" ht="18" customHeight="1" x14ac:dyDescent="0.25">
      <c r="A5" s="46"/>
      <c r="B5" s="68" t="s">
        <v>16</v>
      </c>
      <c r="C5" s="39" t="s">
        <v>16</v>
      </c>
      <c r="D5" s="40" t="s">
        <v>16</v>
      </c>
      <c r="E5" s="40" t="s">
        <v>16</v>
      </c>
      <c r="F5" s="40" t="s">
        <v>16</v>
      </c>
      <c r="G5" s="40" t="s">
        <v>16</v>
      </c>
      <c r="H5" s="40" t="s">
        <v>16</v>
      </c>
      <c r="I5" s="54" t="s">
        <v>16</v>
      </c>
      <c r="J5" s="51"/>
      <c r="K5" s="55" t="s">
        <v>16</v>
      </c>
      <c r="L5" s="40" t="s">
        <v>16</v>
      </c>
      <c r="M5" s="40" t="s">
        <v>16</v>
      </c>
      <c r="N5" s="40" t="s">
        <v>16</v>
      </c>
      <c r="O5" s="40" t="s">
        <v>16</v>
      </c>
      <c r="P5" s="40" t="s">
        <v>16</v>
      </c>
      <c r="Q5" s="40" t="s">
        <v>16</v>
      </c>
      <c r="S5" s="65">
        <f>J8+R8</f>
        <v>0</v>
      </c>
    </row>
    <row r="6" spans="1:19" ht="18" customHeight="1" x14ac:dyDescent="0.25">
      <c r="A6" s="44">
        <v>15</v>
      </c>
      <c r="B6" s="69"/>
      <c r="C6" s="37">
        <v>0.4375</v>
      </c>
      <c r="D6" s="34" t="s">
        <v>14</v>
      </c>
      <c r="E6" s="38">
        <v>0.6875</v>
      </c>
      <c r="F6" s="34">
        <v>0.6875</v>
      </c>
      <c r="G6" s="34" t="s">
        <v>15</v>
      </c>
      <c r="H6" s="34">
        <v>0.4375</v>
      </c>
      <c r="I6" s="38" t="s">
        <v>15</v>
      </c>
      <c r="J6" s="50"/>
      <c r="K6" s="37">
        <v>0.4375</v>
      </c>
      <c r="L6" s="34">
        <v>0.6875</v>
      </c>
      <c r="M6" s="38">
        <v>0.6875</v>
      </c>
      <c r="N6" s="34">
        <v>0.6875</v>
      </c>
      <c r="O6" s="34" t="s">
        <v>15</v>
      </c>
      <c r="P6" s="34">
        <v>0.4375</v>
      </c>
      <c r="Q6" s="38" t="s">
        <v>15</v>
      </c>
      <c r="R6" s="50"/>
      <c r="S6" s="66"/>
    </row>
    <row r="7" spans="1:19" ht="18" customHeight="1" thickBot="1" x14ac:dyDescent="0.3">
      <c r="A7" s="44">
        <v>20</v>
      </c>
      <c r="B7" s="69"/>
      <c r="C7" s="29">
        <v>0.70833333333333337</v>
      </c>
      <c r="D7" s="30"/>
      <c r="E7" s="31">
        <v>0.92708333333333337</v>
      </c>
      <c r="F7" s="30">
        <v>0.92708333333333337</v>
      </c>
      <c r="G7" s="30"/>
      <c r="H7" s="30">
        <v>0.70833333333333337</v>
      </c>
      <c r="I7" s="31"/>
      <c r="J7" s="50"/>
      <c r="K7" s="29">
        <v>0.70833333333333337</v>
      </c>
      <c r="L7" s="30">
        <v>0.92708333333333337</v>
      </c>
      <c r="M7" s="31">
        <v>0.92708333333333337</v>
      </c>
      <c r="N7" s="30">
        <v>0.92708333333333337</v>
      </c>
      <c r="O7" s="30"/>
      <c r="P7" s="30">
        <v>0.70833333333333337</v>
      </c>
      <c r="Q7" s="31"/>
      <c r="R7" s="50"/>
      <c r="S7" s="66"/>
    </row>
    <row r="8" spans="1:19" ht="18" customHeight="1" thickBot="1" x14ac:dyDescent="0.3">
      <c r="A8" s="45"/>
      <c r="B8" s="70"/>
      <c r="C8" s="32" t="str">
        <f>IFERROR(IF(C7-#REF!&gt;$A$2,(C7-#REF!)-$A$3,C7-#REF!)*24,"")</f>
        <v/>
      </c>
      <c r="D8" s="32" t="str">
        <f>IFERROR(IF(D7-#REF!&gt;$A$2,(D7-#REF!)-$A$3,D7-#REF!)*24,"")</f>
        <v/>
      </c>
      <c r="E8" s="32" t="str">
        <f>IFERROR(IF(E7-#REF!&gt;$A$2,(E7-#REF!)-$A$3,E7-#REF!)*24,"")</f>
        <v/>
      </c>
      <c r="F8" s="32" t="str">
        <f>IFERROR(IF(F7-#REF!&gt;$A$2,(F7-#REF!)-$A$3,F7-#REF!)*24,"")</f>
        <v/>
      </c>
      <c r="G8" s="32" t="str">
        <f>IFERROR(IF(G7-#REF!&gt;$A$2,(G7-#REF!)-$A$3,G7-#REF!)*24,"")</f>
        <v/>
      </c>
      <c r="H8" s="32" t="str">
        <f>IFERROR(IF(H7-#REF!&gt;$A$2,(H7-#REF!)-$A$3,H7-#REF!)*24,"")</f>
        <v/>
      </c>
      <c r="I8" s="32" t="str">
        <f>IFERROR(IF(I7-#REF!&gt;$A$2,(I7-#REF!)-$A$3,I7-#REF!)*24,"")</f>
        <v/>
      </c>
      <c r="J8" s="25">
        <f>SUM(C8:I8)</f>
        <v>0</v>
      </c>
      <c r="K8" s="56" t="str">
        <f>IFERROR(IF(K7-#REF!&gt;$A$2,(K7-#REF!)-$A$3,K7-#REF!)*24,"")</f>
        <v/>
      </c>
      <c r="L8" s="32" t="str">
        <f>IFERROR(IF(L7-#REF!&gt;$A$2,(L7-#REF!)-$A$3,L7-#REF!)*24,"")</f>
        <v/>
      </c>
      <c r="M8" s="32" t="str">
        <f>IFERROR(IF(M7-#REF!&gt;$A$2,(M7-#REF!)-$A$3,M7-#REF!)*24,"")</f>
        <v/>
      </c>
      <c r="N8" s="32" t="str">
        <f>IFERROR(IF(N7-#REF!&gt;$A$2,(N7-#REF!)-$A$3,N7-#REF!)*24,"")</f>
        <v/>
      </c>
      <c r="O8" s="32" t="str">
        <f>IFERROR(IF(O7-#REF!&gt;$A$2,(O7-#REF!)-$A$3,O7-#REF!)*24,"")</f>
        <v/>
      </c>
      <c r="P8" s="32" t="str">
        <f>IFERROR(IF(P7-#REF!&gt;$A$2,(P7-#REF!)-$A$3,P7-#REF!)*24,"")</f>
        <v/>
      </c>
      <c r="Q8" s="35" t="str">
        <f>IFERROR(IF(Q7-#REF!&gt;$A$2,(Q7-#REF!)-$A$3,Q7-#REF!)*24,"")</f>
        <v/>
      </c>
      <c r="R8" s="60">
        <f>SUM(K8:Q8)</f>
        <v>0</v>
      </c>
      <c r="S8" s="67"/>
    </row>
    <row r="9" spans="1:19" ht="18" customHeight="1" x14ac:dyDescent="0.25">
      <c r="A9" s="43"/>
      <c r="B9" s="74" t="s">
        <v>17</v>
      </c>
      <c r="C9" s="39" t="s">
        <v>17</v>
      </c>
      <c r="D9" s="40" t="s">
        <v>17</v>
      </c>
      <c r="E9" s="40" t="s">
        <v>17</v>
      </c>
      <c r="F9" s="40" t="s">
        <v>17</v>
      </c>
      <c r="G9" s="40" t="s">
        <v>17</v>
      </c>
      <c r="H9" s="40" t="s">
        <v>17</v>
      </c>
      <c r="I9" s="54" t="s">
        <v>17</v>
      </c>
      <c r="J9" s="51"/>
      <c r="K9" s="55" t="s">
        <v>17</v>
      </c>
      <c r="L9" s="40" t="s">
        <v>17</v>
      </c>
      <c r="M9" s="40" t="s">
        <v>17</v>
      </c>
      <c r="N9" s="40" t="s">
        <v>17</v>
      </c>
      <c r="O9" s="40" t="s">
        <v>17</v>
      </c>
      <c r="P9" s="40" t="s">
        <v>17</v>
      </c>
      <c r="Q9" s="40" t="s">
        <v>17</v>
      </c>
      <c r="S9" s="65">
        <f>J12+R12</f>
        <v>0</v>
      </c>
    </row>
    <row r="10" spans="1:19" ht="18" customHeight="1" x14ac:dyDescent="0.25">
      <c r="A10" s="44">
        <v>15</v>
      </c>
      <c r="B10" s="71"/>
      <c r="C10" s="37">
        <v>0.4375</v>
      </c>
      <c r="D10" s="34" t="s">
        <v>14</v>
      </c>
      <c r="E10" s="38">
        <v>0.6875</v>
      </c>
      <c r="F10" s="34">
        <v>0.6875</v>
      </c>
      <c r="G10" s="34" t="s">
        <v>15</v>
      </c>
      <c r="H10" s="34">
        <v>0.4375</v>
      </c>
      <c r="I10" s="38" t="s">
        <v>15</v>
      </c>
      <c r="J10" s="50"/>
      <c r="K10" s="37">
        <v>0.4375</v>
      </c>
      <c r="L10" s="34">
        <v>0.6875</v>
      </c>
      <c r="M10" s="38">
        <v>0.6875</v>
      </c>
      <c r="N10" s="34">
        <v>0.6875</v>
      </c>
      <c r="O10" s="34" t="s">
        <v>15</v>
      </c>
      <c r="P10" s="34">
        <v>0.4375</v>
      </c>
      <c r="Q10" s="38" t="s">
        <v>15</v>
      </c>
      <c r="R10" s="50"/>
      <c r="S10" s="66"/>
    </row>
    <row r="11" spans="1:19" ht="18" customHeight="1" thickBot="1" x14ac:dyDescent="0.3">
      <c r="A11" s="44">
        <v>20</v>
      </c>
      <c r="B11" s="71"/>
      <c r="C11" s="29">
        <v>0.70833333333333337</v>
      </c>
      <c r="D11" s="30"/>
      <c r="E11" s="31">
        <v>0.92708333333333337</v>
      </c>
      <c r="F11" s="30">
        <v>0.92708333333333337</v>
      </c>
      <c r="G11" s="30"/>
      <c r="H11" s="30">
        <v>0.70833333333333337</v>
      </c>
      <c r="I11" s="31"/>
      <c r="J11" s="50"/>
      <c r="K11" s="29">
        <v>0.70833333333333337</v>
      </c>
      <c r="L11" s="30">
        <v>0.92708333333333337</v>
      </c>
      <c r="M11" s="31">
        <v>0.92708333333333337</v>
      </c>
      <c r="N11" s="30">
        <v>0.92708333333333337</v>
      </c>
      <c r="O11" s="30"/>
      <c r="P11" s="30">
        <v>0.70833333333333337</v>
      </c>
      <c r="Q11" s="31"/>
      <c r="R11" s="50"/>
      <c r="S11" s="66"/>
    </row>
    <row r="12" spans="1:19" ht="18" customHeight="1" thickBot="1" x14ac:dyDescent="0.3">
      <c r="A12" s="45"/>
      <c r="B12" s="75"/>
      <c r="C12" s="32" t="str">
        <f>IFERROR(IF(#REF!-#REF!&gt;$A$2,(#REF!-#REF!)-$A$3,#REF!-#REF!)*24,"")</f>
        <v/>
      </c>
      <c r="D12" s="32" t="str">
        <f>IFERROR(IF(#REF!-#REF!&gt;$A$2,(#REF!-#REF!)-$A$3,#REF!-#REF!)*24,"")</f>
        <v/>
      </c>
      <c r="E12" s="32" t="str">
        <f>IFERROR(IF(#REF!-#REF!&gt;$A$2,(#REF!-#REF!)-$A$3,#REF!-#REF!)*24,"")</f>
        <v/>
      </c>
      <c r="F12" s="32" t="str">
        <f>IFERROR(IF(#REF!-#REF!&gt;$A$2,(#REF!-#REF!)-$A$3,#REF!-#REF!)*24,"")</f>
        <v/>
      </c>
      <c r="G12" s="32" t="str">
        <f>IFERROR(IF(#REF!-#REF!&gt;$A$2,(#REF!-#REF!)-$A$3,#REF!-#REF!)*24,"")</f>
        <v/>
      </c>
      <c r="H12" s="32" t="str">
        <f>IFERROR(IF(#REF!-#REF!&gt;$A$2,(#REF!-#REF!)-$A$3,#REF!-#REF!)*24,"")</f>
        <v/>
      </c>
      <c r="I12" s="35" t="str">
        <f>IFERROR(IF(#REF!-#REF!&gt;$A$2,(#REF!-#REF!)-$A$3,#REF!-#REF!)*24,"")</f>
        <v/>
      </c>
      <c r="J12" s="25">
        <f>SUM(C12:I12)</f>
        <v>0</v>
      </c>
      <c r="K12" s="32" t="str">
        <f>IFERROR(IF(#REF!-#REF!&gt;$A$2,(#REF!-#REF!)-$A$3,#REF!-#REF!)*24,"")</f>
        <v/>
      </c>
      <c r="L12" s="32" t="str">
        <f>IFERROR(IF(#REF!-#REF!&gt;$A$2,(#REF!-#REF!)-$A$3,#REF!-#REF!)*24,"")</f>
        <v/>
      </c>
      <c r="M12" s="32" t="str">
        <f>IFERROR(IF(#REF!-#REF!&gt;$A$2,(#REF!-#REF!)-$A$3,#REF!-#REF!)*24,"")</f>
        <v/>
      </c>
      <c r="N12" s="32" t="str">
        <f>IFERROR(IF(#REF!-#REF!&gt;$A$2,(#REF!-#REF!)-$A$3,#REF!-#REF!)*24,"")</f>
        <v/>
      </c>
      <c r="O12" s="32" t="str">
        <f>IFERROR(IF(#REF!-#REF!&gt;$A$2,(#REF!-#REF!)-$A$3,#REF!-#REF!)*24,"")</f>
        <v/>
      </c>
      <c r="P12" s="32" t="str">
        <f>IFERROR(IF(#REF!-#REF!&gt;$A$2,(#REF!-#REF!)-$A$3,#REF!-#REF!)*24,"")</f>
        <v/>
      </c>
      <c r="Q12" s="35" t="str">
        <f>IFERROR(IF(#REF!-#REF!&gt;$A$2,(#REF!-#REF!)-$A$3,#REF!-#REF!)*24,"")</f>
        <v/>
      </c>
      <c r="R12" s="25">
        <f>SUM(K12:Q12)</f>
        <v>0</v>
      </c>
      <c r="S12" s="67"/>
    </row>
    <row r="13" spans="1:19" ht="18" customHeight="1" x14ac:dyDescent="0.25">
      <c r="A13" s="43"/>
      <c r="B13" s="71" t="s">
        <v>18</v>
      </c>
      <c r="C13" s="39" t="s">
        <v>18</v>
      </c>
      <c r="D13" s="40" t="s">
        <v>18</v>
      </c>
      <c r="E13" s="39" t="s">
        <v>18</v>
      </c>
      <c r="F13" s="39" t="s">
        <v>18</v>
      </c>
      <c r="G13" s="40" t="s">
        <v>18</v>
      </c>
      <c r="H13" s="39" t="s">
        <v>18</v>
      </c>
      <c r="I13" s="41" t="s">
        <v>18</v>
      </c>
      <c r="K13" s="39" t="s">
        <v>18</v>
      </c>
      <c r="L13" s="39" t="s">
        <v>18</v>
      </c>
      <c r="M13" s="39" t="s">
        <v>18</v>
      </c>
      <c r="N13" s="39" t="s">
        <v>18</v>
      </c>
      <c r="O13" s="40" t="s">
        <v>18</v>
      </c>
      <c r="P13" s="39" t="s">
        <v>18</v>
      </c>
      <c r="Q13" s="41" t="s">
        <v>18</v>
      </c>
      <c r="S13" s="65">
        <f>J16+R16</f>
        <v>50.250000000000014</v>
      </c>
    </row>
    <row r="14" spans="1:19" ht="18" customHeight="1" x14ac:dyDescent="0.25">
      <c r="A14" s="44">
        <v>15</v>
      </c>
      <c r="B14" s="71"/>
      <c r="C14" s="37">
        <v>0.4375</v>
      </c>
      <c r="D14" s="34" t="s">
        <v>14</v>
      </c>
      <c r="E14" s="38">
        <v>0.6875</v>
      </c>
      <c r="F14" s="34">
        <v>0.6875</v>
      </c>
      <c r="G14" s="34" t="s">
        <v>15</v>
      </c>
      <c r="H14" s="34">
        <v>0.4375</v>
      </c>
      <c r="I14" s="38" t="s">
        <v>15</v>
      </c>
      <c r="J14" s="50"/>
      <c r="K14" s="37">
        <v>0.4375</v>
      </c>
      <c r="L14" s="34">
        <v>0.6875</v>
      </c>
      <c r="M14" s="38">
        <v>0.6875</v>
      </c>
      <c r="N14" s="34">
        <v>0.6875</v>
      </c>
      <c r="O14" s="34" t="s">
        <v>15</v>
      </c>
      <c r="P14" s="34">
        <v>0.4375</v>
      </c>
      <c r="Q14" s="38" t="s">
        <v>15</v>
      </c>
      <c r="R14" s="50"/>
      <c r="S14" s="66"/>
    </row>
    <row r="15" spans="1:19" ht="18" customHeight="1" thickBot="1" x14ac:dyDescent="0.3">
      <c r="A15" s="44">
        <v>20</v>
      </c>
      <c r="B15" s="71"/>
      <c r="C15" s="29">
        <v>0.70833333333333337</v>
      </c>
      <c r="D15" s="30"/>
      <c r="E15" s="31">
        <v>0.92708333333333337</v>
      </c>
      <c r="F15" s="30">
        <v>0.92708333333333337</v>
      </c>
      <c r="G15" s="30"/>
      <c r="H15" s="30">
        <v>0.70833333333333337</v>
      </c>
      <c r="I15" s="31"/>
      <c r="J15" s="50"/>
      <c r="K15" s="29">
        <v>0.70833333333333337</v>
      </c>
      <c r="L15" s="30">
        <v>0.92708333333333337</v>
      </c>
      <c r="M15" s="31">
        <v>0.92708333333333337</v>
      </c>
      <c r="N15" s="30">
        <v>0.92708333333333337</v>
      </c>
      <c r="O15" s="30"/>
      <c r="P15" s="30">
        <v>0.70833333333333337</v>
      </c>
      <c r="Q15" s="31"/>
      <c r="R15" s="50"/>
      <c r="S15" s="66"/>
    </row>
    <row r="16" spans="1:19" ht="18" customHeight="1" thickBot="1" x14ac:dyDescent="0.3">
      <c r="A16" s="45"/>
      <c r="B16" s="71"/>
      <c r="C16" s="32">
        <f>IFERROR(IF(C15-C14&gt;$A$2,(C15-C14)-$A$3,C15-C14)*24,"")</f>
        <v>6.0000000000000018</v>
      </c>
      <c r="D16" s="32" t="str">
        <f t="shared" ref="D16:Q16" si="4">IFERROR(IF(D15-D14&gt;$A$2,(D15-D14)-$A$3,D15-D14)*24,"")</f>
        <v/>
      </c>
      <c r="E16" s="32">
        <f t="shared" si="4"/>
        <v>5.2500000000000009</v>
      </c>
      <c r="F16" s="32">
        <f t="shared" si="4"/>
        <v>5.2500000000000009</v>
      </c>
      <c r="G16" s="32" t="str">
        <f t="shared" si="4"/>
        <v/>
      </c>
      <c r="H16" s="32">
        <f t="shared" si="4"/>
        <v>6.0000000000000018</v>
      </c>
      <c r="I16" s="35" t="str">
        <f t="shared" si="4"/>
        <v/>
      </c>
      <c r="J16" s="49">
        <f>SUM(C16:I16)</f>
        <v>22.500000000000007</v>
      </c>
      <c r="K16" s="32">
        <f t="shared" si="4"/>
        <v>6.0000000000000018</v>
      </c>
      <c r="L16" s="32">
        <f t="shared" si="4"/>
        <v>5.2500000000000009</v>
      </c>
      <c r="M16" s="32">
        <f t="shared" si="4"/>
        <v>5.2500000000000009</v>
      </c>
      <c r="N16" s="32">
        <f t="shared" si="4"/>
        <v>5.2500000000000009</v>
      </c>
      <c r="O16" s="32" t="str">
        <f t="shared" si="4"/>
        <v/>
      </c>
      <c r="P16" s="32">
        <f t="shared" si="4"/>
        <v>6.0000000000000018</v>
      </c>
      <c r="Q16" s="35" t="str">
        <f t="shared" si="4"/>
        <v/>
      </c>
      <c r="R16" s="49">
        <f>SUM(K16:Q16)</f>
        <v>27.750000000000007</v>
      </c>
      <c r="S16" s="67"/>
    </row>
    <row r="17" spans="1:20" ht="18" customHeight="1" x14ac:dyDescent="0.25">
      <c r="A17" s="43"/>
      <c r="B17" s="68"/>
      <c r="C17" s="39"/>
      <c r="D17" s="40"/>
      <c r="E17" s="40"/>
      <c r="F17" s="40"/>
      <c r="G17" s="40"/>
      <c r="H17" s="40"/>
      <c r="I17" s="41"/>
      <c r="J17" s="49">
        <f>SUM(C20:I20)</f>
        <v>0</v>
      </c>
      <c r="K17" s="39"/>
      <c r="L17" s="40"/>
      <c r="M17" s="40"/>
      <c r="N17" s="40"/>
      <c r="O17" s="40"/>
      <c r="P17" s="40"/>
      <c r="Q17" s="41"/>
      <c r="R17" s="52">
        <f>SUM(K20:Q20)</f>
        <v>0</v>
      </c>
      <c r="S17" s="65">
        <f>J17+R17</f>
        <v>0</v>
      </c>
    </row>
    <row r="18" spans="1:20" ht="18" customHeight="1" x14ac:dyDescent="0.25">
      <c r="A18" s="44"/>
      <c r="B18" s="69"/>
      <c r="C18" s="37"/>
      <c r="D18" s="34"/>
      <c r="E18" s="38"/>
      <c r="F18" s="34"/>
      <c r="G18" s="34"/>
      <c r="H18" s="34"/>
      <c r="I18" s="38"/>
      <c r="J18" s="50"/>
      <c r="K18" s="37"/>
      <c r="L18" s="34"/>
      <c r="M18" s="38"/>
      <c r="N18" s="34"/>
      <c r="O18" s="34"/>
      <c r="P18" s="34"/>
      <c r="Q18" s="38"/>
      <c r="R18" s="53"/>
      <c r="S18" s="66"/>
    </row>
    <row r="19" spans="1:20" ht="18" customHeight="1" thickBot="1" x14ac:dyDescent="0.3">
      <c r="A19" s="44"/>
      <c r="B19" s="69"/>
      <c r="C19" s="29"/>
      <c r="D19" s="30"/>
      <c r="E19" s="31"/>
      <c r="F19" s="30"/>
      <c r="G19" s="30"/>
      <c r="H19" s="30"/>
      <c r="I19" s="31"/>
      <c r="J19" s="50"/>
      <c r="K19" s="29"/>
      <c r="L19" s="30"/>
      <c r="M19" s="31"/>
      <c r="N19" s="30"/>
      <c r="O19" s="30"/>
      <c r="P19" s="30"/>
      <c r="Q19" s="31"/>
      <c r="R19" s="53"/>
      <c r="S19" s="66"/>
    </row>
    <row r="20" spans="1:20" ht="18" customHeight="1" thickBot="1" x14ac:dyDescent="0.3">
      <c r="A20" s="45"/>
      <c r="B20" s="70"/>
      <c r="C20" s="32">
        <f>IFERROR(IF(C19-C18&gt;$A$2,(C19-C18)-$A$3,C19-C18)*24,"")</f>
        <v>0</v>
      </c>
      <c r="D20" s="32">
        <f t="shared" ref="D20:I20" si="5">IFERROR(IF(D19-D18&gt;$A$2,(D19-D18)-$A$3,D19-D18)*24,"")</f>
        <v>0</v>
      </c>
      <c r="E20" s="32">
        <f t="shared" si="5"/>
        <v>0</v>
      </c>
      <c r="F20" s="32">
        <f t="shared" si="5"/>
        <v>0</v>
      </c>
      <c r="G20" s="32">
        <f t="shared" si="5"/>
        <v>0</v>
      </c>
      <c r="H20" s="32">
        <f t="shared" si="5"/>
        <v>0</v>
      </c>
      <c r="I20" s="35">
        <f t="shared" si="5"/>
        <v>0</v>
      </c>
      <c r="J20" s="25"/>
      <c r="K20" s="32">
        <f>IFERROR(IF(K19-K18&gt;$A$2,(K19-K18)-$A$3,K19-K18)*24,"")</f>
        <v>0</v>
      </c>
      <c r="L20" s="32">
        <f t="shared" ref="L20:Q20" si="6">IFERROR(IF(L19-L18&gt;$A$2,(L19-L18)-$A$3,L19-L18)*24,"")</f>
        <v>0</v>
      </c>
      <c r="M20" s="32">
        <f t="shared" si="6"/>
        <v>0</v>
      </c>
      <c r="N20" s="32">
        <f t="shared" si="6"/>
        <v>0</v>
      </c>
      <c r="O20" s="32">
        <f t="shared" si="6"/>
        <v>0</v>
      </c>
      <c r="P20" s="32">
        <f t="shared" si="6"/>
        <v>0</v>
      </c>
      <c r="Q20" s="35">
        <f t="shared" si="6"/>
        <v>0</v>
      </c>
      <c r="R20" s="57"/>
      <c r="S20" s="67"/>
    </row>
    <row r="21" spans="1:20" ht="18" customHeight="1" x14ac:dyDescent="0.25">
      <c r="A21" s="43"/>
      <c r="B21" s="68"/>
      <c r="C21" s="39"/>
      <c r="D21" s="40"/>
      <c r="E21" s="40"/>
      <c r="F21" s="40"/>
      <c r="G21" s="40"/>
      <c r="H21" s="40"/>
      <c r="I21" s="41"/>
      <c r="J21" s="49">
        <f>SUM(C24:I24)</f>
        <v>0</v>
      </c>
      <c r="K21" s="39"/>
      <c r="L21" s="40"/>
      <c r="M21" s="40"/>
      <c r="N21" s="40"/>
      <c r="O21" s="40"/>
      <c r="P21" s="40"/>
      <c r="Q21" s="41"/>
      <c r="R21" s="52">
        <f>SUM(K24:Q24)</f>
        <v>0</v>
      </c>
      <c r="S21" s="65">
        <f>J21+R21</f>
        <v>0</v>
      </c>
    </row>
    <row r="22" spans="1:20" ht="18" customHeight="1" x14ac:dyDescent="0.25">
      <c r="A22" s="44"/>
      <c r="B22" s="69"/>
      <c r="C22" s="37"/>
      <c r="D22" s="34"/>
      <c r="E22" s="38"/>
      <c r="F22" s="34"/>
      <c r="G22" s="34"/>
      <c r="H22" s="34"/>
      <c r="I22" s="38"/>
      <c r="J22" s="50"/>
      <c r="K22" s="37"/>
      <c r="L22" s="34"/>
      <c r="M22" s="38"/>
      <c r="N22" s="34"/>
      <c r="O22" s="34"/>
      <c r="P22" s="34"/>
      <c r="Q22" s="38"/>
      <c r="R22" s="53"/>
      <c r="S22" s="66"/>
    </row>
    <row r="23" spans="1:20" ht="18" customHeight="1" thickBot="1" x14ac:dyDescent="0.3">
      <c r="A23" s="44"/>
      <c r="B23" s="69"/>
      <c r="C23" s="29"/>
      <c r="D23" s="30"/>
      <c r="E23" s="31"/>
      <c r="F23" s="30"/>
      <c r="G23" s="30"/>
      <c r="H23" s="30"/>
      <c r="I23" s="31"/>
      <c r="J23" s="50"/>
      <c r="K23" s="29"/>
      <c r="L23" s="30"/>
      <c r="M23" s="31"/>
      <c r="N23" s="30"/>
      <c r="O23" s="30"/>
      <c r="P23" s="30"/>
      <c r="Q23" s="31"/>
      <c r="R23" s="53"/>
      <c r="S23" s="66"/>
    </row>
    <row r="24" spans="1:20" ht="18" customHeight="1" thickBot="1" x14ac:dyDescent="0.3">
      <c r="A24" s="45"/>
      <c r="B24" s="70"/>
      <c r="C24" s="22">
        <f>IFERROR(IF(C23-C22&gt;$A$2,(C23-C22)-$A$3,C23-C22)*24,"")</f>
        <v>0</v>
      </c>
      <c r="D24" s="22">
        <f t="shared" ref="D24:I24" si="7">IFERROR(IF(D23-D22&gt;$A$2,(D23-D22)-$A$3,D23-D22)*24,"")</f>
        <v>0</v>
      </c>
      <c r="E24" s="22">
        <f t="shared" si="7"/>
        <v>0</v>
      </c>
      <c r="F24" s="22">
        <f t="shared" si="7"/>
        <v>0</v>
      </c>
      <c r="G24" s="22">
        <f t="shared" si="7"/>
        <v>0</v>
      </c>
      <c r="H24" s="22">
        <f t="shared" si="7"/>
        <v>0</v>
      </c>
      <c r="I24" s="25">
        <f t="shared" si="7"/>
        <v>0</v>
      </c>
      <c r="J24" s="25"/>
      <c r="K24" s="22">
        <f>IFERROR(IF(K23-K22&gt;$A$2,(K23-K22)-$A$3,K23-K22)*24,"")</f>
        <v>0</v>
      </c>
      <c r="L24" s="22">
        <f t="shared" ref="L24:Q24" si="8">IFERROR(IF(L23-L22&gt;$A$2,(L23-L22)-$A$3,L23-L22)*24,"")</f>
        <v>0</v>
      </c>
      <c r="M24" s="22">
        <f t="shared" si="8"/>
        <v>0</v>
      </c>
      <c r="N24" s="22">
        <f t="shared" si="8"/>
        <v>0</v>
      </c>
      <c r="O24" s="22">
        <f t="shared" si="8"/>
        <v>0</v>
      </c>
      <c r="P24" s="22">
        <f t="shared" si="8"/>
        <v>0</v>
      </c>
      <c r="Q24" s="25">
        <f t="shared" si="8"/>
        <v>0</v>
      </c>
      <c r="R24" s="57"/>
      <c r="S24" s="67"/>
    </row>
    <row r="25" spans="1:20" ht="18" customHeight="1" thickBot="1" x14ac:dyDescent="0.3">
      <c r="A25" s="42"/>
      <c r="B25" s="3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8"/>
    </row>
    <row r="26" spans="1:20" ht="61.9" customHeight="1" thickBot="1" x14ac:dyDescent="0.3">
      <c r="B26" s="7" t="s">
        <v>8</v>
      </c>
      <c r="C26" s="24">
        <f t="shared" ref="C26:I26" si="9">SUM(C8,C12,C16,C20)</f>
        <v>6.0000000000000018</v>
      </c>
      <c r="D26" s="24">
        <f t="shared" si="9"/>
        <v>0</v>
      </c>
      <c r="E26" s="24">
        <f t="shared" si="9"/>
        <v>5.2500000000000009</v>
      </c>
      <c r="F26" s="24">
        <f t="shared" si="9"/>
        <v>5.2500000000000009</v>
      </c>
      <c r="G26" s="24">
        <f t="shared" si="9"/>
        <v>0</v>
      </c>
      <c r="H26" s="24">
        <f t="shared" si="9"/>
        <v>6.0000000000000018</v>
      </c>
      <c r="I26" s="24">
        <f t="shared" si="9"/>
        <v>0</v>
      </c>
      <c r="J26" s="21">
        <f>SUM(C26:I26)</f>
        <v>22.500000000000007</v>
      </c>
      <c r="K26" s="24">
        <f t="shared" ref="K26:Q26" si="10">SUM(K8,K12,K16,K20)</f>
        <v>6.0000000000000018</v>
      </c>
      <c r="L26" s="24">
        <f t="shared" si="10"/>
        <v>5.2500000000000009</v>
      </c>
      <c r="M26" s="24">
        <f t="shared" si="10"/>
        <v>5.2500000000000009</v>
      </c>
      <c r="N26" s="24">
        <f t="shared" si="10"/>
        <v>5.2500000000000009</v>
      </c>
      <c r="O26" s="24">
        <f t="shared" si="10"/>
        <v>0</v>
      </c>
      <c r="P26" s="24">
        <f t="shared" si="10"/>
        <v>6.0000000000000018</v>
      </c>
      <c r="Q26" s="24">
        <f t="shared" si="10"/>
        <v>0</v>
      </c>
      <c r="R26" s="21">
        <f>SUM(K26:Q26)</f>
        <v>27.750000000000007</v>
      </c>
      <c r="S26" s="23">
        <f>SUM(S5:S20)</f>
        <v>50.250000000000014</v>
      </c>
      <c r="T26" s="20"/>
    </row>
    <row r="27" spans="1:20" ht="20.45" customHeight="1" thickBot="1" x14ac:dyDescent="0.3">
      <c r="B27" s="6"/>
      <c r="C27" s="3"/>
      <c r="D27" s="3"/>
      <c r="E27" s="3"/>
      <c r="F27" s="3"/>
      <c r="G27" s="3"/>
      <c r="H27" s="3"/>
      <c r="I27" s="3"/>
      <c r="J27" s="4"/>
      <c r="K27" s="3"/>
      <c r="L27" s="3"/>
      <c r="M27" s="3"/>
      <c r="N27" s="3"/>
      <c r="O27" s="3"/>
      <c r="P27" s="3"/>
      <c r="Q27" s="3"/>
      <c r="R27" s="3"/>
      <c r="S27" s="9"/>
    </row>
    <row r="28" spans="1:20" ht="18" customHeight="1" x14ac:dyDescent="0.25">
      <c r="B28" s="68" t="s">
        <v>19</v>
      </c>
      <c r="C28" s="39" t="s">
        <v>19</v>
      </c>
      <c r="D28" s="40" t="s">
        <v>19</v>
      </c>
      <c r="E28" s="40" t="s">
        <v>19</v>
      </c>
      <c r="F28" s="40" t="s">
        <v>19</v>
      </c>
      <c r="G28" s="40" t="s">
        <v>19</v>
      </c>
      <c r="H28" s="40" t="s">
        <v>19</v>
      </c>
      <c r="I28" s="54" t="s">
        <v>19</v>
      </c>
      <c r="J28" s="51"/>
      <c r="K28" s="39" t="s">
        <v>19</v>
      </c>
      <c r="L28" s="40" t="s">
        <v>19</v>
      </c>
      <c r="M28" s="40" t="s">
        <v>19</v>
      </c>
      <c r="N28" s="40" t="s">
        <v>19</v>
      </c>
      <c r="O28" s="40" t="s">
        <v>19</v>
      </c>
      <c r="P28" s="40" t="s">
        <v>19</v>
      </c>
      <c r="Q28" s="41" t="s">
        <v>19</v>
      </c>
      <c r="R28" s="63"/>
      <c r="S28" s="62"/>
    </row>
    <row r="29" spans="1:20" ht="18" customHeight="1" x14ac:dyDescent="0.25">
      <c r="A29" s="44">
        <v>15</v>
      </c>
      <c r="B29" s="69"/>
      <c r="C29" s="37">
        <v>0.4375</v>
      </c>
      <c r="D29" s="34" t="s">
        <v>14</v>
      </c>
      <c r="E29" s="38">
        <v>0.6875</v>
      </c>
      <c r="F29" s="34">
        <v>0.6875</v>
      </c>
      <c r="G29" s="34" t="s">
        <v>15</v>
      </c>
      <c r="H29" s="34">
        <v>0.4375</v>
      </c>
      <c r="I29" s="38" t="s">
        <v>15</v>
      </c>
      <c r="J29" s="50"/>
      <c r="K29" s="37">
        <v>0.4375</v>
      </c>
      <c r="L29" s="34">
        <v>0.6875</v>
      </c>
      <c r="M29" s="38">
        <v>0.6875</v>
      </c>
      <c r="N29" s="34">
        <v>0.6875</v>
      </c>
      <c r="O29" s="34" t="s">
        <v>15</v>
      </c>
      <c r="P29" s="34">
        <v>0.4375</v>
      </c>
      <c r="Q29" s="38" t="s">
        <v>15</v>
      </c>
      <c r="R29" s="50"/>
      <c r="S29" s="64"/>
    </row>
    <row r="30" spans="1:20" ht="18" customHeight="1" thickBot="1" x14ac:dyDescent="0.3">
      <c r="A30" s="44">
        <v>20</v>
      </c>
      <c r="B30" s="69"/>
      <c r="C30" s="29">
        <v>0.70833333333333337</v>
      </c>
      <c r="D30" s="30"/>
      <c r="E30" s="31">
        <v>0.92708333333333337</v>
      </c>
      <c r="F30" s="30">
        <v>0.92708333333333337</v>
      </c>
      <c r="G30" s="30"/>
      <c r="H30" s="30">
        <v>0.70833333333333337</v>
      </c>
      <c r="I30" s="31"/>
      <c r="J30" s="50"/>
      <c r="K30" s="29">
        <v>0.70833333333333337</v>
      </c>
      <c r="L30" s="30">
        <v>0.92708333333333337</v>
      </c>
      <c r="M30" s="31">
        <v>0.92708333333333337</v>
      </c>
      <c r="N30" s="30">
        <v>0.92708333333333337</v>
      </c>
      <c r="O30" s="30"/>
      <c r="P30" s="30">
        <v>0.70833333333333337</v>
      </c>
      <c r="Q30" s="31"/>
      <c r="R30" s="50"/>
      <c r="S30" s="64"/>
    </row>
    <row r="31" spans="1:20" ht="18" customHeight="1" thickBot="1" x14ac:dyDescent="0.3">
      <c r="B31" s="70"/>
      <c r="C31" s="32" t="str">
        <f>IFERROR(IF(#REF!-#REF!&gt;$A$2,(#REF!-#REF!)-$A$3,#REF!-#REF!)*24,"")</f>
        <v/>
      </c>
      <c r="D31" s="32" t="str">
        <f>IFERROR(IF(#REF!-#REF!&gt;$A$2,(#REF!-#REF!)-$A$3,#REF!-#REF!)*24,"")</f>
        <v/>
      </c>
      <c r="E31" s="32" t="str">
        <f>IFERROR(IF(#REF!-#REF!&gt;$A$2,(#REF!-#REF!)-$A$3,#REF!-#REF!)*24,"")</f>
        <v/>
      </c>
      <c r="F31" s="32" t="str">
        <f>IFERROR(IF(#REF!-#REF!&gt;$A$2,(#REF!-#REF!)-$A$3,#REF!-#REF!)*24,"")</f>
        <v/>
      </c>
      <c r="G31" s="32" t="str">
        <f>IFERROR(IF(#REF!-#REF!&gt;$A$2,(#REF!-#REF!)-$A$3,#REF!-#REF!)*24,"")</f>
        <v/>
      </c>
      <c r="H31" s="32" t="str">
        <f>IFERROR(IF(#REF!-#REF!&gt;$A$2,(#REF!-#REF!)-$A$3,#REF!-#REF!)*24,"")</f>
        <v/>
      </c>
      <c r="I31" s="32" t="str">
        <f>IFERROR(IF(#REF!-#REF!&gt;$A$2,(#REF!-#REF!)-$A$3,#REF!-#REF!)*24,"")</f>
        <v/>
      </c>
      <c r="J31" s="26">
        <f>SUM(C31:I31)</f>
        <v>0</v>
      </c>
      <c r="K31" s="32" t="str">
        <f>IFERROR(IF(#REF!-#REF!&gt;$A$2,(#REF!-#REF!)-$A$3,#REF!-#REF!)*24,"")</f>
        <v/>
      </c>
      <c r="L31" s="32" t="str">
        <f>IFERROR(IF(#REF!-#REF!&gt;$A$2,(#REF!-#REF!)-$A$3,#REF!-#REF!)*24,"")</f>
        <v/>
      </c>
      <c r="M31" s="32" t="str">
        <f>IFERROR(IF(#REF!-#REF!&gt;$A$2,(#REF!-#REF!)-$A$3,#REF!-#REF!)*24,"")</f>
        <v/>
      </c>
      <c r="N31" s="32" t="str">
        <f>IFERROR(IF(#REF!-#REF!&gt;$A$2,(#REF!-#REF!)-$A$3,#REF!-#REF!)*24,"")</f>
        <v/>
      </c>
      <c r="O31" s="32" t="str">
        <f>IFERROR(IF(#REF!-#REF!&gt;$A$2,(#REF!-#REF!)-$A$3,#REF!-#REF!)*24,"")</f>
        <v/>
      </c>
      <c r="P31" s="32" t="str">
        <f>IFERROR(IF(#REF!-#REF!&gt;$A$2,(#REF!-#REF!)-$A$3,#REF!-#REF!)*24,"")</f>
        <v/>
      </c>
      <c r="Q31" s="35" t="str">
        <f>IFERROR(IF(#REF!-#REF!&gt;$A$2,(#REF!-#REF!)-$A$3,#REF!-#REF!)*24,"")</f>
        <v/>
      </c>
      <c r="R31" s="26">
        <f>SUM(K31:Q31)</f>
        <v>0</v>
      </c>
      <c r="S31" s="61"/>
    </row>
    <row r="32" spans="1:20" ht="24.6" customHeight="1" thickBot="1" x14ac:dyDescent="0.3">
      <c r="B32" s="2"/>
      <c r="C32" s="5"/>
      <c r="D32" s="5"/>
      <c r="E32" s="5"/>
      <c r="F32" s="5"/>
      <c r="G32" s="5"/>
      <c r="H32" s="5"/>
      <c r="I32" s="5"/>
      <c r="J32" s="4"/>
      <c r="K32" s="5"/>
      <c r="L32" s="5"/>
      <c r="M32" s="5"/>
      <c r="N32" s="5"/>
      <c r="O32" s="5"/>
      <c r="P32" s="5"/>
      <c r="Q32" s="5"/>
      <c r="R32" s="3"/>
      <c r="S32" s="2"/>
    </row>
    <row r="33" spans="2:19" ht="38.450000000000003" customHeight="1" thickBot="1" x14ac:dyDescent="0.3">
      <c r="B33" s="8" t="s">
        <v>7</v>
      </c>
      <c r="C33" s="22">
        <f t="shared" ref="C33:I33" si="11">SUM(C26,C31)</f>
        <v>6.0000000000000018</v>
      </c>
      <c r="D33" s="22">
        <f t="shared" si="11"/>
        <v>0</v>
      </c>
      <c r="E33" s="22">
        <f t="shared" si="11"/>
        <v>5.2500000000000009</v>
      </c>
      <c r="F33" s="22">
        <f t="shared" si="11"/>
        <v>5.2500000000000009</v>
      </c>
      <c r="G33" s="22">
        <f t="shared" si="11"/>
        <v>0</v>
      </c>
      <c r="H33" s="22">
        <f t="shared" si="11"/>
        <v>6.0000000000000018</v>
      </c>
      <c r="I33" s="22">
        <f t="shared" si="11"/>
        <v>0</v>
      </c>
      <c r="J33" s="26">
        <f>J26+J31</f>
        <v>22.500000000000007</v>
      </c>
      <c r="K33" s="22">
        <f t="shared" ref="K33:Q33" si="12">SUM(K26,K31)</f>
        <v>6.0000000000000018</v>
      </c>
      <c r="L33" s="22">
        <f t="shared" si="12"/>
        <v>5.2500000000000009</v>
      </c>
      <c r="M33" s="22">
        <f t="shared" si="12"/>
        <v>5.2500000000000009</v>
      </c>
      <c r="N33" s="22">
        <f t="shared" si="12"/>
        <v>5.2500000000000009</v>
      </c>
      <c r="O33" s="22">
        <f t="shared" si="12"/>
        <v>0</v>
      </c>
      <c r="P33" s="22">
        <f t="shared" si="12"/>
        <v>6.0000000000000018</v>
      </c>
      <c r="Q33" s="22">
        <f t="shared" si="12"/>
        <v>0</v>
      </c>
      <c r="R33" s="26">
        <f>R26+R31</f>
        <v>27.750000000000007</v>
      </c>
      <c r="S33" s="27"/>
    </row>
    <row r="50" spans="2:18" x14ac:dyDescent="0.25">
      <c r="E50" s="2"/>
    </row>
    <row r="51" spans="2:18" x14ac:dyDescent="0.25">
      <c r="B51" s="76" t="s">
        <v>20</v>
      </c>
      <c r="C51" s="1" t="s">
        <v>21</v>
      </c>
      <c r="D51" s="77" t="s">
        <v>22</v>
      </c>
      <c r="E51" s="78" t="s">
        <v>23</v>
      </c>
      <c r="F51" s="79" t="s">
        <v>24</v>
      </c>
    </row>
    <row r="52" spans="2:18" x14ac:dyDescent="0.25">
      <c r="B52" s="76">
        <v>43826</v>
      </c>
      <c r="C52" s="1" t="s">
        <v>16</v>
      </c>
      <c r="D52" s="77">
        <v>0.4375</v>
      </c>
      <c r="E52" s="78">
        <v>0.70833333333333337</v>
      </c>
      <c r="F52" s="79"/>
    </row>
    <row r="53" spans="2:18" x14ac:dyDescent="0.25">
      <c r="B53" s="76">
        <v>43827</v>
      </c>
      <c r="C53" s="1" t="s">
        <v>16</v>
      </c>
      <c r="D53" s="77" t="s">
        <v>14</v>
      </c>
      <c r="E53" s="78"/>
      <c r="F53" s="79"/>
    </row>
    <row r="54" spans="2:18" x14ac:dyDescent="0.25">
      <c r="B54" s="76">
        <v>43828</v>
      </c>
      <c r="C54" s="1" t="s">
        <v>16</v>
      </c>
      <c r="D54" s="77">
        <v>0.6875</v>
      </c>
      <c r="E54" s="78">
        <v>0.92708333333333337</v>
      </c>
      <c r="F54" s="79"/>
      <c r="J54" s="1"/>
      <c r="M54" s="2"/>
      <c r="R54" s="1"/>
    </row>
    <row r="55" spans="2:18" x14ac:dyDescent="0.25">
      <c r="B55" s="76">
        <v>43829</v>
      </c>
      <c r="C55" s="1" t="s">
        <v>16</v>
      </c>
      <c r="D55" s="77">
        <v>0.6875</v>
      </c>
      <c r="E55" s="78">
        <v>0.92708333333333337</v>
      </c>
      <c r="F55" s="79"/>
      <c r="J55" s="1"/>
      <c r="M55" s="2"/>
      <c r="R55" s="1"/>
    </row>
    <row r="56" spans="2:18" x14ac:dyDescent="0.25">
      <c r="B56" s="76">
        <v>43830</v>
      </c>
      <c r="C56" s="1" t="s">
        <v>16</v>
      </c>
      <c r="D56" s="77" t="s">
        <v>15</v>
      </c>
      <c r="E56" s="78"/>
      <c r="F56" s="79"/>
      <c r="J56" s="1"/>
      <c r="M56" s="2"/>
      <c r="R56" s="1"/>
    </row>
    <row r="57" spans="2:18" x14ac:dyDescent="0.25">
      <c r="B57" s="76">
        <v>43831</v>
      </c>
      <c r="C57" s="1" t="s">
        <v>16</v>
      </c>
      <c r="D57" s="77">
        <v>0.4375</v>
      </c>
      <c r="E57" s="78">
        <v>0.70833333333333337</v>
      </c>
      <c r="F57" s="79"/>
      <c r="J57" s="1"/>
      <c r="M57" s="2"/>
      <c r="R57" s="1"/>
    </row>
    <row r="58" spans="2:18" x14ac:dyDescent="0.25">
      <c r="B58" s="76">
        <v>43832</v>
      </c>
      <c r="C58" s="1" t="s">
        <v>16</v>
      </c>
      <c r="D58" s="77" t="s">
        <v>15</v>
      </c>
      <c r="E58" s="78"/>
      <c r="F58" s="79"/>
      <c r="J58" s="1"/>
      <c r="M58" s="2"/>
      <c r="R58" s="1"/>
    </row>
    <row r="59" spans="2:18" x14ac:dyDescent="0.25">
      <c r="B59" s="76">
        <v>43833</v>
      </c>
      <c r="C59" s="1" t="s">
        <v>16</v>
      </c>
      <c r="D59" s="77">
        <v>0.4375</v>
      </c>
      <c r="E59" s="78">
        <v>0.70833333333333337</v>
      </c>
      <c r="F59" s="79"/>
      <c r="J59" s="1"/>
      <c r="M59" s="2"/>
      <c r="R59" s="1"/>
    </row>
    <row r="60" spans="2:18" x14ac:dyDescent="0.25">
      <c r="B60" s="76">
        <v>43834</v>
      </c>
      <c r="C60" s="1" t="s">
        <v>16</v>
      </c>
      <c r="D60" s="77">
        <v>0.6875</v>
      </c>
      <c r="E60" s="78">
        <v>0.92708333333333337</v>
      </c>
      <c r="F60" s="79"/>
      <c r="J60" s="1"/>
      <c r="M60" s="2"/>
      <c r="R60" s="1"/>
    </row>
    <row r="61" spans="2:18" x14ac:dyDescent="0.25">
      <c r="B61" s="76">
        <v>43835</v>
      </c>
      <c r="C61" s="1" t="s">
        <v>16</v>
      </c>
      <c r="D61" s="77">
        <v>0.6875</v>
      </c>
      <c r="E61" s="78">
        <v>0.92708333333333337</v>
      </c>
      <c r="F61" s="79"/>
      <c r="J61" s="1"/>
      <c r="M61" s="2"/>
      <c r="R61" s="1"/>
    </row>
    <row r="62" spans="2:18" x14ac:dyDescent="0.25">
      <c r="B62" s="76">
        <v>43836</v>
      </c>
      <c r="C62" s="1" t="s">
        <v>16</v>
      </c>
      <c r="D62" s="77">
        <v>0.6875</v>
      </c>
      <c r="E62" s="78">
        <v>0.92708333333333337</v>
      </c>
      <c r="F62" s="79"/>
      <c r="J62" s="1"/>
      <c r="M62" s="2"/>
      <c r="R62" s="1"/>
    </row>
    <row r="63" spans="2:18" x14ac:dyDescent="0.25">
      <c r="B63" s="76">
        <v>43837</v>
      </c>
      <c r="C63" s="1" t="s">
        <v>16</v>
      </c>
      <c r="D63" s="77" t="s">
        <v>15</v>
      </c>
      <c r="E63" s="78"/>
      <c r="F63" s="79"/>
      <c r="J63" s="1"/>
      <c r="M63" s="2"/>
      <c r="R63" s="1"/>
    </row>
    <row r="64" spans="2:18" x14ac:dyDescent="0.25">
      <c r="B64" s="76">
        <v>43838</v>
      </c>
      <c r="C64" s="1" t="s">
        <v>16</v>
      </c>
      <c r="D64" s="77">
        <v>0.4375</v>
      </c>
      <c r="E64" s="78">
        <v>0.70833333333333337</v>
      </c>
      <c r="F64" s="79"/>
      <c r="J64" s="1"/>
      <c r="M64" s="2"/>
      <c r="R64" s="1"/>
    </row>
    <row r="65" spans="2:18" x14ac:dyDescent="0.25">
      <c r="B65" s="76">
        <v>43839</v>
      </c>
      <c r="C65" s="1" t="s">
        <v>16</v>
      </c>
      <c r="D65" s="77" t="s">
        <v>15</v>
      </c>
      <c r="E65" s="78"/>
      <c r="F65" s="79"/>
      <c r="J65" s="1"/>
      <c r="M65" s="2"/>
      <c r="R65" s="1"/>
    </row>
    <row r="66" spans="2:18" x14ac:dyDescent="0.25">
      <c r="B66" s="76">
        <v>43826</v>
      </c>
      <c r="C66" s="1" t="s">
        <v>17</v>
      </c>
      <c r="D66" s="77">
        <v>0.4375</v>
      </c>
      <c r="E66" s="78">
        <v>0.70833333333333337</v>
      </c>
      <c r="F66" s="79"/>
      <c r="J66" s="1"/>
      <c r="M66" s="2"/>
      <c r="R66" s="1"/>
    </row>
    <row r="67" spans="2:18" x14ac:dyDescent="0.25">
      <c r="B67" s="76">
        <v>43827</v>
      </c>
      <c r="C67" s="1" t="s">
        <v>17</v>
      </c>
      <c r="D67" s="77" t="s">
        <v>14</v>
      </c>
      <c r="E67" s="78"/>
      <c r="F67" s="79"/>
      <c r="J67" s="1"/>
      <c r="M67" s="2"/>
      <c r="R67" s="1"/>
    </row>
    <row r="68" spans="2:18" x14ac:dyDescent="0.25">
      <c r="B68" s="76">
        <v>43828</v>
      </c>
      <c r="C68" s="1" t="s">
        <v>17</v>
      </c>
      <c r="D68" s="77">
        <v>0.6875</v>
      </c>
      <c r="E68" s="78">
        <v>0.92708333333333337</v>
      </c>
      <c r="F68" s="79"/>
      <c r="J68" s="1"/>
      <c r="M68" s="2"/>
      <c r="R68" s="1"/>
    </row>
    <row r="69" spans="2:18" x14ac:dyDescent="0.25">
      <c r="B69" s="76">
        <v>43829</v>
      </c>
      <c r="C69" s="1" t="s">
        <v>17</v>
      </c>
      <c r="D69" s="77">
        <v>0.6875</v>
      </c>
      <c r="E69" s="78">
        <v>0.92708333333333337</v>
      </c>
      <c r="F69" s="79"/>
      <c r="J69" s="1"/>
      <c r="M69" s="2"/>
      <c r="R69" s="1"/>
    </row>
    <row r="70" spans="2:18" x14ac:dyDescent="0.25">
      <c r="B70" s="76">
        <v>43830</v>
      </c>
      <c r="C70" s="1" t="s">
        <v>17</v>
      </c>
      <c r="D70" s="77" t="s">
        <v>15</v>
      </c>
      <c r="E70" s="78"/>
      <c r="F70" s="79"/>
      <c r="J70" s="1"/>
      <c r="M70" s="2"/>
      <c r="R70" s="1"/>
    </row>
    <row r="71" spans="2:18" x14ac:dyDescent="0.25">
      <c r="B71" s="76">
        <v>43831</v>
      </c>
      <c r="C71" s="1" t="s">
        <v>17</v>
      </c>
      <c r="D71" s="77">
        <v>0.4375</v>
      </c>
      <c r="E71" s="78">
        <v>0.70833333333333337</v>
      </c>
      <c r="F71" s="79"/>
      <c r="J71" s="1"/>
      <c r="M71" s="2"/>
      <c r="R71" s="1"/>
    </row>
    <row r="72" spans="2:18" x14ac:dyDescent="0.25">
      <c r="B72" s="76">
        <v>43832</v>
      </c>
      <c r="C72" s="1" t="s">
        <v>17</v>
      </c>
      <c r="D72" s="77" t="s">
        <v>15</v>
      </c>
      <c r="E72" s="78"/>
      <c r="F72" s="79"/>
      <c r="J72" s="1"/>
      <c r="M72" s="2"/>
      <c r="R72" s="1"/>
    </row>
    <row r="73" spans="2:18" x14ac:dyDescent="0.25">
      <c r="B73" s="76">
        <v>43833</v>
      </c>
      <c r="C73" s="1" t="s">
        <v>17</v>
      </c>
      <c r="D73" s="77">
        <v>0.4375</v>
      </c>
      <c r="E73" s="78">
        <v>0.70833333333333337</v>
      </c>
      <c r="F73" s="79"/>
      <c r="J73" s="1"/>
      <c r="M73" s="2"/>
      <c r="R73" s="1"/>
    </row>
    <row r="74" spans="2:18" x14ac:dyDescent="0.25">
      <c r="B74" s="76">
        <v>43834</v>
      </c>
      <c r="C74" s="1" t="s">
        <v>17</v>
      </c>
      <c r="D74" s="77">
        <v>0.6875</v>
      </c>
      <c r="E74" s="78">
        <v>0.92708333333333337</v>
      </c>
      <c r="F74" s="79"/>
      <c r="J74" s="1"/>
      <c r="M74" s="2"/>
      <c r="R74" s="1"/>
    </row>
    <row r="75" spans="2:18" x14ac:dyDescent="0.25">
      <c r="B75" s="76">
        <v>43835</v>
      </c>
      <c r="C75" s="1" t="s">
        <v>17</v>
      </c>
      <c r="D75" s="77">
        <v>0.6875</v>
      </c>
      <c r="E75" s="78">
        <v>0.92708333333333337</v>
      </c>
      <c r="F75" s="79"/>
      <c r="J75" s="1"/>
      <c r="M75" s="2"/>
      <c r="R75" s="1"/>
    </row>
    <row r="76" spans="2:18" x14ac:dyDescent="0.25">
      <c r="B76" s="76">
        <v>43836</v>
      </c>
      <c r="C76" s="1" t="s">
        <v>17</v>
      </c>
      <c r="D76" s="77">
        <v>0.6875</v>
      </c>
      <c r="E76" s="78">
        <v>0.92708333333333337</v>
      </c>
      <c r="F76" s="79"/>
      <c r="J76" s="1"/>
      <c r="M76" s="2"/>
      <c r="R76" s="1"/>
    </row>
    <row r="77" spans="2:18" x14ac:dyDescent="0.25">
      <c r="B77" s="76">
        <v>43837</v>
      </c>
      <c r="C77" s="1" t="s">
        <v>17</v>
      </c>
      <c r="D77" s="77" t="s">
        <v>15</v>
      </c>
      <c r="E77" s="78"/>
      <c r="F77" s="79"/>
      <c r="J77" s="1"/>
      <c r="M77" s="2"/>
      <c r="R77" s="1"/>
    </row>
    <row r="78" spans="2:18" x14ac:dyDescent="0.25">
      <c r="B78" s="76">
        <v>43838</v>
      </c>
      <c r="C78" s="1" t="s">
        <v>17</v>
      </c>
      <c r="D78" s="77">
        <v>0.4375</v>
      </c>
      <c r="E78" s="78">
        <v>0.70833333333333337</v>
      </c>
      <c r="F78" s="79"/>
      <c r="J78" s="1"/>
      <c r="M78" s="2"/>
      <c r="R78" s="1"/>
    </row>
    <row r="79" spans="2:18" x14ac:dyDescent="0.25">
      <c r="B79" s="76">
        <v>43839</v>
      </c>
      <c r="C79" s="1" t="s">
        <v>17</v>
      </c>
      <c r="D79" s="77" t="s">
        <v>15</v>
      </c>
      <c r="E79" s="78"/>
      <c r="F79" s="79"/>
      <c r="J79" s="1"/>
      <c r="M79" s="2"/>
      <c r="R79" s="1"/>
    </row>
    <row r="80" spans="2:18" x14ac:dyDescent="0.25">
      <c r="B80" s="76">
        <v>43826</v>
      </c>
      <c r="C80" s="1" t="s">
        <v>18</v>
      </c>
      <c r="D80" s="77">
        <v>0.4375</v>
      </c>
      <c r="E80" s="78">
        <v>0.70833333333333337</v>
      </c>
      <c r="F80" s="79">
        <v>6.0000000000000018</v>
      </c>
      <c r="J80" s="1"/>
      <c r="M80" s="2"/>
      <c r="R80" s="1"/>
    </row>
    <row r="81" spans="2:18" x14ac:dyDescent="0.25">
      <c r="B81" s="76">
        <v>43827</v>
      </c>
      <c r="C81" s="1" t="s">
        <v>18</v>
      </c>
      <c r="D81" s="77" t="s">
        <v>14</v>
      </c>
      <c r="E81" s="78"/>
      <c r="F81" s="79"/>
      <c r="J81" s="1"/>
      <c r="M81" s="2"/>
      <c r="R81" s="1"/>
    </row>
    <row r="82" spans="2:18" x14ac:dyDescent="0.25">
      <c r="B82" s="76">
        <v>43828</v>
      </c>
      <c r="C82" s="1" t="s">
        <v>18</v>
      </c>
      <c r="D82" s="77">
        <v>0.6875</v>
      </c>
      <c r="E82" s="78">
        <v>0.92708333333333337</v>
      </c>
      <c r="F82" s="79">
        <v>5.2500000000000009</v>
      </c>
      <c r="J82" s="1"/>
      <c r="M82" s="2"/>
      <c r="R82" s="1"/>
    </row>
    <row r="83" spans="2:18" x14ac:dyDescent="0.25">
      <c r="B83" s="76">
        <v>43829</v>
      </c>
      <c r="C83" s="1" t="s">
        <v>18</v>
      </c>
      <c r="D83" s="77">
        <v>0.6875</v>
      </c>
      <c r="E83" s="78">
        <v>0.92708333333333337</v>
      </c>
      <c r="F83" s="79">
        <v>5.2500000000000009</v>
      </c>
      <c r="J83" s="1"/>
      <c r="M83" s="2"/>
      <c r="R83" s="1"/>
    </row>
    <row r="84" spans="2:18" x14ac:dyDescent="0.25">
      <c r="B84" s="76">
        <v>43830</v>
      </c>
      <c r="C84" s="1" t="s">
        <v>18</v>
      </c>
      <c r="D84" s="77" t="s">
        <v>15</v>
      </c>
      <c r="E84" s="78"/>
      <c r="F84" s="79"/>
    </row>
    <row r="85" spans="2:18" x14ac:dyDescent="0.25">
      <c r="B85" s="76">
        <v>43831</v>
      </c>
      <c r="C85" s="1" t="s">
        <v>18</v>
      </c>
      <c r="D85" s="77">
        <v>0.4375</v>
      </c>
      <c r="E85" s="78">
        <v>0.70833333333333337</v>
      </c>
      <c r="F85" s="79">
        <v>6.0000000000000018</v>
      </c>
    </row>
    <row r="86" spans="2:18" x14ac:dyDescent="0.25">
      <c r="B86" s="76">
        <v>43832</v>
      </c>
      <c r="C86" s="1" t="s">
        <v>18</v>
      </c>
      <c r="D86" s="77" t="s">
        <v>15</v>
      </c>
      <c r="E86" s="78"/>
      <c r="F86" s="79"/>
    </row>
    <row r="87" spans="2:18" x14ac:dyDescent="0.25">
      <c r="B87" s="76">
        <v>43833</v>
      </c>
      <c r="C87" s="1" t="s">
        <v>18</v>
      </c>
      <c r="D87" s="77">
        <v>0.4375</v>
      </c>
      <c r="E87" s="78">
        <v>0.70833333333333337</v>
      </c>
      <c r="F87" s="79">
        <v>6.0000000000000018</v>
      </c>
    </row>
    <row r="88" spans="2:18" x14ac:dyDescent="0.25">
      <c r="B88" s="76">
        <v>43834</v>
      </c>
      <c r="C88" s="1" t="s">
        <v>18</v>
      </c>
      <c r="D88" s="77">
        <v>0.6875</v>
      </c>
      <c r="E88" s="78">
        <v>0.92708333333333337</v>
      </c>
      <c r="F88" s="79">
        <v>5.2500000000000009</v>
      </c>
    </row>
    <row r="89" spans="2:18" x14ac:dyDescent="0.25">
      <c r="B89" s="76">
        <v>43835</v>
      </c>
      <c r="C89" s="1" t="s">
        <v>18</v>
      </c>
      <c r="D89" s="77">
        <v>0.6875</v>
      </c>
      <c r="E89" s="78">
        <v>0.92708333333333337</v>
      </c>
      <c r="F89" s="79">
        <v>5.2500000000000009</v>
      </c>
    </row>
    <row r="90" spans="2:18" x14ac:dyDescent="0.25">
      <c r="B90" s="76">
        <v>43836</v>
      </c>
      <c r="C90" s="1" t="s">
        <v>18</v>
      </c>
      <c r="D90" s="77">
        <v>0.6875</v>
      </c>
      <c r="E90" s="78">
        <v>0.92708333333333337</v>
      </c>
      <c r="F90" s="79">
        <v>5.2500000000000009</v>
      </c>
    </row>
    <row r="91" spans="2:18" x14ac:dyDescent="0.25">
      <c r="B91" s="76">
        <v>43837</v>
      </c>
      <c r="C91" s="1" t="s">
        <v>18</v>
      </c>
      <c r="D91" s="77" t="s">
        <v>15</v>
      </c>
      <c r="E91" s="78"/>
      <c r="F91" s="79"/>
    </row>
    <row r="92" spans="2:18" x14ac:dyDescent="0.25">
      <c r="B92" s="76">
        <v>43838</v>
      </c>
      <c r="C92" s="1" t="s">
        <v>18</v>
      </c>
      <c r="D92" s="77">
        <v>0.4375</v>
      </c>
      <c r="E92" s="78">
        <v>0.70833333333333337</v>
      </c>
      <c r="F92" s="79">
        <v>6.0000000000000018</v>
      </c>
    </row>
    <row r="93" spans="2:18" x14ac:dyDescent="0.25">
      <c r="B93" s="76">
        <v>43839</v>
      </c>
      <c r="C93" s="1" t="s">
        <v>18</v>
      </c>
      <c r="D93" s="77" t="s">
        <v>15</v>
      </c>
      <c r="E93" s="78"/>
      <c r="F93" s="79"/>
    </row>
    <row r="94" spans="2:18" x14ac:dyDescent="0.25">
      <c r="B94" s="76">
        <v>43826</v>
      </c>
      <c r="C94" s="1" t="s">
        <v>19</v>
      </c>
      <c r="D94" s="77">
        <v>0.4375</v>
      </c>
      <c r="E94" s="78">
        <v>0.70833333333333337</v>
      </c>
      <c r="F94" s="79"/>
    </row>
    <row r="95" spans="2:18" x14ac:dyDescent="0.25">
      <c r="B95" s="76">
        <v>43827</v>
      </c>
      <c r="C95" s="1" t="s">
        <v>19</v>
      </c>
      <c r="D95" s="77" t="s">
        <v>14</v>
      </c>
      <c r="E95" s="78"/>
      <c r="F95" s="79"/>
    </row>
    <row r="96" spans="2:18" x14ac:dyDescent="0.25">
      <c r="B96" s="76">
        <v>43828</v>
      </c>
      <c r="C96" s="1" t="s">
        <v>19</v>
      </c>
      <c r="D96" s="77">
        <v>0.6875</v>
      </c>
      <c r="E96" s="78">
        <v>0.92708333333333337</v>
      </c>
      <c r="F96" s="79"/>
    </row>
    <row r="97" spans="2:6" x14ac:dyDescent="0.25">
      <c r="B97" s="76">
        <v>43829</v>
      </c>
      <c r="C97" s="1" t="s">
        <v>19</v>
      </c>
      <c r="D97" s="77">
        <v>0.6875</v>
      </c>
      <c r="E97" s="78">
        <v>0.92708333333333337</v>
      </c>
      <c r="F97" s="79"/>
    </row>
    <row r="98" spans="2:6" x14ac:dyDescent="0.25">
      <c r="B98" s="76">
        <v>43830</v>
      </c>
      <c r="C98" s="1" t="s">
        <v>19</v>
      </c>
      <c r="D98" s="77" t="s">
        <v>15</v>
      </c>
      <c r="E98" s="78"/>
      <c r="F98" s="79"/>
    </row>
    <row r="99" spans="2:6" x14ac:dyDescent="0.25">
      <c r="B99" s="76">
        <v>43831</v>
      </c>
      <c r="C99" s="1" t="s">
        <v>19</v>
      </c>
      <c r="D99" s="77">
        <v>0.4375</v>
      </c>
      <c r="E99" s="78">
        <v>0.70833333333333337</v>
      </c>
      <c r="F99" s="79"/>
    </row>
    <row r="100" spans="2:6" x14ac:dyDescent="0.25">
      <c r="B100" s="76">
        <v>43832</v>
      </c>
      <c r="C100" s="1" t="s">
        <v>19</v>
      </c>
      <c r="D100" s="77" t="s">
        <v>15</v>
      </c>
      <c r="E100" s="78"/>
      <c r="F100" s="79"/>
    </row>
    <row r="101" spans="2:6" x14ac:dyDescent="0.25">
      <c r="B101" s="76">
        <v>43833</v>
      </c>
      <c r="C101" s="1" t="s">
        <v>19</v>
      </c>
      <c r="D101" s="77">
        <v>0.4375</v>
      </c>
      <c r="E101" s="78">
        <v>0.70833333333333337</v>
      </c>
      <c r="F101" s="79"/>
    </row>
    <row r="102" spans="2:6" x14ac:dyDescent="0.25">
      <c r="B102" s="76">
        <v>43834</v>
      </c>
      <c r="C102" s="1" t="s">
        <v>19</v>
      </c>
      <c r="D102" s="77">
        <v>0.6875</v>
      </c>
      <c r="E102" s="78">
        <v>0.92708333333333337</v>
      </c>
      <c r="F102" s="79"/>
    </row>
    <row r="103" spans="2:6" x14ac:dyDescent="0.25">
      <c r="B103" s="76">
        <v>43835</v>
      </c>
      <c r="C103" s="1" t="s">
        <v>19</v>
      </c>
      <c r="D103" s="77">
        <v>0.6875</v>
      </c>
      <c r="E103" s="78">
        <v>0.92708333333333337</v>
      </c>
      <c r="F103" s="79"/>
    </row>
    <row r="104" spans="2:6" x14ac:dyDescent="0.25">
      <c r="B104" s="76">
        <v>43836</v>
      </c>
      <c r="C104" s="1" t="s">
        <v>19</v>
      </c>
      <c r="D104" s="77">
        <v>0.6875</v>
      </c>
      <c r="E104" s="78">
        <v>0.92708333333333337</v>
      </c>
      <c r="F104" s="79"/>
    </row>
    <row r="105" spans="2:6" x14ac:dyDescent="0.25">
      <c r="B105" s="76">
        <v>43837</v>
      </c>
      <c r="C105" s="1" t="s">
        <v>19</v>
      </c>
      <c r="D105" s="77" t="s">
        <v>15</v>
      </c>
      <c r="E105" s="78"/>
      <c r="F105" s="79"/>
    </row>
    <row r="106" spans="2:6" x14ac:dyDescent="0.25">
      <c r="B106" s="76">
        <v>43838</v>
      </c>
      <c r="C106" s="1" t="s">
        <v>19</v>
      </c>
      <c r="D106" s="77">
        <v>0.4375</v>
      </c>
      <c r="E106" s="78">
        <v>0.70833333333333337</v>
      </c>
      <c r="F106" s="79"/>
    </row>
    <row r="107" spans="2:6" x14ac:dyDescent="0.25">
      <c r="B107" s="76">
        <v>43839</v>
      </c>
      <c r="C107" s="1" t="s">
        <v>19</v>
      </c>
      <c r="D107" s="77" t="s">
        <v>15</v>
      </c>
      <c r="E107" s="78"/>
      <c r="F107" s="79"/>
    </row>
    <row r="108" spans="2:6" x14ac:dyDescent="0.25">
      <c r="E108" s="2"/>
    </row>
    <row r="109" spans="2:6" x14ac:dyDescent="0.25">
      <c r="E109" s="2"/>
    </row>
    <row r="110" spans="2:6" x14ac:dyDescent="0.25">
      <c r="E110" s="2"/>
    </row>
    <row r="111" spans="2:6" x14ac:dyDescent="0.25">
      <c r="E111" s="2"/>
    </row>
    <row r="112" spans="2:6" x14ac:dyDescent="0.25">
      <c r="E112" s="2"/>
    </row>
    <row r="113" spans="5:5" x14ac:dyDescent="0.25">
      <c r="E113" s="2"/>
    </row>
    <row r="114" spans="5:5" x14ac:dyDescent="0.25">
      <c r="E114" s="2"/>
    </row>
    <row r="115" spans="5:5" x14ac:dyDescent="0.25">
      <c r="E115" s="2"/>
    </row>
    <row r="116" spans="5:5" x14ac:dyDescent="0.25">
      <c r="E116" s="2"/>
    </row>
    <row r="117" spans="5:5" x14ac:dyDescent="0.25">
      <c r="E117" s="2"/>
    </row>
    <row r="118" spans="5:5" x14ac:dyDescent="0.25">
      <c r="E118" s="2"/>
    </row>
    <row r="119" spans="5:5" x14ac:dyDescent="0.25">
      <c r="E119" s="2"/>
    </row>
    <row r="120" spans="5:5" x14ac:dyDescent="0.25">
      <c r="E120" s="2"/>
    </row>
    <row r="121" spans="5:5" x14ac:dyDescent="0.25">
      <c r="E121" s="2"/>
    </row>
    <row r="122" spans="5:5" x14ac:dyDescent="0.25">
      <c r="E122" s="2"/>
    </row>
    <row r="123" spans="5:5" x14ac:dyDescent="0.25">
      <c r="E123" s="2"/>
    </row>
    <row r="124" spans="5:5" x14ac:dyDescent="0.25">
      <c r="E124" s="2"/>
    </row>
    <row r="125" spans="5:5" x14ac:dyDescent="0.25">
      <c r="E125" s="2"/>
    </row>
    <row r="126" spans="5:5" x14ac:dyDescent="0.25">
      <c r="E126" s="2"/>
    </row>
    <row r="127" spans="5:5" x14ac:dyDescent="0.25">
      <c r="E127" s="2"/>
    </row>
    <row r="128" spans="5:5" x14ac:dyDescent="0.25">
      <c r="E128" s="2"/>
    </row>
    <row r="129" spans="5:5" x14ac:dyDescent="0.25">
      <c r="E129" s="2"/>
    </row>
    <row r="130" spans="5:5" x14ac:dyDescent="0.25">
      <c r="E130" s="2"/>
    </row>
    <row r="131" spans="5:5" x14ac:dyDescent="0.25">
      <c r="E131" s="2"/>
    </row>
    <row r="132" spans="5:5" x14ac:dyDescent="0.25">
      <c r="E132" s="2"/>
    </row>
    <row r="133" spans="5:5" x14ac:dyDescent="0.25">
      <c r="E133" s="2"/>
    </row>
    <row r="134" spans="5:5" x14ac:dyDescent="0.25">
      <c r="E134" s="2"/>
    </row>
    <row r="135" spans="5:5" x14ac:dyDescent="0.25">
      <c r="E135" s="2"/>
    </row>
    <row r="136" spans="5:5" x14ac:dyDescent="0.25">
      <c r="E136" s="2"/>
    </row>
    <row r="137" spans="5:5" x14ac:dyDescent="0.25">
      <c r="E137" s="2"/>
    </row>
    <row r="138" spans="5:5" x14ac:dyDescent="0.25">
      <c r="E138" s="2"/>
    </row>
  </sheetData>
  <mergeCells count="12">
    <mergeCell ref="B28:B31"/>
    <mergeCell ref="B13:B16"/>
    <mergeCell ref="S21:S24"/>
    <mergeCell ref="B2:B3"/>
    <mergeCell ref="B5:B8"/>
    <mergeCell ref="B9:B12"/>
    <mergeCell ref="S5:S8"/>
    <mergeCell ref="S9:S12"/>
    <mergeCell ref="S13:S16"/>
    <mergeCell ref="B17:B20"/>
    <mergeCell ref="B21:B24"/>
    <mergeCell ref="S17:S20"/>
  </mergeCells>
  <phoneticPr fontId="2" type="noConversion"/>
  <conditionalFormatting sqref="R12">
    <cfRule type="cellIs" dxfId="11" priority="5" operator="greaterThan">
      <formula>#REF!</formula>
    </cfRule>
  </conditionalFormatting>
  <conditionalFormatting sqref="R16">
    <cfRule type="cellIs" dxfId="10" priority="4" operator="greaterThan">
      <formula>$A$14</formula>
    </cfRule>
  </conditionalFormatting>
  <conditionalFormatting sqref="J8 R8">
    <cfRule type="expression" dxfId="9" priority="3">
      <formula>$J$8&gt;=#REF!</formula>
    </cfRule>
  </conditionalFormatting>
  <conditionalFormatting sqref="J12 R12">
    <cfRule type="expression" dxfId="8" priority="2">
      <formula>$J$12&gt;=#REF!</formula>
    </cfRule>
  </conditionalFormatting>
  <conditionalFormatting sqref="J16 R16">
    <cfRule type="expression" dxfId="7" priority="1">
      <formula>$J$16&gt;=$A$14</formula>
    </cfRule>
  </conditionalFormatting>
  <conditionalFormatting sqref="R8">
    <cfRule type="cellIs" dxfId="6" priority="127" operator="greaterThan">
      <formula>#REF!</formula>
    </cfRule>
  </conditionalFormatting>
  <pageMargins left="0.23622047244094491" right="0.23622047244094491" top="0.74803149606299213" bottom="0.74803149606299213" header="0.31496062992125984" footer="0.31496062992125984"/>
  <pageSetup paperSize="9" scale="46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A6FC2-697C-4E8D-B85D-FD66ABF7A420}">
  <sheetPr codeName="Feuil2"/>
  <dimension ref="A1:T137"/>
  <sheetViews>
    <sheetView tabSelected="1" topLeftCell="B1" workbookViewId="0">
      <selection activeCell="E1" sqref="E1"/>
    </sheetView>
  </sheetViews>
  <sheetFormatPr defaultColWidth="8.85546875" defaultRowHeight="15" x14ac:dyDescent="0.25"/>
  <cols>
    <col min="1" max="1" width="13.5703125" style="15" customWidth="1"/>
    <col min="2" max="9" width="12.7109375" style="1" customWidth="1"/>
    <col min="10" max="10" width="7.7109375" style="2" customWidth="1"/>
    <col min="11" max="17" width="12.7109375" style="1" customWidth="1"/>
    <col min="18" max="18" width="7.7109375" style="2" customWidth="1"/>
    <col min="19" max="19" width="7.7109375" style="1" customWidth="1"/>
    <col min="20" max="16384" width="8.85546875" style="1"/>
  </cols>
  <sheetData>
    <row r="1" spans="1:19" ht="61.15" customHeight="1" thickBot="1" x14ac:dyDescent="0.3">
      <c r="A1" s="15">
        <v>0</v>
      </c>
      <c r="J1" s="59"/>
    </row>
    <row r="2" spans="1:19" ht="31.9" customHeight="1" x14ac:dyDescent="0.25">
      <c r="A2" s="33">
        <v>0.20833333333333334</v>
      </c>
      <c r="B2" s="72" t="s">
        <v>13</v>
      </c>
      <c r="C2" s="10">
        <v>43826</v>
      </c>
      <c r="D2" s="10">
        <f>C2+1</f>
        <v>43827</v>
      </c>
      <c r="E2" s="10">
        <f>D2+1</f>
        <v>43828</v>
      </c>
      <c r="F2" s="10">
        <f t="shared" ref="F2:I2" si="0">E2+1</f>
        <v>43829</v>
      </c>
      <c r="G2" s="10">
        <f t="shared" si="0"/>
        <v>43830</v>
      </c>
      <c r="H2" s="10">
        <f t="shared" si="0"/>
        <v>43831</v>
      </c>
      <c r="I2" s="10">
        <f t="shared" si="0"/>
        <v>43832</v>
      </c>
      <c r="J2" s="58"/>
      <c r="K2" s="10">
        <f>I2+1</f>
        <v>43833</v>
      </c>
      <c r="L2" s="10">
        <f t="shared" ref="L2:Q2" si="1">K2+1</f>
        <v>43834</v>
      </c>
      <c r="M2" s="10">
        <f t="shared" si="1"/>
        <v>43835</v>
      </c>
      <c r="N2" s="10">
        <f t="shared" si="1"/>
        <v>43836</v>
      </c>
      <c r="O2" s="10">
        <f t="shared" si="1"/>
        <v>43837</v>
      </c>
      <c r="P2" s="10">
        <f t="shared" si="1"/>
        <v>43838</v>
      </c>
      <c r="Q2" s="10">
        <f t="shared" si="1"/>
        <v>43839</v>
      </c>
      <c r="R2" s="58"/>
      <c r="S2" s="13"/>
    </row>
    <row r="3" spans="1:19" ht="15.75" thickBot="1" x14ac:dyDescent="0.3">
      <c r="A3" s="33">
        <v>2.0833333333333332E-2</v>
      </c>
      <c r="B3" s="73"/>
      <c r="C3" s="17" t="s">
        <v>0</v>
      </c>
      <c r="D3" s="17" t="s">
        <v>1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36"/>
      <c r="K3" s="17" t="s">
        <v>0</v>
      </c>
      <c r="L3" s="17" t="s">
        <v>1</v>
      </c>
      <c r="M3" s="17" t="s">
        <v>2</v>
      </c>
      <c r="N3" s="17" t="s">
        <v>3</v>
      </c>
      <c r="O3" s="17" t="s">
        <v>4</v>
      </c>
      <c r="P3" s="17" t="s">
        <v>5</v>
      </c>
      <c r="Q3" s="17" t="s">
        <v>6</v>
      </c>
      <c r="R3" s="36"/>
      <c r="S3" s="14"/>
    </row>
    <row r="4" spans="1:19" ht="30.75" thickBot="1" x14ac:dyDescent="0.3">
      <c r="A4" s="16"/>
      <c r="B4" s="19" t="s">
        <v>12</v>
      </c>
      <c r="C4" s="28" t="str">
        <f>TEXT(C2,"mm")</f>
        <v>12</v>
      </c>
      <c r="D4" s="28" t="str">
        <f t="shared" ref="D4:H4" si="2">TEXT(D2,"mm")</f>
        <v>12</v>
      </c>
      <c r="E4" s="28" t="str">
        <f t="shared" si="2"/>
        <v>12</v>
      </c>
      <c r="F4" s="28" t="str">
        <f t="shared" si="2"/>
        <v>12</v>
      </c>
      <c r="G4" s="28" t="str">
        <f t="shared" si="2"/>
        <v>01</v>
      </c>
      <c r="H4" s="28" t="str">
        <f t="shared" si="2"/>
        <v>01</v>
      </c>
      <c r="I4" s="28" t="str">
        <f>TEXT(I2,"mm")</f>
        <v>01</v>
      </c>
      <c r="J4" s="12" t="s">
        <v>9</v>
      </c>
      <c r="K4" s="18" t="str">
        <f>TEXT(K2,"mm")</f>
        <v>01</v>
      </c>
      <c r="L4" s="18" t="str">
        <f t="shared" ref="L4:O4" si="3">TEXT(L2,"mm")</f>
        <v>01</v>
      </c>
      <c r="M4" s="18" t="str">
        <f t="shared" si="3"/>
        <v>01</v>
      </c>
      <c r="N4" s="18" t="str">
        <f t="shared" si="3"/>
        <v>01</v>
      </c>
      <c r="O4" s="18" t="str">
        <f t="shared" si="3"/>
        <v>01</v>
      </c>
      <c r="P4" s="18" t="str">
        <f>TEXT(P2,"mm")</f>
        <v>01</v>
      </c>
      <c r="Q4" s="18" t="str">
        <f>TEXT(Q2,"mm")</f>
        <v>01</v>
      </c>
      <c r="R4" s="12" t="s">
        <v>10</v>
      </c>
      <c r="S4" s="11" t="s">
        <v>11</v>
      </c>
    </row>
    <row r="5" spans="1:19" ht="18" customHeight="1" x14ac:dyDescent="0.25">
      <c r="A5" s="46"/>
      <c r="B5" s="74" t="s">
        <v>16</v>
      </c>
      <c r="C5" s="39" t="s">
        <v>16</v>
      </c>
      <c r="D5" s="40" t="s">
        <v>16</v>
      </c>
      <c r="E5" s="40" t="s">
        <v>16</v>
      </c>
      <c r="F5" s="40" t="s">
        <v>16</v>
      </c>
      <c r="G5" s="40" t="s">
        <v>16</v>
      </c>
      <c r="H5" s="40" t="s">
        <v>16</v>
      </c>
      <c r="I5" s="54" t="s">
        <v>16</v>
      </c>
      <c r="J5" s="51"/>
      <c r="K5" s="55" t="s">
        <v>16</v>
      </c>
      <c r="L5" s="40" t="s">
        <v>16</v>
      </c>
      <c r="M5" s="40" t="s">
        <v>16</v>
      </c>
      <c r="N5" s="40" t="s">
        <v>16</v>
      </c>
      <c r="O5" s="40" t="s">
        <v>16</v>
      </c>
      <c r="P5" s="40" t="s">
        <v>16</v>
      </c>
      <c r="Q5" s="40" t="s">
        <v>16</v>
      </c>
      <c r="S5" s="65">
        <f>J8+R8</f>
        <v>0</v>
      </c>
    </row>
    <row r="6" spans="1:19" ht="18" customHeight="1" x14ac:dyDescent="0.25">
      <c r="A6" s="44">
        <v>15</v>
      </c>
      <c r="B6" s="71"/>
      <c r="C6" s="37">
        <v>0.4375</v>
      </c>
      <c r="D6" s="34" t="s">
        <v>14</v>
      </c>
      <c r="E6" s="38">
        <v>0.6875</v>
      </c>
      <c r="F6" s="34">
        <v>0.6875</v>
      </c>
      <c r="G6" s="34" t="s">
        <v>15</v>
      </c>
      <c r="H6" s="34">
        <v>0.4375</v>
      </c>
      <c r="I6" s="38" t="s">
        <v>15</v>
      </c>
      <c r="J6" s="50"/>
      <c r="K6" s="37">
        <v>0.4375</v>
      </c>
      <c r="L6" s="34">
        <v>0.6875</v>
      </c>
      <c r="M6" s="38">
        <v>0.6875</v>
      </c>
      <c r="N6" s="34">
        <v>0.6875</v>
      </c>
      <c r="O6" s="34" t="s">
        <v>15</v>
      </c>
      <c r="P6" s="34">
        <v>0.4375</v>
      </c>
      <c r="Q6" s="38" t="s">
        <v>15</v>
      </c>
      <c r="R6" s="50"/>
      <c r="S6" s="66"/>
    </row>
    <row r="7" spans="1:19" ht="18" customHeight="1" thickBot="1" x14ac:dyDescent="0.3">
      <c r="A7" s="44">
        <v>20</v>
      </c>
      <c r="B7" s="71"/>
      <c r="C7" s="29">
        <v>0.70833333333333337</v>
      </c>
      <c r="D7" s="30"/>
      <c r="E7" s="31">
        <v>0.92708333333333337</v>
      </c>
      <c r="F7" s="30">
        <v>0.92708333333333337</v>
      </c>
      <c r="G7" s="30"/>
      <c r="H7" s="30">
        <v>0.70833333333333337</v>
      </c>
      <c r="I7" s="31"/>
      <c r="J7" s="50"/>
      <c r="K7" s="29">
        <v>0.70833333333333337</v>
      </c>
      <c r="L7" s="30">
        <v>0.92708333333333337</v>
      </c>
      <c r="M7" s="31">
        <v>0.92708333333333337</v>
      </c>
      <c r="N7" s="30">
        <v>0.92708333333333337</v>
      </c>
      <c r="O7" s="30"/>
      <c r="P7" s="30">
        <v>0.70833333333333337</v>
      </c>
      <c r="Q7" s="31"/>
      <c r="R7" s="50"/>
      <c r="S7" s="66"/>
    </row>
    <row r="8" spans="1:19" ht="18" customHeight="1" thickBot="1" x14ac:dyDescent="0.3">
      <c r="A8" s="45"/>
      <c r="B8" s="75"/>
      <c r="C8" s="32" t="str">
        <f>IFERROR(IF(C7-#REF!&gt;$A$2,(C7-#REF!)-$A$3,C7-#REF!)*24,"")</f>
        <v/>
      </c>
      <c r="D8" s="32" t="str">
        <f>IFERROR(IF(D7-#REF!&gt;$A$2,(D7-#REF!)-$A$3,D7-#REF!)*24,"")</f>
        <v/>
      </c>
      <c r="E8" s="32" t="str">
        <f>IFERROR(IF(E7-#REF!&gt;$A$2,(E7-#REF!)-$A$3,E7-#REF!)*24,"")</f>
        <v/>
      </c>
      <c r="F8" s="32" t="str">
        <f>IFERROR(IF(F7-#REF!&gt;$A$2,(F7-#REF!)-$A$3,F7-#REF!)*24,"")</f>
        <v/>
      </c>
      <c r="G8" s="32" t="str">
        <f>IFERROR(IF(G7-#REF!&gt;$A$2,(G7-#REF!)-$A$3,G7-#REF!)*24,"")</f>
        <v/>
      </c>
      <c r="H8" s="32" t="str">
        <f>IFERROR(IF(H7-#REF!&gt;$A$2,(H7-#REF!)-$A$3,H7-#REF!)*24,"")</f>
        <v/>
      </c>
      <c r="I8" s="32" t="str">
        <f>IFERROR(IF(I7-#REF!&gt;$A$2,(I7-#REF!)-$A$3,I7-#REF!)*24,"")</f>
        <v/>
      </c>
      <c r="J8" s="25">
        <f>SUM(C8:I8)</f>
        <v>0</v>
      </c>
      <c r="K8" s="56" t="str">
        <f>IFERROR(IF(K7-#REF!&gt;$A$2,(K7-#REF!)-$A$3,K7-#REF!)*24,"")</f>
        <v/>
      </c>
      <c r="L8" s="32" t="str">
        <f>IFERROR(IF(L7-#REF!&gt;$A$2,(L7-#REF!)-$A$3,L7-#REF!)*24,"")</f>
        <v/>
      </c>
      <c r="M8" s="32" t="str">
        <f>IFERROR(IF(M7-#REF!&gt;$A$2,(M7-#REF!)-$A$3,M7-#REF!)*24,"")</f>
        <v/>
      </c>
      <c r="N8" s="32" t="str">
        <f>IFERROR(IF(N7-#REF!&gt;$A$2,(N7-#REF!)-$A$3,N7-#REF!)*24,"")</f>
        <v/>
      </c>
      <c r="O8" s="32" t="str">
        <f>IFERROR(IF(O7-#REF!&gt;$A$2,(O7-#REF!)-$A$3,O7-#REF!)*24,"")</f>
        <v/>
      </c>
      <c r="P8" s="32" t="str">
        <f>IFERROR(IF(P7-#REF!&gt;$A$2,(P7-#REF!)-$A$3,P7-#REF!)*24,"")</f>
        <v/>
      </c>
      <c r="Q8" s="35" t="str">
        <f>IFERROR(IF(Q7-#REF!&gt;$A$2,(Q7-#REF!)-$A$3,Q7-#REF!)*24,"")</f>
        <v/>
      </c>
      <c r="R8" s="60">
        <f>SUM(K8:Q8)</f>
        <v>0</v>
      </c>
      <c r="S8" s="67"/>
    </row>
    <row r="9" spans="1:19" ht="18" customHeight="1" x14ac:dyDescent="0.25">
      <c r="A9" s="43"/>
      <c r="B9" s="74" t="s">
        <v>17</v>
      </c>
      <c r="C9" s="39" t="s">
        <v>17</v>
      </c>
      <c r="D9" s="40" t="s">
        <v>17</v>
      </c>
      <c r="E9" s="40" t="s">
        <v>17</v>
      </c>
      <c r="F9" s="40" t="s">
        <v>17</v>
      </c>
      <c r="G9" s="40" t="s">
        <v>17</v>
      </c>
      <c r="H9" s="40" t="s">
        <v>17</v>
      </c>
      <c r="I9" s="54" t="s">
        <v>17</v>
      </c>
      <c r="J9" s="51"/>
      <c r="K9" s="55" t="s">
        <v>17</v>
      </c>
      <c r="L9" s="40" t="s">
        <v>17</v>
      </c>
      <c r="M9" s="40" t="s">
        <v>17</v>
      </c>
      <c r="N9" s="40" t="s">
        <v>17</v>
      </c>
      <c r="O9" s="40" t="s">
        <v>17</v>
      </c>
      <c r="P9" s="40" t="s">
        <v>17</v>
      </c>
      <c r="Q9" s="40" t="s">
        <v>17</v>
      </c>
      <c r="S9" s="65">
        <f>J12+R12</f>
        <v>0</v>
      </c>
    </row>
    <row r="10" spans="1:19" ht="18" customHeight="1" x14ac:dyDescent="0.25">
      <c r="A10" s="44">
        <v>15</v>
      </c>
      <c r="B10" s="71"/>
      <c r="C10" s="37">
        <v>0.4375</v>
      </c>
      <c r="D10" s="34" t="s">
        <v>14</v>
      </c>
      <c r="E10" s="38">
        <v>0.6875</v>
      </c>
      <c r="F10" s="34">
        <v>0.6875</v>
      </c>
      <c r="G10" s="34" t="s">
        <v>15</v>
      </c>
      <c r="H10" s="34">
        <v>0.4375</v>
      </c>
      <c r="I10" s="38" t="s">
        <v>15</v>
      </c>
      <c r="J10" s="50"/>
      <c r="K10" s="37">
        <v>0.4375</v>
      </c>
      <c r="L10" s="34">
        <v>0.6875</v>
      </c>
      <c r="M10" s="38">
        <v>0.6875</v>
      </c>
      <c r="N10" s="34">
        <v>0.6875</v>
      </c>
      <c r="O10" s="34" t="s">
        <v>15</v>
      </c>
      <c r="P10" s="34">
        <v>0.4375</v>
      </c>
      <c r="Q10" s="38" t="s">
        <v>15</v>
      </c>
      <c r="R10" s="50"/>
      <c r="S10" s="66"/>
    </row>
    <row r="11" spans="1:19" ht="18" customHeight="1" thickBot="1" x14ac:dyDescent="0.3">
      <c r="A11" s="44">
        <v>20</v>
      </c>
      <c r="B11" s="71"/>
      <c r="C11" s="29">
        <v>0.70833333333333337</v>
      </c>
      <c r="D11" s="30"/>
      <c r="E11" s="31">
        <v>0.92708333333333337</v>
      </c>
      <c r="F11" s="30">
        <v>0.92708333333333337</v>
      </c>
      <c r="G11" s="30"/>
      <c r="H11" s="30">
        <v>0.70833333333333337</v>
      </c>
      <c r="I11" s="31"/>
      <c r="J11" s="50"/>
      <c r="K11" s="29">
        <v>0.70833333333333337</v>
      </c>
      <c r="L11" s="30">
        <v>0.92708333333333337</v>
      </c>
      <c r="M11" s="31">
        <v>0.92708333333333337</v>
      </c>
      <c r="N11" s="30">
        <v>0.92708333333333337</v>
      </c>
      <c r="O11" s="30"/>
      <c r="P11" s="30">
        <v>0.70833333333333337</v>
      </c>
      <c r="Q11" s="31"/>
      <c r="R11" s="50"/>
      <c r="S11" s="66"/>
    </row>
    <row r="12" spans="1:19" ht="18" customHeight="1" thickBot="1" x14ac:dyDescent="0.3">
      <c r="A12" s="45"/>
      <c r="B12" s="75"/>
      <c r="C12" s="32" t="str">
        <f>IFERROR(IF(#REF!-#REF!&gt;$A$2,(#REF!-#REF!)-$A$3,#REF!-#REF!)*24,"")</f>
        <v/>
      </c>
      <c r="D12" s="32" t="str">
        <f>IFERROR(IF(#REF!-#REF!&gt;$A$2,(#REF!-#REF!)-$A$3,#REF!-#REF!)*24,"")</f>
        <v/>
      </c>
      <c r="E12" s="32" t="str">
        <f>IFERROR(IF(#REF!-#REF!&gt;$A$2,(#REF!-#REF!)-$A$3,#REF!-#REF!)*24,"")</f>
        <v/>
      </c>
      <c r="F12" s="32" t="str">
        <f>IFERROR(IF(#REF!-#REF!&gt;$A$2,(#REF!-#REF!)-$A$3,#REF!-#REF!)*24,"")</f>
        <v/>
      </c>
      <c r="G12" s="32" t="str">
        <f>IFERROR(IF(#REF!-#REF!&gt;$A$2,(#REF!-#REF!)-$A$3,#REF!-#REF!)*24,"")</f>
        <v/>
      </c>
      <c r="H12" s="32" t="str">
        <f>IFERROR(IF(#REF!-#REF!&gt;$A$2,(#REF!-#REF!)-$A$3,#REF!-#REF!)*24,"")</f>
        <v/>
      </c>
      <c r="I12" s="35" t="str">
        <f>IFERROR(IF(#REF!-#REF!&gt;$A$2,(#REF!-#REF!)-$A$3,#REF!-#REF!)*24,"")</f>
        <v/>
      </c>
      <c r="J12" s="25">
        <f>SUM(C12:I12)</f>
        <v>0</v>
      </c>
      <c r="K12" s="32" t="str">
        <f>IFERROR(IF(#REF!-#REF!&gt;$A$2,(#REF!-#REF!)-$A$3,#REF!-#REF!)*24,"")</f>
        <v/>
      </c>
      <c r="L12" s="32" t="str">
        <f>IFERROR(IF(#REF!-#REF!&gt;$A$2,(#REF!-#REF!)-$A$3,#REF!-#REF!)*24,"")</f>
        <v/>
      </c>
      <c r="M12" s="32" t="str">
        <f>IFERROR(IF(#REF!-#REF!&gt;$A$2,(#REF!-#REF!)-$A$3,#REF!-#REF!)*24,"")</f>
        <v/>
      </c>
      <c r="N12" s="32" t="str">
        <f>IFERROR(IF(#REF!-#REF!&gt;$A$2,(#REF!-#REF!)-$A$3,#REF!-#REF!)*24,"")</f>
        <v/>
      </c>
      <c r="O12" s="32" t="str">
        <f>IFERROR(IF(#REF!-#REF!&gt;$A$2,(#REF!-#REF!)-$A$3,#REF!-#REF!)*24,"")</f>
        <v/>
      </c>
      <c r="P12" s="32" t="str">
        <f>IFERROR(IF(#REF!-#REF!&gt;$A$2,(#REF!-#REF!)-$A$3,#REF!-#REF!)*24,"")</f>
        <v/>
      </c>
      <c r="Q12" s="35" t="str">
        <f>IFERROR(IF(#REF!-#REF!&gt;$A$2,(#REF!-#REF!)-$A$3,#REF!-#REF!)*24,"")</f>
        <v/>
      </c>
      <c r="R12" s="25">
        <f>SUM(K12:Q12)</f>
        <v>0</v>
      </c>
      <c r="S12" s="67"/>
    </row>
    <row r="13" spans="1:19" ht="18" customHeight="1" x14ac:dyDescent="0.25">
      <c r="A13" s="43"/>
      <c r="B13" s="71" t="s">
        <v>18</v>
      </c>
      <c r="C13" s="39" t="s">
        <v>18</v>
      </c>
      <c r="D13" s="40" t="s">
        <v>18</v>
      </c>
      <c r="E13" s="39" t="s">
        <v>18</v>
      </c>
      <c r="F13" s="39" t="s">
        <v>18</v>
      </c>
      <c r="G13" s="40" t="s">
        <v>18</v>
      </c>
      <c r="H13" s="39" t="s">
        <v>18</v>
      </c>
      <c r="I13" s="41" t="s">
        <v>18</v>
      </c>
      <c r="K13" s="39" t="s">
        <v>18</v>
      </c>
      <c r="L13" s="39" t="s">
        <v>18</v>
      </c>
      <c r="M13" s="39" t="s">
        <v>18</v>
      </c>
      <c r="N13" s="39" t="s">
        <v>18</v>
      </c>
      <c r="O13" s="40" t="s">
        <v>18</v>
      </c>
      <c r="P13" s="39" t="s">
        <v>18</v>
      </c>
      <c r="Q13" s="41" t="s">
        <v>18</v>
      </c>
      <c r="S13" s="65">
        <f>J16+R16</f>
        <v>50.250000000000014</v>
      </c>
    </row>
    <row r="14" spans="1:19" ht="18" customHeight="1" x14ac:dyDescent="0.25">
      <c r="A14" s="44">
        <v>15</v>
      </c>
      <c r="B14" s="71"/>
      <c r="C14" s="37">
        <v>0.4375</v>
      </c>
      <c r="D14" s="34" t="s">
        <v>14</v>
      </c>
      <c r="E14" s="38">
        <v>0.6875</v>
      </c>
      <c r="F14" s="34">
        <v>0.6875</v>
      </c>
      <c r="G14" s="34" t="s">
        <v>15</v>
      </c>
      <c r="H14" s="34">
        <v>0.4375</v>
      </c>
      <c r="I14" s="38" t="s">
        <v>15</v>
      </c>
      <c r="J14" s="50"/>
      <c r="K14" s="37">
        <v>0.4375</v>
      </c>
      <c r="L14" s="34">
        <v>0.6875</v>
      </c>
      <c r="M14" s="38">
        <v>0.6875</v>
      </c>
      <c r="N14" s="34">
        <v>0.6875</v>
      </c>
      <c r="O14" s="34" t="s">
        <v>15</v>
      </c>
      <c r="P14" s="34">
        <v>0.4375</v>
      </c>
      <c r="Q14" s="38" t="s">
        <v>15</v>
      </c>
      <c r="R14" s="50"/>
      <c r="S14" s="66"/>
    </row>
    <row r="15" spans="1:19" ht="18" customHeight="1" thickBot="1" x14ac:dyDescent="0.3">
      <c r="A15" s="44">
        <v>20</v>
      </c>
      <c r="B15" s="71"/>
      <c r="C15" s="29">
        <v>0.70833333333333337</v>
      </c>
      <c r="D15" s="30"/>
      <c r="E15" s="31">
        <v>0.92708333333333337</v>
      </c>
      <c r="F15" s="30">
        <v>0.92708333333333337</v>
      </c>
      <c r="G15" s="30"/>
      <c r="H15" s="30">
        <v>0.70833333333333337</v>
      </c>
      <c r="I15" s="31"/>
      <c r="J15" s="50"/>
      <c r="K15" s="29">
        <v>0.70833333333333337</v>
      </c>
      <c r="L15" s="30">
        <v>0.92708333333333337</v>
      </c>
      <c r="M15" s="31">
        <v>0.92708333333333337</v>
      </c>
      <c r="N15" s="30">
        <v>0.92708333333333337</v>
      </c>
      <c r="O15" s="30"/>
      <c r="P15" s="30">
        <v>0.70833333333333337</v>
      </c>
      <c r="Q15" s="31"/>
      <c r="R15" s="50"/>
      <c r="S15" s="66"/>
    </row>
    <row r="16" spans="1:19" ht="18" customHeight="1" thickBot="1" x14ac:dyDescent="0.3">
      <c r="A16" s="45"/>
      <c r="B16" s="71"/>
      <c r="C16" s="32">
        <f>IFERROR(IF(C15-C14&gt;$A$2,(C15-C14)-$A$3,C15-C14)*24,"")</f>
        <v>6.0000000000000018</v>
      </c>
      <c r="D16" s="32" t="str">
        <f t="shared" ref="D16:Q16" si="4">IFERROR(IF(D15-D14&gt;$A$2,(D15-D14)-$A$3,D15-D14)*24,"")</f>
        <v/>
      </c>
      <c r="E16" s="32">
        <f t="shared" si="4"/>
        <v>5.2500000000000009</v>
      </c>
      <c r="F16" s="32">
        <f t="shared" si="4"/>
        <v>5.2500000000000009</v>
      </c>
      <c r="G16" s="32" t="str">
        <f t="shared" si="4"/>
        <v/>
      </c>
      <c r="H16" s="32">
        <f t="shared" si="4"/>
        <v>6.0000000000000018</v>
      </c>
      <c r="I16" s="35" t="str">
        <f t="shared" si="4"/>
        <v/>
      </c>
      <c r="J16" s="49">
        <f>SUM(C16:I16)</f>
        <v>22.500000000000007</v>
      </c>
      <c r="K16" s="32">
        <f t="shared" si="4"/>
        <v>6.0000000000000018</v>
      </c>
      <c r="L16" s="32">
        <f t="shared" si="4"/>
        <v>5.2500000000000009</v>
      </c>
      <c r="M16" s="32">
        <f t="shared" si="4"/>
        <v>5.2500000000000009</v>
      </c>
      <c r="N16" s="32">
        <f t="shared" si="4"/>
        <v>5.2500000000000009</v>
      </c>
      <c r="O16" s="32" t="str">
        <f t="shared" si="4"/>
        <v/>
      </c>
      <c r="P16" s="32">
        <f t="shared" si="4"/>
        <v>6.0000000000000018</v>
      </c>
      <c r="Q16" s="35" t="str">
        <f t="shared" si="4"/>
        <v/>
      </c>
      <c r="R16" s="49">
        <f>SUM(K16:Q16)</f>
        <v>27.750000000000007</v>
      </c>
      <c r="S16" s="67"/>
    </row>
    <row r="17" spans="1:20" ht="18" customHeight="1" x14ac:dyDescent="0.25">
      <c r="A17" s="43"/>
      <c r="B17" s="68"/>
      <c r="C17" s="39"/>
      <c r="D17" s="40"/>
      <c r="E17" s="40"/>
      <c r="F17" s="40"/>
      <c r="G17" s="40"/>
      <c r="H17" s="40"/>
      <c r="I17" s="41"/>
      <c r="J17" s="49">
        <f>SUM(C20:I20)</f>
        <v>0</v>
      </c>
      <c r="K17" s="39"/>
      <c r="L17" s="40"/>
      <c r="M17" s="40"/>
      <c r="N17" s="40"/>
      <c r="O17" s="40"/>
      <c r="P17" s="40"/>
      <c r="Q17" s="41"/>
      <c r="R17" s="52">
        <f>SUM(K20:Q20)</f>
        <v>0</v>
      </c>
      <c r="S17" s="65">
        <f>J17+R17</f>
        <v>0</v>
      </c>
    </row>
    <row r="18" spans="1:20" ht="18" customHeight="1" x14ac:dyDescent="0.25">
      <c r="A18" s="44"/>
      <c r="B18" s="69"/>
      <c r="C18" s="37"/>
      <c r="D18" s="34"/>
      <c r="E18" s="38"/>
      <c r="F18" s="34"/>
      <c r="G18" s="34"/>
      <c r="H18" s="34"/>
      <c r="I18" s="38"/>
      <c r="J18" s="50"/>
      <c r="K18" s="37"/>
      <c r="L18" s="34"/>
      <c r="M18" s="38"/>
      <c r="N18" s="34"/>
      <c r="O18" s="34"/>
      <c r="P18" s="34"/>
      <c r="Q18" s="38"/>
      <c r="R18" s="53"/>
      <c r="S18" s="66"/>
    </row>
    <row r="19" spans="1:20" ht="18" customHeight="1" thickBot="1" x14ac:dyDescent="0.3">
      <c r="A19" s="44"/>
      <c r="B19" s="69"/>
      <c r="C19" s="29"/>
      <c r="D19" s="30"/>
      <c r="E19" s="31"/>
      <c r="F19" s="30"/>
      <c r="G19" s="30"/>
      <c r="H19" s="30"/>
      <c r="I19" s="31"/>
      <c r="J19" s="50"/>
      <c r="K19" s="29"/>
      <c r="L19" s="30"/>
      <c r="M19" s="31"/>
      <c r="N19" s="30"/>
      <c r="O19" s="30"/>
      <c r="P19" s="30"/>
      <c r="Q19" s="31"/>
      <c r="R19" s="53"/>
      <c r="S19" s="66"/>
    </row>
    <row r="20" spans="1:20" ht="18" customHeight="1" thickBot="1" x14ac:dyDescent="0.3">
      <c r="A20" s="45"/>
      <c r="B20" s="70"/>
      <c r="C20" s="32">
        <f>IFERROR(IF(C19-C18&gt;$A$2,(C19-C18)-$A$3,C19-C18)*24,"")</f>
        <v>0</v>
      </c>
      <c r="D20" s="32">
        <f t="shared" ref="D20:I20" si="5">IFERROR(IF(D19-D18&gt;$A$2,(D19-D18)-$A$3,D19-D18)*24,"")</f>
        <v>0</v>
      </c>
      <c r="E20" s="32">
        <f t="shared" si="5"/>
        <v>0</v>
      </c>
      <c r="F20" s="32">
        <f t="shared" si="5"/>
        <v>0</v>
      </c>
      <c r="G20" s="32">
        <f t="shared" si="5"/>
        <v>0</v>
      </c>
      <c r="H20" s="32">
        <f t="shared" si="5"/>
        <v>0</v>
      </c>
      <c r="I20" s="35">
        <f t="shared" si="5"/>
        <v>0</v>
      </c>
      <c r="J20" s="25"/>
      <c r="K20" s="32">
        <f>IFERROR(IF(K19-K18&gt;$A$2,(K19-K18)-$A$3,K19-K18)*24,"")</f>
        <v>0</v>
      </c>
      <c r="L20" s="32">
        <f t="shared" ref="L20:Q20" si="6">IFERROR(IF(L19-L18&gt;$A$2,(L19-L18)-$A$3,L19-L18)*24,"")</f>
        <v>0</v>
      </c>
      <c r="M20" s="32">
        <f t="shared" si="6"/>
        <v>0</v>
      </c>
      <c r="N20" s="32">
        <f t="shared" si="6"/>
        <v>0</v>
      </c>
      <c r="O20" s="32">
        <f t="shared" si="6"/>
        <v>0</v>
      </c>
      <c r="P20" s="32">
        <f t="shared" si="6"/>
        <v>0</v>
      </c>
      <c r="Q20" s="35">
        <f t="shared" si="6"/>
        <v>0</v>
      </c>
      <c r="R20" s="57"/>
      <c r="S20" s="67"/>
    </row>
    <row r="21" spans="1:20" ht="18" customHeight="1" x14ac:dyDescent="0.25">
      <c r="A21" s="43"/>
      <c r="B21" s="68"/>
      <c r="C21" s="39"/>
      <c r="D21" s="40"/>
      <c r="E21" s="40"/>
      <c r="F21" s="40"/>
      <c r="G21" s="40"/>
      <c r="H21" s="40"/>
      <c r="I21" s="41"/>
      <c r="J21" s="49">
        <f>SUM(C24:I24)</f>
        <v>0</v>
      </c>
      <c r="K21" s="39"/>
      <c r="L21" s="40"/>
      <c r="M21" s="40"/>
      <c r="N21" s="40"/>
      <c r="O21" s="40"/>
      <c r="P21" s="40"/>
      <c r="Q21" s="41"/>
      <c r="R21" s="52">
        <f>SUM(K24:Q24)</f>
        <v>0</v>
      </c>
      <c r="S21" s="65">
        <f>J21+R21</f>
        <v>0</v>
      </c>
    </row>
    <row r="22" spans="1:20" ht="18" customHeight="1" x14ac:dyDescent="0.25">
      <c r="A22" s="44"/>
      <c r="B22" s="69"/>
      <c r="C22" s="37"/>
      <c r="D22" s="34"/>
      <c r="E22" s="38"/>
      <c r="F22" s="34"/>
      <c r="G22" s="34"/>
      <c r="H22" s="34"/>
      <c r="I22" s="38"/>
      <c r="J22" s="50"/>
      <c r="K22" s="37"/>
      <c r="L22" s="34"/>
      <c r="M22" s="38"/>
      <c r="N22" s="34"/>
      <c r="O22" s="34"/>
      <c r="P22" s="34"/>
      <c r="Q22" s="38"/>
      <c r="R22" s="53"/>
      <c r="S22" s="66"/>
    </row>
    <row r="23" spans="1:20" ht="18" customHeight="1" thickBot="1" x14ac:dyDescent="0.3">
      <c r="A23" s="44"/>
      <c r="B23" s="69"/>
      <c r="C23" s="29"/>
      <c r="D23" s="30"/>
      <c r="E23" s="31"/>
      <c r="F23" s="30"/>
      <c r="G23" s="30"/>
      <c r="H23" s="30"/>
      <c r="I23" s="31"/>
      <c r="J23" s="50"/>
      <c r="K23" s="29"/>
      <c r="L23" s="30"/>
      <c r="M23" s="31"/>
      <c r="N23" s="30"/>
      <c r="O23" s="30"/>
      <c r="P23" s="30"/>
      <c r="Q23" s="31"/>
      <c r="R23" s="53"/>
      <c r="S23" s="66"/>
    </row>
    <row r="24" spans="1:20" ht="18" customHeight="1" thickBot="1" x14ac:dyDescent="0.3">
      <c r="A24" s="45"/>
      <c r="B24" s="70"/>
      <c r="C24" s="22">
        <f>IFERROR(IF(C23-C22&gt;$A$2,(C23-C22)-$A$3,C23-C22)*24,"")</f>
        <v>0</v>
      </c>
      <c r="D24" s="22">
        <f t="shared" ref="D24:I24" si="7">IFERROR(IF(D23-D22&gt;$A$2,(D23-D22)-$A$3,D23-D22)*24,"")</f>
        <v>0</v>
      </c>
      <c r="E24" s="22">
        <f t="shared" si="7"/>
        <v>0</v>
      </c>
      <c r="F24" s="22">
        <f t="shared" si="7"/>
        <v>0</v>
      </c>
      <c r="G24" s="22">
        <f t="shared" si="7"/>
        <v>0</v>
      </c>
      <c r="H24" s="22">
        <f t="shared" si="7"/>
        <v>0</v>
      </c>
      <c r="I24" s="25">
        <f t="shared" si="7"/>
        <v>0</v>
      </c>
      <c r="J24" s="25"/>
      <c r="K24" s="22">
        <f>IFERROR(IF(K23-K22&gt;$A$2,(K23-K22)-$A$3,K23-K22)*24,"")</f>
        <v>0</v>
      </c>
      <c r="L24" s="22">
        <f t="shared" ref="L24:Q24" si="8">IFERROR(IF(L23-L22&gt;$A$2,(L23-L22)-$A$3,L23-L22)*24,"")</f>
        <v>0</v>
      </c>
      <c r="M24" s="22">
        <f t="shared" si="8"/>
        <v>0</v>
      </c>
      <c r="N24" s="22">
        <f t="shared" si="8"/>
        <v>0</v>
      </c>
      <c r="O24" s="22">
        <f t="shared" si="8"/>
        <v>0</v>
      </c>
      <c r="P24" s="22">
        <f t="shared" si="8"/>
        <v>0</v>
      </c>
      <c r="Q24" s="25">
        <f t="shared" si="8"/>
        <v>0</v>
      </c>
      <c r="R24" s="57"/>
      <c r="S24" s="67"/>
    </row>
    <row r="25" spans="1:20" ht="18" customHeight="1" thickBot="1" x14ac:dyDescent="0.3">
      <c r="A25" s="42"/>
      <c r="B25" s="36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8"/>
    </row>
    <row r="26" spans="1:20" ht="61.9" customHeight="1" thickBot="1" x14ac:dyDescent="0.3">
      <c r="B26" s="7" t="s">
        <v>8</v>
      </c>
      <c r="C26" s="24">
        <f t="shared" ref="C26:I26" si="9">SUM(C8,C12,C16,C20)</f>
        <v>6.0000000000000018</v>
      </c>
      <c r="D26" s="24">
        <f t="shared" si="9"/>
        <v>0</v>
      </c>
      <c r="E26" s="24">
        <f t="shared" si="9"/>
        <v>5.2500000000000009</v>
      </c>
      <c r="F26" s="24">
        <f t="shared" si="9"/>
        <v>5.2500000000000009</v>
      </c>
      <c r="G26" s="24">
        <f t="shared" si="9"/>
        <v>0</v>
      </c>
      <c r="H26" s="24">
        <f t="shared" si="9"/>
        <v>6.0000000000000018</v>
      </c>
      <c r="I26" s="24">
        <f t="shared" si="9"/>
        <v>0</v>
      </c>
      <c r="J26" s="21">
        <f>SUM(C26:I26)</f>
        <v>22.500000000000007</v>
      </c>
      <c r="K26" s="24">
        <f t="shared" ref="K26:Q26" si="10">SUM(K8,K12,K16,K20)</f>
        <v>6.0000000000000018</v>
      </c>
      <c r="L26" s="24">
        <f t="shared" si="10"/>
        <v>5.2500000000000009</v>
      </c>
      <c r="M26" s="24">
        <f t="shared" si="10"/>
        <v>5.2500000000000009</v>
      </c>
      <c r="N26" s="24">
        <f t="shared" si="10"/>
        <v>5.2500000000000009</v>
      </c>
      <c r="O26" s="24">
        <f t="shared" si="10"/>
        <v>0</v>
      </c>
      <c r="P26" s="24">
        <f t="shared" si="10"/>
        <v>6.0000000000000018</v>
      </c>
      <c r="Q26" s="24">
        <f t="shared" si="10"/>
        <v>0</v>
      </c>
      <c r="R26" s="21">
        <f>SUM(K26:Q26)</f>
        <v>27.750000000000007</v>
      </c>
      <c r="S26" s="23">
        <f>SUM(S5:S20)</f>
        <v>50.250000000000014</v>
      </c>
      <c r="T26" s="20"/>
    </row>
    <row r="27" spans="1:20" ht="20.45" customHeight="1" thickBot="1" x14ac:dyDescent="0.3">
      <c r="B27" s="6"/>
      <c r="C27" s="3"/>
      <c r="D27" s="3"/>
      <c r="E27" s="3"/>
      <c r="F27" s="3"/>
      <c r="G27" s="3"/>
      <c r="H27" s="3"/>
      <c r="I27" s="3"/>
      <c r="J27" s="4"/>
      <c r="K27" s="3"/>
      <c r="L27" s="3"/>
      <c r="M27" s="3"/>
      <c r="N27" s="3"/>
      <c r="O27" s="3"/>
      <c r="P27" s="3"/>
      <c r="Q27" s="3"/>
      <c r="R27" s="3"/>
      <c r="S27" s="9"/>
    </row>
    <row r="28" spans="1:20" ht="18" customHeight="1" x14ac:dyDescent="0.25">
      <c r="B28" s="68" t="s">
        <v>19</v>
      </c>
      <c r="C28" s="39" t="s">
        <v>19</v>
      </c>
      <c r="D28" s="40" t="s">
        <v>19</v>
      </c>
      <c r="E28" s="40" t="s">
        <v>19</v>
      </c>
      <c r="F28" s="40" t="s">
        <v>19</v>
      </c>
      <c r="G28" s="40" t="s">
        <v>19</v>
      </c>
      <c r="H28" s="40" t="s">
        <v>19</v>
      </c>
      <c r="I28" s="54" t="s">
        <v>19</v>
      </c>
      <c r="J28" s="51"/>
      <c r="K28" s="39" t="s">
        <v>19</v>
      </c>
      <c r="L28" s="40" t="s">
        <v>19</v>
      </c>
      <c r="M28" s="40" t="s">
        <v>19</v>
      </c>
      <c r="N28" s="40" t="s">
        <v>19</v>
      </c>
      <c r="O28" s="40" t="s">
        <v>19</v>
      </c>
      <c r="P28" s="40" t="s">
        <v>19</v>
      </c>
      <c r="Q28" s="41" t="s">
        <v>19</v>
      </c>
      <c r="R28" s="63"/>
      <c r="S28" s="62"/>
    </row>
    <row r="29" spans="1:20" ht="18" customHeight="1" x14ac:dyDescent="0.25">
      <c r="A29" s="44">
        <v>15</v>
      </c>
      <c r="B29" s="69"/>
      <c r="C29" s="37">
        <v>0.4375</v>
      </c>
      <c r="D29" s="34" t="s">
        <v>14</v>
      </c>
      <c r="E29" s="38">
        <v>0.6875</v>
      </c>
      <c r="F29" s="34">
        <v>0.6875</v>
      </c>
      <c r="G29" s="34" t="s">
        <v>15</v>
      </c>
      <c r="H29" s="34">
        <v>0.4375</v>
      </c>
      <c r="I29" s="38" t="s">
        <v>15</v>
      </c>
      <c r="J29" s="50"/>
      <c r="K29" s="37">
        <v>0.4375</v>
      </c>
      <c r="L29" s="34">
        <v>0.6875</v>
      </c>
      <c r="M29" s="38">
        <v>0.6875</v>
      </c>
      <c r="N29" s="34">
        <v>0.6875</v>
      </c>
      <c r="O29" s="34" t="s">
        <v>15</v>
      </c>
      <c r="P29" s="34">
        <v>0.4375</v>
      </c>
      <c r="Q29" s="38" t="s">
        <v>15</v>
      </c>
      <c r="R29" s="50"/>
      <c r="S29" s="64"/>
    </row>
    <row r="30" spans="1:20" ht="18" customHeight="1" thickBot="1" x14ac:dyDescent="0.3">
      <c r="A30" s="44">
        <v>20</v>
      </c>
      <c r="B30" s="69"/>
      <c r="C30" s="29">
        <v>0.70833333333333337</v>
      </c>
      <c r="D30" s="30"/>
      <c r="E30" s="31">
        <v>0.92708333333333337</v>
      </c>
      <c r="F30" s="30">
        <v>0.92708333333333337</v>
      </c>
      <c r="G30" s="30"/>
      <c r="H30" s="30">
        <v>0.70833333333333337</v>
      </c>
      <c r="I30" s="31"/>
      <c r="J30" s="50"/>
      <c r="K30" s="29">
        <v>0.70833333333333337</v>
      </c>
      <c r="L30" s="30">
        <v>0.92708333333333337</v>
      </c>
      <c r="M30" s="31">
        <v>0.92708333333333337</v>
      </c>
      <c r="N30" s="30">
        <v>0.92708333333333337</v>
      </c>
      <c r="O30" s="30"/>
      <c r="P30" s="30">
        <v>0.70833333333333337</v>
      </c>
      <c r="Q30" s="31"/>
      <c r="R30" s="50"/>
      <c r="S30" s="64"/>
    </row>
    <row r="31" spans="1:20" ht="18" customHeight="1" thickBot="1" x14ac:dyDescent="0.3">
      <c r="B31" s="70"/>
      <c r="C31" s="32" t="str">
        <f>IFERROR(IF(#REF!-#REF!&gt;$A$2,(#REF!-#REF!)-$A$3,#REF!-#REF!)*24,"")</f>
        <v/>
      </c>
      <c r="D31" s="32" t="str">
        <f>IFERROR(IF(#REF!-#REF!&gt;$A$2,(#REF!-#REF!)-$A$3,#REF!-#REF!)*24,"")</f>
        <v/>
      </c>
      <c r="E31" s="32" t="str">
        <f>IFERROR(IF(#REF!-#REF!&gt;$A$2,(#REF!-#REF!)-$A$3,#REF!-#REF!)*24,"")</f>
        <v/>
      </c>
      <c r="F31" s="32" t="str">
        <f>IFERROR(IF(#REF!-#REF!&gt;$A$2,(#REF!-#REF!)-$A$3,#REF!-#REF!)*24,"")</f>
        <v/>
      </c>
      <c r="G31" s="32" t="str">
        <f>IFERROR(IF(#REF!-#REF!&gt;$A$2,(#REF!-#REF!)-$A$3,#REF!-#REF!)*24,"")</f>
        <v/>
      </c>
      <c r="H31" s="32" t="str">
        <f>IFERROR(IF(#REF!-#REF!&gt;$A$2,(#REF!-#REF!)-$A$3,#REF!-#REF!)*24,"")</f>
        <v/>
      </c>
      <c r="I31" s="32" t="str">
        <f>IFERROR(IF(#REF!-#REF!&gt;$A$2,(#REF!-#REF!)-$A$3,#REF!-#REF!)*24,"")</f>
        <v/>
      </c>
      <c r="J31" s="26">
        <f>SUM(C31:I31)</f>
        <v>0</v>
      </c>
      <c r="K31" s="32" t="str">
        <f>IFERROR(IF(#REF!-#REF!&gt;$A$2,(#REF!-#REF!)-$A$3,#REF!-#REF!)*24,"")</f>
        <v/>
      </c>
      <c r="L31" s="32" t="str">
        <f>IFERROR(IF(#REF!-#REF!&gt;$A$2,(#REF!-#REF!)-$A$3,#REF!-#REF!)*24,"")</f>
        <v/>
      </c>
      <c r="M31" s="32" t="str">
        <f>IFERROR(IF(#REF!-#REF!&gt;$A$2,(#REF!-#REF!)-$A$3,#REF!-#REF!)*24,"")</f>
        <v/>
      </c>
      <c r="N31" s="32" t="str">
        <f>IFERROR(IF(#REF!-#REF!&gt;$A$2,(#REF!-#REF!)-$A$3,#REF!-#REF!)*24,"")</f>
        <v/>
      </c>
      <c r="O31" s="32" t="str">
        <f>IFERROR(IF(#REF!-#REF!&gt;$A$2,(#REF!-#REF!)-$A$3,#REF!-#REF!)*24,"")</f>
        <v/>
      </c>
      <c r="P31" s="32" t="str">
        <f>IFERROR(IF(#REF!-#REF!&gt;$A$2,(#REF!-#REF!)-$A$3,#REF!-#REF!)*24,"")</f>
        <v/>
      </c>
      <c r="Q31" s="35" t="str">
        <f>IFERROR(IF(#REF!-#REF!&gt;$A$2,(#REF!-#REF!)-$A$3,#REF!-#REF!)*24,"")</f>
        <v/>
      </c>
      <c r="R31" s="26">
        <f>SUM(K31:Q31)</f>
        <v>0</v>
      </c>
      <c r="S31" s="61"/>
    </row>
    <row r="32" spans="1:20" ht="24.6" customHeight="1" thickBot="1" x14ac:dyDescent="0.3">
      <c r="B32" s="2"/>
      <c r="C32" s="5"/>
      <c r="D32" s="5"/>
      <c r="E32" s="5"/>
      <c r="F32" s="5"/>
      <c r="G32" s="5"/>
      <c r="H32" s="5"/>
      <c r="I32" s="5"/>
      <c r="J32" s="4"/>
      <c r="K32" s="5"/>
      <c r="L32" s="5"/>
      <c r="M32" s="5"/>
      <c r="N32" s="5"/>
      <c r="O32" s="5"/>
      <c r="P32" s="5"/>
      <c r="Q32" s="5"/>
      <c r="R32" s="3"/>
      <c r="S32" s="2"/>
    </row>
    <row r="33" spans="2:19" ht="38.450000000000003" customHeight="1" thickBot="1" x14ac:dyDescent="0.3">
      <c r="B33" s="8" t="s">
        <v>7</v>
      </c>
      <c r="C33" s="22">
        <f t="shared" ref="C33:I33" si="11">SUM(C26,C31)</f>
        <v>6.0000000000000018</v>
      </c>
      <c r="D33" s="22">
        <f t="shared" si="11"/>
        <v>0</v>
      </c>
      <c r="E33" s="22">
        <f t="shared" si="11"/>
        <v>5.2500000000000009</v>
      </c>
      <c r="F33" s="22">
        <f t="shared" si="11"/>
        <v>5.2500000000000009</v>
      </c>
      <c r="G33" s="22">
        <f t="shared" si="11"/>
        <v>0</v>
      </c>
      <c r="H33" s="22">
        <f t="shared" si="11"/>
        <v>6.0000000000000018</v>
      </c>
      <c r="I33" s="22">
        <f t="shared" si="11"/>
        <v>0</v>
      </c>
      <c r="J33" s="26">
        <f>J26+J31</f>
        <v>22.500000000000007</v>
      </c>
      <c r="K33" s="22">
        <f t="shared" ref="K33:Q33" si="12">SUM(K26,K31)</f>
        <v>6.0000000000000018</v>
      </c>
      <c r="L33" s="22">
        <f t="shared" si="12"/>
        <v>5.2500000000000009</v>
      </c>
      <c r="M33" s="22">
        <f t="shared" si="12"/>
        <v>5.2500000000000009</v>
      </c>
      <c r="N33" s="22">
        <f t="shared" si="12"/>
        <v>5.2500000000000009</v>
      </c>
      <c r="O33" s="22">
        <f t="shared" si="12"/>
        <v>0</v>
      </c>
      <c r="P33" s="22">
        <f t="shared" si="12"/>
        <v>6.0000000000000018</v>
      </c>
      <c r="Q33" s="22">
        <f t="shared" si="12"/>
        <v>0</v>
      </c>
      <c r="R33" s="26">
        <f>R26+R31</f>
        <v>27.750000000000007</v>
      </c>
      <c r="S33" s="27"/>
    </row>
    <row r="46" spans="2:19" x14ac:dyDescent="0.25">
      <c r="E46" s="2"/>
      <c r="J46" s="1"/>
      <c r="M46" s="2"/>
      <c r="R46" s="1"/>
    </row>
    <row r="47" spans="2:19" x14ac:dyDescent="0.25">
      <c r="E47" s="2"/>
      <c r="J47" s="1"/>
      <c r="M47" s="2"/>
      <c r="R47" s="1"/>
    </row>
    <row r="48" spans="2:19" x14ac:dyDescent="0.25">
      <c r="E48" s="2"/>
      <c r="J48" s="1"/>
      <c r="M48" s="2"/>
      <c r="R48" s="1"/>
    </row>
    <row r="49" spans="2:18" x14ac:dyDescent="0.25">
      <c r="E49" s="2"/>
      <c r="J49" s="1"/>
      <c r="M49" s="2"/>
      <c r="R49" s="1"/>
    </row>
    <row r="50" spans="2:18" x14ac:dyDescent="0.25">
      <c r="B50" s="76" t="s">
        <v>20</v>
      </c>
      <c r="C50" s="1" t="s">
        <v>21</v>
      </c>
      <c r="D50" s="77" t="s">
        <v>22</v>
      </c>
      <c r="E50" s="78" t="s">
        <v>23</v>
      </c>
      <c r="F50" s="79" t="s">
        <v>24</v>
      </c>
      <c r="J50" s="1"/>
      <c r="M50" s="2"/>
      <c r="R50" s="1"/>
    </row>
    <row r="51" spans="2:18" x14ac:dyDescent="0.25">
      <c r="B51" s="76">
        <v>43826</v>
      </c>
      <c r="C51" s="1" t="s">
        <v>16</v>
      </c>
      <c r="D51" s="77">
        <v>0.4375</v>
      </c>
      <c r="E51" s="78">
        <v>0.70833333333333337</v>
      </c>
      <c r="F51" s="79"/>
      <c r="J51" s="1"/>
      <c r="M51" s="2"/>
      <c r="R51" s="1"/>
    </row>
    <row r="52" spans="2:18" x14ac:dyDescent="0.25">
      <c r="B52" s="76">
        <v>43827</v>
      </c>
      <c r="C52" s="1" t="s">
        <v>16</v>
      </c>
      <c r="D52" s="77" t="s">
        <v>14</v>
      </c>
      <c r="E52" s="78"/>
      <c r="F52" s="79"/>
      <c r="J52" s="1"/>
      <c r="M52" s="2"/>
      <c r="R52" s="1"/>
    </row>
    <row r="53" spans="2:18" x14ac:dyDescent="0.25">
      <c r="B53" s="76">
        <v>43828</v>
      </c>
      <c r="C53" s="1" t="s">
        <v>16</v>
      </c>
      <c r="D53" s="77">
        <v>0.6875</v>
      </c>
      <c r="E53" s="78">
        <v>0.92708333333333337</v>
      </c>
      <c r="F53" s="79"/>
      <c r="J53" s="1"/>
      <c r="M53" s="2"/>
      <c r="R53" s="1"/>
    </row>
    <row r="54" spans="2:18" x14ac:dyDescent="0.25">
      <c r="B54" s="76">
        <v>43829</v>
      </c>
      <c r="C54" s="1" t="s">
        <v>16</v>
      </c>
      <c r="D54" s="77">
        <v>0.6875</v>
      </c>
      <c r="E54" s="78">
        <v>0.92708333333333337</v>
      </c>
      <c r="F54" s="79"/>
      <c r="J54" s="1"/>
      <c r="M54" s="2"/>
      <c r="R54" s="1"/>
    </row>
    <row r="55" spans="2:18" x14ac:dyDescent="0.25">
      <c r="B55" s="76">
        <v>43830</v>
      </c>
      <c r="C55" s="1" t="s">
        <v>16</v>
      </c>
      <c r="D55" s="77" t="s">
        <v>15</v>
      </c>
      <c r="E55" s="78"/>
      <c r="F55" s="79"/>
      <c r="J55" s="1"/>
      <c r="M55" s="2"/>
      <c r="R55" s="1"/>
    </row>
    <row r="56" spans="2:18" x14ac:dyDescent="0.25">
      <c r="B56" s="76">
        <v>43831</v>
      </c>
      <c r="C56" s="1" t="s">
        <v>16</v>
      </c>
      <c r="D56" s="77">
        <v>0.4375</v>
      </c>
      <c r="E56" s="78">
        <v>0.70833333333333337</v>
      </c>
      <c r="F56" s="79"/>
      <c r="J56" s="1"/>
      <c r="M56" s="2"/>
      <c r="R56" s="1"/>
    </row>
    <row r="57" spans="2:18" x14ac:dyDescent="0.25">
      <c r="B57" s="76">
        <v>43832</v>
      </c>
      <c r="C57" s="1" t="s">
        <v>16</v>
      </c>
      <c r="D57" s="77" t="s">
        <v>15</v>
      </c>
      <c r="E57" s="78"/>
      <c r="F57" s="79"/>
      <c r="J57" s="1"/>
      <c r="M57" s="2"/>
      <c r="R57" s="1"/>
    </row>
    <row r="58" spans="2:18" x14ac:dyDescent="0.25">
      <c r="B58" s="76">
        <v>43833</v>
      </c>
      <c r="C58" s="1" t="s">
        <v>16</v>
      </c>
      <c r="D58" s="77">
        <v>0.4375</v>
      </c>
      <c r="E58" s="78">
        <v>0.70833333333333337</v>
      </c>
      <c r="F58" s="79"/>
      <c r="J58" s="1"/>
      <c r="M58" s="2"/>
      <c r="R58" s="1"/>
    </row>
    <row r="59" spans="2:18" x14ac:dyDescent="0.25">
      <c r="B59" s="76">
        <v>43834</v>
      </c>
      <c r="C59" s="1" t="s">
        <v>16</v>
      </c>
      <c r="D59" s="77">
        <v>0.6875</v>
      </c>
      <c r="E59" s="78">
        <v>0.92708333333333337</v>
      </c>
      <c r="F59" s="79"/>
      <c r="J59" s="1"/>
      <c r="M59" s="2"/>
      <c r="R59" s="1"/>
    </row>
    <row r="60" spans="2:18" x14ac:dyDescent="0.25">
      <c r="B60" s="76">
        <v>43835</v>
      </c>
      <c r="C60" s="1" t="s">
        <v>16</v>
      </c>
      <c r="D60" s="77">
        <v>0.6875</v>
      </c>
      <c r="E60" s="78">
        <v>0.92708333333333337</v>
      </c>
      <c r="F60" s="79"/>
      <c r="J60" s="1"/>
      <c r="M60" s="2"/>
      <c r="R60" s="1"/>
    </row>
    <row r="61" spans="2:18" x14ac:dyDescent="0.25">
      <c r="B61" s="76">
        <v>43836</v>
      </c>
      <c r="C61" s="1" t="s">
        <v>16</v>
      </c>
      <c r="D61" s="77">
        <v>0.6875</v>
      </c>
      <c r="E61" s="78">
        <v>0.92708333333333337</v>
      </c>
      <c r="F61" s="79"/>
      <c r="J61" s="1"/>
      <c r="M61" s="2"/>
      <c r="R61" s="1"/>
    </row>
    <row r="62" spans="2:18" x14ac:dyDescent="0.25">
      <c r="B62" s="76">
        <v>43837</v>
      </c>
      <c r="C62" s="1" t="s">
        <v>16</v>
      </c>
      <c r="D62" s="77" t="s">
        <v>15</v>
      </c>
      <c r="E62" s="78"/>
      <c r="F62" s="79"/>
      <c r="J62" s="1"/>
      <c r="M62" s="2"/>
      <c r="R62" s="1"/>
    </row>
    <row r="63" spans="2:18" x14ac:dyDescent="0.25">
      <c r="B63" s="76">
        <v>43838</v>
      </c>
      <c r="C63" s="1" t="s">
        <v>16</v>
      </c>
      <c r="D63" s="77">
        <v>0.4375</v>
      </c>
      <c r="E63" s="78">
        <v>0.70833333333333337</v>
      </c>
      <c r="F63" s="79"/>
      <c r="J63" s="1"/>
      <c r="M63" s="2"/>
      <c r="R63" s="1"/>
    </row>
    <row r="64" spans="2:18" x14ac:dyDescent="0.25">
      <c r="B64" s="76">
        <v>43839</v>
      </c>
      <c r="C64" s="1" t="s">
        <v>16</v>
      </c>
      <c r="D64" s="77" t="s">
        <v>15</v>
      </c>
      <c r="E64" s="78"/>
      <c r="F64" s="79"/>
      <c r="J64" s="1"/>
      <c r="M64" s="2"/>
      <c r="R64" s="1"/>
    </row>
    <row r="65" spans="2:18" x14ac:dyDescent="0.25">
      <c r="B65" s="76">
        <v>43826</v>
      </c>
      <c r="C65" s="1" t="s">
        <v>17</v>
      </c>
      <c r="D65" s="77">
        <v>0.4375</v>
      </c>
      <c r="E65" s="78">
        <v>0.70833333333333337</v>
      </c>
      <c r="F65" s="79"/>
      <c r="J65" s="1"/>
      <c r="M65" s="2"/>
      <c r="R65" s="1"/>
    </row>
    <row r="66" spans="2:18" x14ac:dyDescent="0.25">
      <c r="B66" s="76">
        <v>43827</v>
      </c>
      <c r="C66" s="1" t="s">
        <v>17</v>
      </c>
      <c r="D66" s="77" t="s">
        <v>14</v>
      </c>
      <c r="E66" s="78"/>
      <c r="F66" s="79"/>
      <c r="J66" s="1"/>
      <c r="M66" s="2"/>
      <c r="R66" s="1"/>
    </row>
    <row r="67" spans="2:18" x14ac:dyDescent="0.25">
      <c r="B67" s="76">
        <v>43828</v>
      </c>
      <c r="C67" s="1" t="s">
        <v>17</v>
      </c>
      <c r="D67" s="77">
        <v>0.6875</v>
      </c>
      <c r="E67" s="78">
        <v>0.92708333333333337</v>
      </c>
      <c r="F67" s="79"/>
      <c r="J67" s="1"/>
      <c r="M67" s="2"/>
      <c r="R67" s="1"/>
    </row>
    <row r="68" spans="2:18" x14ac:dyDescent="0.25">
      <c r="B68" s="76">
        <v>43829</v>
      </c>
      <c r="C68" s="1" t="s">
        <v>17</v>
      </c>
      <c r="D68" s="77">
        <v>0.6875</v>
      </c>
      <c r="E68" s="78">
        <v>0.92708333333333337</v>
      </c>
      <c r="F68" s="79"/>
      <c r="J68" s="1"/>
      <c r="M68" s="2"/>
      <c r="R68" s="1"/>
    </row>
    <row r="69" spans="2:18" x14ac:dyDescent="0.25">
      <c r="B69" s="76">
        <v>43830</v>
      </c>
      <c r="C69" s="1" t="s">
        <v>17</v>
      </c>
      <c r="D69" s="77" t="s">
        <v>15</v>
      </c>
      <c r="E69" s="78"/>
      <c r="F69" s="79"/>
      <c r="J69" s="1"/>
      <c r="M69" s="2"/>
      <c r="R69" s="1"/>
    </row>
    <row r="70" spans="2:18" x14ac:dyDescent="0.25">
      <c r="E70" s="2"/>
      <c r="J70" s="1"/>
      <c r="M70" s="2"/>
      <c r="R70" s="1"/>
    </row>
    <row r="71" spans="2:18" x14ac:dyDescent="0.25">
      <c r="E71" s="2"/>
      <c r="J71" s="1"/>
      <c r="M71" s="2"/>
      <c r="R71" s="1"/>
    </row>
    <row r="72" spans="2:18" x14ac:dyDescent="0.25">
      <c r="E72" s="2"/>
      <c r="J72" s="1"/>
      <c r="M72" s="2"/>
      <c r="R72" s="1"/>
    </row>
    <row r="73" spans="2:18" x14ac:dyDescent="0.25">
      <c r="E73" s="2"/>
      <c r="J73" s="1"/>
      <c r="M73" s="2"/>
      <c r="R73" s="1"/>
    </row>
    <row r="74" spans="2:18" x14ac:dyDescent="0.25">
      <c r="E74" s="2"/>
      <c r="J74" s="1"/>
      <c r="M74" s="2"/>
      <c r="R74" s="1"/>
    </row>
    <row r="75" spans="2:18" x14ac:dyDescent="0.25">
      <c r="E75" s="2"/>
      <c r="J75" s="1"/>
      <c r="M75" s="2"/>
      <c r="R75" s="1"/>
    </row>
    <row r="76" spans="2:18" x14ac:dyDescent="0.25">
      <c r="E76" s="2"/>
      <c r="J76" s="1"/>
      <c r="M76" s="2"/>
      <c r="R76" s="1"/>
    </row>
    <row r="77" spans="2:18" x14ac:dyDescent="0.25">
      <c r="E77" s="2"/>
      <c r="J77" s="1"/>
      <c r="M77" s="2"/>
      <c r="R77" s="1"/>
    </row>
    <row r="78" spans="2:18" x14ac:dyDescent="0.25">
      <c r="E78" s="2"/>
      <c r="J78" s="1"/>
      <c r="M78" s="2"/>
      <c r="R78" s="1"/>
    </row>
    <row r="79" spans="2:18" x14ac:dyDescent="0.25">
      <c r="E79" s="2"/>
      <c r="J79" s="1"/>
      <c r="M79" s="2"/>
      <c r="R79" s="1"/>
    </row>
    <row r="80" spans="2:18" x14ac:dyDescent="0.25">
      <c r="E80" s="2"/>
      <c r="J80" s="1"/>
      <c r="M80" s="2"/>
      <c r="R80" s="1"/>
    </row>
    <row r="81" spans="5:18" x14ac:dyDescent="0.25">
      <c r="E81" s="2"/>
      <c r="J81" s="1"/>
      <c r="M81" s="2"/>
      <c r="R81" s="1"/>
    </row>
    <row r="82" spans="5:18" x14ac:dyDescent="0.25">
      <c r="E82" s="2"/>
      <c r="J82" s="1"/>
      <c r="M82" s="2"/>
      <c r="R82" s="1"/>
    </row>
    <row r="83" spans="5:18" x14ac:dyDescent="0.25">
      <c r="E83" s="2"/>
      <c r="J83" s="1"/>
      <c r="M83" s="2"/>
      <c r="R83" s="1"/>
    </row>
    <row r="84" spans="5:18" x14ac:dyDescent="0.25">
      <c r="E84" s="2"/>
      <c r="J84" s="1"/>
      <c r="M84" s="2"/>
      <c r="R84" s="1"/>
    </row>
    <row r="85" spans="5:18" x14ac:dyDescent="0.25">
      <c r="E85" s="2"/>
      <c r="J85" s="1"/>
      <c r="M85" s="2"/>
      <c r="R85" s="1"/>
    </row>
    <row r="86" spans="5:18" x14ac:dyDescent="0.25">
      <c r="E86" s="2"/>
      <c r="J86" s="1"/>
      <c r="M86" s="2"/>
      <c r="R86" s="1"/>
    </row>
    <row r="87" spans="5:18" x14ac:dyDescent="0.25">
      <c r="E87" s="2"/>
      <c r="J87" s="1"/>
      <c r="M87" s="2"/>
      <c r="R87" s="1"/>
    </row>
    <row r="88" spans="5:18" x14ac:dyDescent="0.25">
      <c r="E88" s="2"/>
      <c r="J88" s="1"/>
      <c r="M88" s="2"/>
      <c r="R88" s="1"/>
    </row>
    <row r="89" spans="5:18" x14ac:dyDescent="0.25">
      <c r="E89" s="2"/>
      <c r="J89" s="1"/>
      <c r="M89" s="2"/>
      <c r="R89" s="1"/>
    </row>
    <row r="90" spans="5:18" x14ac:dyDescent="0.25">
      <c r="E90" s="2"/>
      <c r="J90" s="1"/>
      <c r="M90" s="2"/>
      <c r="R90" s="1"/>
    </row>
    <row r="91" spans="5:18" x14ac:dyDescent="0.25">
      <c r="E91" s="2"/>
      <c r="J91" s="1"/>
      <c r="M91" s="2"/>
      <c r="R91" s="1"/>
    </row>
    <row r="92" spans="5:18" x14ac:dyDescent="0.25">
      <c r="E92" s="2"/>
      <c r="J92" s="1"/>
      <c r="M92" s="2"/>
      <c r="R92" s="1"/>
    </row>
    <row r="93" spans="5:18" x14ac:dyDescent="0.25">
      <c r="E93" s="2"/>
      <c r="J93" s="1"/>
      <c r="M93" s="2"/>
      <c r="R93" s="1"/>
    </row>
    <row r="94" spans="5:18" x14ac:dyDescent="0.25">
      <c r="E94" s="2"/>
      <c r="J94" s="1"/>
      <c r="M94" s="2"/>
      <c r="R94" s="1"/>
    </row>
    <row r="95" spans="5:18" x14ac:dyDescent="0.25">
      <c r="E95" s="2"/>
      <c r="J95" s="1"/>
      <c r="M95" s="2"/>
      <c r="R95" s="1"/>
    </row>
    <row r="96" spans="5:18" x14ac:dyDescent="0.25">
      <c r="E96" s="2"/>
      <c r="J96" s="1"/>
      <c r="M96" s="2"/>
      <c r="R96" s="1"/>
    </row>
    <row r="97" spans="5:18" x14ac:dyDescent="0.25">
      <c r="E97" s="2"/>
      <c r="J97" s="1"/>
      <c r="M97" s="2"/>
      <c r="R97" s="1"/>
    </row>
    <row r="98" spans="5:18" x14ac:dyDescent="0.25">
      <c r="E98" s="2"/>
      <c r="J98" s="1"/>
      <c r="M98" s="2"/>
      <c r="R98" s="1"/>
    </row>
    <row r="99" spans="5:18" x14ac:dyDescent="0.25">
      <c r="E99" s="2"/>
      <c r="J99" s="1"/>
      <c r="M99" s="2"/>
      <c r="R99" s="1"/>
    </row>
    <row r="100" spans="5:18" x14ac:dyDescent="0.25">
      <c r="E100" s="2"/>
      <c r="J100" s="1"/>
      <c r="M100" s="2"/>
      <c r="R100" s="1"/>
    </row>
    <row r="101" spans="5:18" x14ac:dyDescent="0.25">
      <c r="J101" s="1"/>
      <c r="M101" s="2"/>
      <c r="R101" s="1"/>
    </row>
    <row r="102" spans="5:18" x14ac:dyDescent="0.25">
      <c r="J102" s="1"/>
      <c r="M102" s="2"/>
      <c r="R102" s="1"/>
    </row>
    <row r="103" spans="5:18" x14ac:dyDescent="0.25">
      <c r="J103" s="1"/>
      <c r="M103" s="2"/>
      <c r="R103" s="1"/>
    </row>
    <row r="104" spans="5:18" x14ac:dyDescent="0.25">
      <c r="J104" s="1"/>
      <c r="M104" s="2"/>
      <c r="R104" s="1"/>
    </row>
    <row r="105" spans="5:18" x14ac:dyDescent="0.25">
      <c r="J105" s="1"/>
      <c r="M105" s="2"/>
      <c r="R105" s="1"/>
    </row>
    <row r="106" spans="5:18" x14ac:dyDescent="0.25">
      <c r="J106" s="1"/>
      <c r="M106" s="2"/>
      <c r="R106" s="1"/>
    </row>
    <row r="107" spans="5:18" x14ac:dyDescent="0.25">
      <c r="J107" s="1"/>
      <c r="M107" s="2"/>
      <c r="R107" s="1"/>
    </row>
    <row r="108" spans="5:18" x14ac:dyDescent="0.25">
      <c r="J108" s="1"/>
      <c r="M108" s="2"/>
      <c r="R108" s="1"/>
    </row>
    <row r="109" spans="5:18" x14ac:dyDescent="0.25">
      <c r="J109" s="1"/>
      <c r="M109" s="2"/>
      <c r="R109" s="1"/>
    </row>
    <row r="110" spans="5:18" x14ac:dyDescent="0.25">
      <c r="J110" s="1"/>
      <c r="M110" s="2"/>
      <c r="R110" s="1"/>
    </row>
    <row r="111" spans="5:18" x14ac:dyDescent="0.25">
      <c r="J111" s="1"/>
      <c r="M111" s="2"/>
      <c r="R111" s="1"/>
    </row>
    <row r="112" spans="5:18" x14ac:dyDescent="0.25">
      <c r="J112" s="1"/>
      <c r="M112" s="2"/>
      <c r="R112" s="1"/>
    </row>
    <row r="113" spans="10:18" x14ac:dyDescent="0.25">
      <c r="J113" s="1"/>
      <c r="M113" s="2"/>
      <c r="R113" s="1"/>
    </row>
    <row r="114" spans="10:18" x14ac:dyDescent="0.25">
      <c r="J114" s="1"/>
      <c r="M114" s="2"/>
      <c r="R114" s="1"/>
    </row>
    <row r="115" spans="10:18" x14ac:dyDescent="0.25">
      <c r="J115" s="1"/>
      <c r="M115" s="2"/>
      <c r="R115" s="1"/>
    </row>
    <row r="116" spans="10:18" x14ac:dyDescent="0.25">
      <c r="J116" s="1"/>
      <c r="M116" s="2"/>
      <c r="R116" s="1"/>
    </row>
    <row r="117" spans="10:18" x14ac:dyDescent="0.25">
      <c r="J117" s="1"/>
      <c r="M117" s="2"/>
      <c r="R117" s="1"/>
    </row>
    <row r="118" spans="10:18" x14ac:dyDescent="0.25">
      <c r="J118" s="1"/>
      <c r="M118" s="2"/>
      <c r="R118" s="1"/>
    </row>
    <row r="119" spans="10:18" x14ac:dyDescent="0.25">
      <c r="J119" s="1"/>
      <c r="M119" s="2"/>
      <c r="R119" s="1"/>
    </row>
    <row r="120" spans="10:18" x14ac:dyDescent="0.25">
      <c r="J120" s="1"/>
      <c r="M120" s="2"/>
      <c r="R120" s="1"/>
    </row>
    <row r="121" spans="10:18" x14ac:dyDescent="0.25">
      <c r="J121" s="1"/>
      <c r="M121" s="2"/>
      <c r="R121" s="1"/>
    </row>
    <row r="122" spans="10:18" x14ac:dyDescent="0.25">
      <c r="J122" s="1"/>
      <c r="M122" s="2"/>
      <c r="R122" s="1"/>
    </row>
    <row r="123" spans="10:18" x14ac:dyDescent="0.25">
      <c r="J123" s="1"/>
      <c r="M123" s="2"/>
      <c r="R123" s="1"/>
    </row>
    <row r="124" spans="10:18" x14ac:dyDescent="0.25">
      <c r="J124" s="1"/>
      <c r="M124" s="2"/>
      <c r="R124" s="1"/>
    </row>
    <row r="125" spans="10:18" x14ac:dyDescent="0.25">
      <c r="J125" s="1"/>
      <c r="M125" s="2"/>
      <c r="R125" s="1"/>
    </row>
    <row r="126" spans="10:18" x14ac:dyDescent="0.25">
      <c r="J126" s="1"/>
      <c r="M126" s="2"/>
      <c r="R126" s="1"/>
    </row>
    <row r="127" spans="10:18" x14ac:dyDescent="0.25">
      <c r="J127" s="1"/>
      <c r="M127" s="2"/>
      <c r="R127" s="1"/>
    </row>
    <row r="128" spans="10:18" x14ac:dyDescent="0.25">
      <c r="J128" s="1"/>
      <c r="M128" s="2"/>
      <c r="R128" s="1"/>
    </row>
    <row r="129" spans="10:18" x14ac:dyDescent="0.25">
      <c r="J129" s="1"/>
      <c r="M129" s="2"/>
      <c r="R129" s="1"/>
    </row>
    <row r="130" spans="10:18" x14ac:dyDescent="0.25">
      <c r="J130" s="1"/>
      <c r="M130" s="2"/>
      <c r="R130" s="1"/>
    </row>
    <row r="131" spans="10:18" x14ac:dyDescent="0.25">
      <c r="J131" s="1"/>
      <c r="M131" s="2"/>
      <c r="R131" s="1"/>
    </row>
    <row r="132" spans="10:18" x14ac:dyDescent="0.25">
      <c r="J132" s="1"/>
      <c r="M132" s="2"/>
      <c r="R132" s="1"/>
    </row>
    <row r="133" spans="10:18" x14ac:dyDescent="0.25">
      <c r="J133" s="1"/>
      <c r="M133" s="2"/>
      <c r="R133" s="1"/>
    </row>
    <row r="134" spans="10:18" x14ac:dyDescent="0.25">
      <c r="J134" s="1"/>
      <c r="M134" s="2"/>
      <c r="R134" s="1"/>
    </row>
    <row r="135" spans="10:18" x14ac:dyDescent="0.25">
      <c r="J135" s="1"/>
      <c r="M135" s="2"/>
      <c r="R135" s="1"/>
    </row>
    <row r="136" spans="10:18" x14ac:dyDescent="0.25">
      <c r="J136" s="1"/>
      <c r="M136" s="2"/>
      <c r="R136" s="1"/>
    </row>
    <row r="137" spans="10:18" x14ac:dyDescent="0.25">
      <c r="J137" s="1"/>
      <c r="M137" s="2"/>
      <c r="R137" s="1"/>
    </row>
  </sheetData>
  <mergeCells count="12">
    <mergeCell ref="B13:B16"/>
    <mergeCell ref="S13:S16"/>
    <mergeCell ref="B2:B3"/>
    <mergeCell ref="B5:B8"/>
    <mergeCell ref="S5:S8"/>
    <mergeCell ref="B9:B12"/>
    <mergeCell ref="S9:S12"/>
    <mergeCell ref="B17:B20"/>
    <mergeCell ref="S17:S20"/>
    <mergeCell ref="B21:B24"/>
    <mergeCell ref="S21:S24"/>
    <mergeCell ref="B28:B31"/>
  </mergeCells>
  <conditionalFormatting sqref="R12">
    <cfRule type="cellIs" dxfId="5" priority="5" operator="greaterThan">
      <formula>#REF!</formula>
    </cfRule>
  </conditionalFormatting>
  <conditionalFormatting sqref="R16">
    <cfRule type="cellIs" dxfId="4" priority="4" operator="greaterThan">
      <formula>$A$14</formula>
    </cfRule>
  </conditionalFormatting>
  <conditionalFormatting sqref="J8 R8">
    <cfRule type="expression" dxfId="3" priority="3">
      <formula>$J$8&gt;=#REF!</formula>
    </cfRule>
  </conditionalFormatting>
  <conditionalFormatting sqref="J12 R12">
    <cfRule type="expression" dxfId="2" priority="2">
      <formula>$J$12&gt;=#REF!</formula>
    </cfRule>
  </conditionalFormatting>
  <conditionalFormatting sqref="J16 R16">
    <cfRule type="expression" dxfId="1" priority="1">
      <formula>$J$16&gt;=$A$14</formula>
    </cfRule>
  </conditionalFormatting>
  <conditionalFormatting sqref="R8">
    <cfRule type="cellIs" dxfId="0" priority="6" operator="greaterThan">
      <formula>#REF!</formula>
    </cfRule>
  </conditionalFormatting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Det. Week 1&amp;2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</dc:creator>
  <cp:lastModifiedBy>Bart Strubbe</cp:lastModifiedBy>
  <cp:lastPrinted>2024-02-14T18:04:18Z</cp:lastPrinted>
  <dcterms:created xsi:type="dcterms:W3CDTF">2022-02-12T14:15:29Z</dcterms:created>
  <dcterms:modified xsi:type="dcterms:W3CDTF">2024-03-04T22:56:39Z</dcterms:modified>
</cp:coreProperties>
</file>