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783EF89-F93F-47CA-8DC2-22B42B4B41C0}" xr6:coauthVersionLast="47" xr6:coauthVersionMax="47" xr10:uidLastSave="{00000000-0000-0000-0000-000000000000}"/>
  <bookViews>
    <workbookView xWindow="-120" yWindow="-120" windowWidth="29040" windowHeight="15855" xr2:uid="{C87460A7-78D1-4B31-A708-448C640DCD4C}"/>
  </bookViews>
  <sheets>
    <sheet name="Contrôle" sheetId="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1" i="2" l="1"/>
  <c r="N20" i="2"/>
  <c r="N19" i="2"/>
  <c r="N15" i="2"/>
  <c r="N16" i="2"/>
  <c r="N5" i="2"/>
  <c r="N4" i="2"/>
  <c r="N17" i="2"/>
  <c r="N14" i="2"/>
  <c r="N13" i="2"/>
  <c r="N12" i="2"/>
  <c r="N11" i="2"/>
  <c r="N7" i="2"/>
  <c r="B5" i="2"/>
  <c r="N8" i="2"/>
  <c r="N9" i="2"/>
  <c r="N10" i="2"/>
  <c r="N6" i="2"/>
  <c r="N3" i="2"/>
  <c r="T41" i="2" a="1"/>
  <c r="T42" i="2" a="1"/>
  <c r="R42" i="2" a="1"/>
  <c r="R41" i="2" a="1"/>
  <c r="R27" i="2" a="1"/>
  <c r="R29" i="2" a="1"/>
  <c r="R31" i="2" a="1"/>
  <c r="R33" i="2" a="1"/>
  <c r="R35" i="2" a="1"/>
  <c r="R37" i="2" a="1"/>
  <c r="R39" i="2" a="1"/>
  <c r="R26" i="2" a="1"/>
  <c r="R28" i="2" a="1"/>
  <c r="R30" i="2" a="1"/>
  <c r="R32" i="2" a="1"/>
  <c r="R34" i="2" a="1"/>
  <c r="R36" i="2" a="1"/>
  <c r="R38" i="2" a="1"/>
  <c r="R40" i="2" a="1"/>
  <c r="T3" i="2" a="1"/>
  <c r="T5" i="2" a="1"/>
  <c r="T7" i="2" a="1"/>
  <c r="T9" i="2" a="1"/>
  <c r="T11" i="2" a="1"/>
  <c r="T13" i="2" a="1"/>
  <c r="T15" i="2" a="1"/>
  <c r="T17" i="2" a="1"/>
  <c r="T19" i="2" a="1"/>
  <c r="T21" i="2" a="1"/>
  <c r="T23" i="2" a="1"/>
  <c r="T25" i="2" a="1"/>
  <c r="T27" i="2" a="1"/>
  <c r="T29" i="2" a="1"/>
  <c r="T31" i="2" a="1"/>
  <c r="T33" i="2" a="1"/>
  <c r="T35" i="2" a="1"/>
  <c r="T37" i="2" a="1"/>
  <c r="T39" i="2" a="1"/>
  <c r="T4" i="2" a="1"/>
  <c r="T6" i="2" a="1"/>
  <c r="T8" i="2" a="1"/>
  <c r="T10" i="2" a="1"/>
  <c r="T12" i="2" a="1"/>
  <c r="T14" i="2" a="1"/>
  <c r="T16" i="2" a="1"/>
  <c r="T18" i="2" a="1"/>
  <c r="T20" i="2" a="1"/>
  <c r="T22" i="2" a="1"/>
  <c r="T24" i="2" a="1"/>
  <c r="T26" i="2" a="1"/>
  <c r="T28" i="2" a="1"/>
  <c r="T30" i="2" a="1"/>
  <c r="T32" i="2" a="1"/>
  <c r="T34" i="2" a="1"/>
  <c r="T36" i="2" a="1"/>
  <c r="T38" i="2" a="1"/>
  <c r="T40" i="2" a="1"/>
  <c r="T2" i="2" a="1"/>
  <c r="R3" i="2" a="1"/>
  <c r="R4" i="2" a="1"/>
  <c r="R6" i="2" a="1"/>
  <c r="R8" i="2" a="1"/>
  <c r="R10" i="2" a="1"/>
  <c r="R12" i="2" a="1"/>
  <c r="R14" i="2" a="1"/>
  <c r="R16" i="2" a="1"/>
  <c r="R18" i="2" a="1"/>
  <c r="R20" i="2" a="1"/>
  <c r="R22" i="2" a="1"/>
  <c r="R24" i="2" a="1"/>
  <c r="R5" i="2" a="1"/>
  <c r="R9" i="2" a="1"/>
  <c r="R11" i="2" a="1"/>
  <c r="R13" i="2" a="1"/>
  <c r="R15" i="2" a="1"/>
  <c r="R17" i="2" a="1"/>
  <c r="R19" i="2" a="1"/>
  <c r="R21" i="2" a="1"/>
  <c r="R23" i="2" a="1"/>
  <c r="R25" i="2" a="1"/>
  <c r="R7" i="2" a="1"/>
  <c r="R2" i="2" a="1"/>
  <c r="T42" i="2" l="1"/>
  <c r="T41" i="2"/>
  <c r="R42" i="2"/>
  <c r="R41" i="2"/>
  <c r="R40" i="2"/>
  <c r="R38" i="2"/>
  <c r="R36" i="2"/>
  <c r="R34" i="2"/>
  <c r="R32" i="2"/>
  <c r="R30" i="2"/>
  <c r="R28" i="2"/>
  <c r="R26" i="2"/>
  <c r="R39" i="2"/>
  <c r="R37" i="2"/>
  <c r="R35" i="2"/>
  <c r="R33" i="2"/>
  <c r="R31" i="2"/>
  <c r="R29" i="2"/>
  <c r="R27" i="2"/>
  <c r="T40" i="2"/>
  <c r="T38" i="2"/>
  <c r="T36" i="2"/>
  <c r="T34" i="2"/>
  <c r="T32" i="2"/>
  <c r="T30" i="2"/>
  <c r="T28" i="2"/>
  <c r="T26" i="2"/>
  <c r="T24" i="2"/>
  <c r="T22" i="2"/>
  <c r="T20" i="2"/>
  <c r="T18" i="2"/>
  <c r="T16" i="2"/>
  <c r="T14" i="2"/>
  <c r="T12" i="2"/>
  <c r="T10" i="2"/>
  <c r="T8" i="2"/>
  <c r="T6" i="2"/>
  <c r="T4" i="2"/>
  <c r="T39" i="2"/>
  <c r="T37" i="2"/>
  <c r="T35" i="2"/>
  <c r="T33" i="2"/>
  <c r="T31" i="2"/>
  <c r="T29" i="2"/>
  <c r="T27" i="2"/>
  <c r="T25" i="2"/>
  <c r="T23" i="2"/>
  <c r="T21" i="2"/>
  <c r="T19" i="2"/>
  <c r="T17" i="2"/>
  <c r="T15" i="2"/>
  <c r="T13" i="2"/>
  <c r="T11" i="2"/>
  <c r="T9" i="2"/>
  <c r="T7" i="2"/>
  <c r="T5" i="2"/>
  <c r="T3" i="2"/>
  <c r="T2" i="2"/>
  <c r="R7" i="2"/>
  <c r="R25" i="2"/>
  <c r="R23" i="2"/>
  <c r="R21" i="2"/>
  <c r="R19" i="2"/>
  <c r="R17" i="2"/>
  <c r="R15" i="2"/>
  <c r="R13" i="2"/>
  <c r="R11" i="2"/>
  <c r="R9" i="2"/>
  <c r="R5" i="2"/>
  <c r="R24" i="2"/>
  <c r="R22" i="2"/>
  <c r="R20" i="2"/>
  <c r="R18" i="2"/>
  <c r="R16" i="2"/>
  <c r="R14" i="2"/>
  <c r="R12" i="2"/>
  <c r="R10" i="2"/>
  <c r="R8" i="2"/>
  <c r="R6" i="2"/>
  <c r="R4" i="2"/>
  <c r="R3" i="2"/>
  <c r="R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<sst xmlns="http://schemas.openxmlformats.org/spreadsheetml/2006/main" count="117" uniqueCount="105">
  <si>
    <t>S</t>
  </si>
  <si>
    <t>Scanner</t>
  </si>
  <si>
    <t>Tarifs</t>
  </si>
  <si>
    <t>Montant recherché</t>
  </si>
  <si>
    <t>Vérifier et changer si besoin</t>
  </si>
  <si>
    <t>n</t>
  </si>
  <si>
    <t>Tarif normal</t>
  </si>
  <si>
    <t>Tarif réduit 1</t>
  </si>
  <si>
    <t>Tarif réduit 2</t>
  </si>
  <si>
    <t>Tarif réduit 3</t>
  </si>
  <si>
    <t>Légende</t>
  </si>
  <si>
    <t>Sn</t>
  </si>
  <si>
    <t>Sr1</t>
  </si>
  <si>
    <t>In</t>
  </si>
  <si>
    <t>Ir1</t>
  </si>
  <si>
    <t>Connu :</t>
  </si>
  <si>
    <t>Sr2</t>
  </si>
  <si>
    <t>Sr3</t>
  </si>
  <si>
    <t>Ir2</t>
  </si>
  <si>
    <t>Ir3</t>
  </si>
  <si>
    <t>Sn In</t>
  </si>
  <si>
    <t>Sn Sr1</t>
  </si>
  <si>
    <t>In Sr1</t>
  </si>
  <si>
    <t>In Ir1</t>
  </si>
  <si>
    <t>Sn Ir1</t>
  </si>
  <si>
    <t>Sr1 Ir1</t>
  </si>
  <si>
    <t>Sr1 Sr2</t>
  </si>
  <si>
    <t>Sr1 Ir2</t>
  </si>
  <si>
    <t>Ir1 Sr2</t>
  </si>
  <si>
    <t>Ir1 Ir2</t>
  </si>
  <si>
    <t>Sr2 Ir2</t>
  </si>
  <si>
    <t>Sr2 Sr3</t>
  </si>
  <si>
    <t>Sr2 Ir3</t>
  </si>
  <si>
    <t>Ir2 Sr3</t>
  </si>
  <si>
    <t>Ir2 Ir3</t>
  </si>
  <si>
    <t>Sr3 Ir3</t>
  </si>
  <si>
    <t>Sn In Sr1</t>
  </si>
  <si>
    <t>Sn In Ir1</t>
  </si>
  <si>
    <t>Sn Sr1 Ir1</t>
  </si>
  <si>
    <t>In Sr1 Ir1</t>
  </si>
  <si>
    <t>Sr1 Ir1 Sr2</t>
  </si>
  <si>
    <t>Sr1 Ir1 Ir2</t>
  </si>
  <si>
    <t>Sr1 Sr2 Ir2</t>
  </si>
  <si>
    <t>Ir1 Sr2 Ir2</t>
  </si>
  <si>
    <t>Sr2 Ir2 Sr3</t>
  </si>
  <si>
    <t>Sr2 Ir2 Ir3</t>
  </si>
  <si>
    <t>Sr2 Sr3 Ir3</t>
  </si>
  <si>
    <t>Ir2 Sr3 Ir3</t>
  </si>
  <si>
    <t>Sn In Sr1 Ir1</t>
  </si>
  <si>
    <t>Sr1 Ir1 Sr2 Ir2</t>
  </si>
  <si>
    <t>Sr2 Ir2 Sr3 Ir3</t>
  </si>
  <si>
    <t>IRM1</t>
  </si>
  <si>
    <t>IRM2</t>
  </si>
  <si>
    <t>Scanner (23)</t>
  </si>
  <si>
    <t>IRM (23)</t>
  </si>
  <si>
    <t>P.U.</t>
  </si>
  <si>
    <t>SaN</t>
  </si>
  <si>
    <t>N</t>
  </si>
  <si>
    <t>R1</t>
  </si>
  <si>
    <t>R2</t>
  </si>
  <si>
    <t>R3</t>
  </si>
  <si>
    <t>a</t>
  </si>
  <si>
    <t>ancien (2023)</t>
  </si>
  <si>
    <t>nouveau</t>
  </si>
  <si>
    <t>I1aN</t>
  </si>
  <si>
    <t>I1</t>
  </si>
  <si>
    <t>IRM 1</t>
  </si>
  <si>
    <t>I2</t>
  </si>
  <si>
    <t>IRM 2</t>
  </si>
  <si>
    <t>I2aN</t>
  </si>
  <si>
    <t>SnN</t>
  </si>
  <si>
    <t>SnR1</t>
  </si>
  <si>
    <t>SnR2</t>
  </si>
  <si>
    <t>SnR3</t>
  </si>
  <si>
    <t>I1nN</t>
  </si>
  <si>
    <t>I1nR1</t>
  </si>
  <si>
    <t>I1nR2</t>
  </si>
  <si>
    <t>I1nR3</t>
  </si>
  <si>
    <t>I2nN</t>
  </si>
  <si>
    <t>I2nR1</t>
  </si>
  <si>
    <t>I2nR2</t>
  </si>
  <si>
    <t>I2nR3</t>
  </si>
  <si>
    <t>Combinaisons</t>
  </si>
  <si>
    <t>sAn</t>
  </si>
  <si>
    <t>nom alternatif</t>
  </si>
  <si>
    <t>cout</t>
  </si>
  <si>
    <t>Thérapie 1</t>
  </si>
  <si>
    <t>Thérapie 2</t>
  </si>
  <si>
    <t>Thérapie 3</t>
  </si>
  <si>
    <t>Thérapie 4</t>
  </si>
  <si>
    <t>Thérapie 5</t>
  </si>
  <si>
    <t>Thérapie 6</t>
  </si>
  <si>
    <t>Thérapie 7</t>
  </si>
  <si>
    <t>Thérapie 8</t>
  </si>
  <si>
    <t>Thérapie 9</t>
  </si>
  <si>
    <t>Thérapie 10</t>
  </si>
  <si>
    <t>5I2nR3 10I2nR2</t>
  </si>
  <si>
    <t>iN</t>
  </si>
  <si>
    <t>iN In</t>
  </si>
  <si>
    <t>total</t>
  </si>
  <si>
    <t>subtotal1</t>
  </si>
  <si>
    <t>subtotal2</t>
  </si>
  <si>
    <t>subtotal3</t>
  </si>
  <si>
    <t>subtotal4</t>
  </si>
  <si>
    <t>subtotal5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</si>
</sst>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C78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78FFF"/>
        <bgColor indexed="64"/>
      </patternFill>
    </fill>
    <fill>
      <patternFill patternType="solid">
        <fgColor rgb="FF660033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660033"/>
      </left>
      <right style="thin">
        <color rgb="FF660033"/>
      </right>
      <top style="thin">
        <color rgb="FF660033"/>
      </top>
      <bottom style="thin">
        <color rgb="FF660033"/>
      </bottom>
      <diagonal/>
    </border>
    <border>
      <left style="thin">
        <color rgb="FF660033"/>
      </left>
      <right/>
      <top/>
      <bottom/>
      <diagonal/>
    </border>
    <border>
      <left style="thin">
        <color rgb="FF660033"/>
      </left>
      <right style="thin">
        <color rgb="FF660033"/>
      </right>
      <top/>
      <bottom style="thin">
        <color rgb="FF660033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164" fontId="4" fillId="0" borderId="8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164" fontId="4" fillId="3" borderId="8" xfId="0" applyNumberFormat="1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6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/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164" fontId="0" fillId="0" borderId="0" xfId="0" applyNumberFormat="1"/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/>
    <xf numFmtId="164" fontId="0" fillId="0" borderId="4" xfId="0" applyNumberFormat="1" applyBorder="1" applyAlignment="1">
      <alignment vertical="center"/>
    </xf>
    <xf numFmtId="164" fontId="0" fillId="4" borderId="4" xfId="0" applyNumberFormat="1" applyFill="1" applyBorder="1" applyAlignment="1">
      <alignment vertical="center"/>
    </xf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vertical="center"/>
    </xf>
    <xf numFmtId="0" fontId="0" fillId="4" borderId="0" xfId="0" applyFill="1" applyAlignment="1">
      <alignment vertical="center"/>
    </xf>
  </cellXfs>
  <cellStyles count="1">
    <cellStyle name="Standaard" xfId="0" builtinId="0"/>
  </cellStyles>
  <dxfs count="11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0033"/>
      <color rgb="FFC78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E21B07-1D78-4F68-8F2B-C7B9771E459C}" name="Tabel1" displayName="Tabel1" ref="M2:N29" totalsRowShown="0" headerRowDxfId="10" headerRowBorderDxfId="9" tableBorderDxfId="8" totalsRowBorderDxfId="7">
  <autoFilter ref="M2:N29" xr:uid="{9DE21B07-1D78-4F68-8F2B-C7B9771E459C}"/>
  <tableColumns count="2">
    <tableColumn id="1" xr3:uid="{4EE8F7FE-192B-438E-92DF-E6B83C14DA34}" name="Tarifs" dataDxfId="6"/>
    <tableColumn id="2" xr3:uid="{3C9CF8D3-E0A8-4331-A6D7-EAB80472DEC9}" name="P.U." dataDxfId="5">
      <calculatedColumnFormula>E1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71FED2-5032-416A-9697-B0C990C02C6F}" name="Tabel2" displayName="Tabel2" ref="P1:R42" totalsRowShown="0" headerRowDxfId="1" dataDxfId="0">
  <autoFilter ref="P1:R42" xr:uid="{4771FED2-5032-416A-9697-B0C990C02C6F}"/>
  <tableColumns count="3">
    <tableColumn id="1" xr3:uid="{3CFA0172-1B6A-4669-B9BE-BB38ACECD07C}" name="nom alternatif" dataDxfId="4"/>
    <tableColumn id="2" xr3:uid="{4D7CB73B-CC58-4014-9CD3-8A63D64DC0EA}" name="Combinaisons" dataDxfId="3"/>
    <tableColumn id="3" xr3:uid="{FF95E357-6AFE-463C-A193-A5D21F110D84}" name="cout" dataDxfId="2">
      <calculatedColumnFormula array="1">alexnium(Q2,Tabel1[])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41E436-0D88-4FBF-9FEC-7B94B2C53D89}">
  <sheetPr codeName="Feuil1"/>
  <dimension ref="A1:Y42"/>
  <sheetViews>
    <sheetView tabSelected="1" topLeftCell="E1" workbookViewId="0">
      <selection activeCell="L22" sqref="L22"/>
    </sheetView>
  </sheetViews>
  <sheetFormatPr defaultColWidth="11.42578125" defaultRowHeight="15" x14ac:dyDescent="0.25"/>
  <cols>
    <col min="1" max="1" width="7.7109375" bestFit="1" customWidth="1"/>
    <col min="2" max="2" width="18.140625" style="2" bestFit="1" customWidth="1"/>
    <col min="4" max="4" width="11.85546875" bestFit="1" customWidth="1"/>
    <col min="5" max="5" width="8.28515625" bestFit="1" customWidth="1"/>
    <col min="6" max="8" width="8" bestFit="1" customWidth="1"/>
    <col min="10" max="10" width="3.140625" bestFit="1" customWidth="1"/>
    <col min="11" max="11" width="12.7109375" bestFit="1" customWidth="1"/>
    <col min="12" max="12" width="11.7109375" bestFit="1" customWidth="1"/>
    <col min="13" max="13" width="10.42578125" bestFit="1" customWidth="1"/>
    <col min="14" max="14" width="9.28515625" bestFit="1" customWidth="1"/>
    <col min="16" max="16" width="16.140625" style="28" bestFit="1" customWidth="1"/>
    <col min="17" max="17" width="15.85546875" style="28" bestFit="1" customWidth="1"/>
    <col min="18" max="18" width="8" style="29" bestFit="1" customWidth="1"/>
    <col min="19" max="19" width="11.42578125" style="28"/>
    <col min="20" max="20" width="7" style="28" bestFit="1" customWidth="1"/>
    <col min="21" max="21" width="12.85546875" style="28" bestFit="1" customWidth="1"/>
    <col min="22" max="22" width="14" style="28" bestFit="1" customWidth="1"/>
    <col min="23" max="23" width="12.7109375" style="28" bestFit="1" customWidth="1"/>
    <col min="24" max="24" width="12.28515625" style="28" bestFit="1" customWidth="1"/>
    <col min="25" max="25" width="9.28515625" style="28" bestFit="1" customWidth="1"/>
  </cols>
  <sheetData>
    <row r="1" spans="1:25" x14ac:dyDescent="0.25">
      <c r="P1" s="28" t="s">
        <v>84</v>
      </c>
      <c r="Q1" s="28" t="s">
        <v>82</v>
      </c>
      <c r="R1" s="29" t="s">
        <v>85</v>
      </c>
      <c r="T1" s="28" t="s">
        <v>99</v>
      </c>
      <c r="U1" s="28" t="s">
        <v>100</v>
      </c>
      <c r="V1" s="28" t="s">
        <v>101</v>
      </c>
      <c r="W1" s="28" t="s">
        <v>102</v>
      </c>
      <c r="X1" s="28" t="s">
        <v>103</v>
      </c>
      <c r="Y1" s="28" t="s">
        <v>104</v>
      </c>
    </row>
    <row r="2" spans="1:25" x14ac:dyDescent="0.25">
      <c r="D2" s="21" t="s">
        <v>4</v>
      </c>
      <c r="E2" s="22"/>
      <c r="F2" s="22"/>
      <c r="G2" s="22"/>
      <c r="H2" s="22"/>
      <c r="J2" s="18" t="s">
        <v>10</v>
      </c>
      <c r="K2" s="19"/>
      <c r="M2" s="13" t="s">
        <v>2</v>
      </c>
      <c r="N2" s="14" t="s">
        <v>55</v>
      </c>
      <c r="Q2" s="28" t="s">
        <v>11</v>
      </c>
      <c r="R2" s="29" cm="1">
        <f t="array" ref="R2">alexnium(Q2,Tabel1[])</f>
        <v>99.69</v>
      </c>
      <c r="T2" s="28" cm="1">
        <f t="array" ref="T2:U2">alexnium(Q2,Tabel1[],1)</f>
        <v>99.69</v>
      </c>
      <c r="U2" s="28" t="str">
        <v>1 Sn=99,69€</v>
      </c>
    </row>
    <row r="3" spans="1:25" x14ac:dyDescent="0.25">
      <c r="B3" s="2" t="s">
        <v>3</v>
      </c>
      <c r="D3" s="20" t="s">
        <v>2</v>
      </c>
      <c r="E3" s="20"/>
      <c r="F3" s="20"/>
      <c r="G3" s="20"/>
      <c r="H3" s="20"/>
      <c r="J3" s="1" t="s">
        <v>0</v>
      </c>
      <c r="K3" s="1" t="s">
        <v>1</v>
      </c>
      <c r="M3" s="11" t="s">
        <v>56</v>
      </c>
      <c r="N3" s="12">
        <f>D5</f>
        <v>93.03</v>
      </c>
      <c r="Q3" s="28" t="s">
        <v>13</v>
      </c>
      <c r="R3" s="29" cm="1">
        <f t="array" ref="R3">alexnium(Q3,Tabel1[])</f>
        <v>123</v>
      </c>
      <c r="T3" s="28" cm="1">
        <f t="array" ref="T3:U3">alexnium(Q3,Tabel1[],1)</f>
        <v>123</v>
      </c>
      <c r="U3" s="28" t="str">
        <v>1 In=123,00€</v>
      </c>
    </row>
    <row r="4" spans="1:25" x14ac:dyDescent="0.25">
      <c r="B4" s="3">
        <v>1202.3699999999999</v>
      </c>
      <c r="D4" s="9" t="s">
        <v>53</v>
      </c>
      <c r="E4" s="9" t="s">
        <v>54</v>
      </c>
      <c r="F4" s="8" t="s">
        <v>1</v>
      </c>
      <c r="G4" s="8" t="s">
        <v>51</v>
      </c>
      <c r="H4" s="8" t="s">
        <v>52</v>
      </c>
      <c r="J4" s="1" t="s">
        <v>65</v>
      </c>
      <c r="K4" s="1" t="s">
        <v>66</v>
      </c>
      <c r="M4" s="11" t="s">
        <v>64</v>
      </c>
      <c r="N4" s="12">
        <f>+E5</f>
        <v>166.05</v>
      </c>
      <c r="Q4" s="28" t="s">
        <v>12</v>
      </c>
      <c r="R4" s="29" cm="1">
        <f t="array" ref="R4">alexnium(Q4,Tabel1[])</f>
        <v>123</v>
      </c>
      <c r="T4" s="28" cm="1">
        <f t="array" ref="T4:U4">alexnium(Q4,Tabel1[],1)</f>
        <v>123</v>
      </c>
      <c r="U4" s="28" t="str">
        <v>1 Sr1=123,00€</v>
      </c>
    </row>
    <row r="5" spans="1:25" x14ac:dyDescent="0.25">
      <c r="A5" s="5" t="s">
        <v>15</v>
      </c>
      <c r="B5" s="6" t="str">
        <f>IF(B4=D5,J3&amp;J6,IF(B4=E5,J4&amp;J6,IF(B4=D6,J3&amp;J7,IF(B4=E6,J4&amp;J7,IF(B4=D7,J3&amp;J8,IF(B4=E7,J4&amp;J8,IF(B4=D8,J3&amp;J9,IF(B4=E8,J4&amp;J9,"Non"))))))))</f>
        <v>Non</v>
      </c>
      <c r="D5" s="10">
        <v>93.03</v>
      </c>
      <c r="E5" s="10">
        <v>166.05</v>
      </c>
      <c r="F5" s="7">
        <v>99.69</v>
      </c>
      <c r="G5" s="7">
        <v>171.97</v>
      </c>
      <c r="H5" s="7">
        <v>201.43</v>
      </c>
      <c r="J5" s="1" t="s">
        <v>67</v>
      </c>
      <c r="K5" s="1" t="s">
        <v>68</v>
      </c>
      <c r="M5" s="15" t="s">
        <v>69</v>
      </c>
      <c r="N5" s="12">
        <f>+H5</f>
        <v>201.43</v>
      </c>
      <c r="Q5" s="28" t="s">
        <v>14</v>
      </c>
      <c r="R5" s="29" cm="1">
        <f t="array" ref="R5">alexnium(Q5,Tabel1[])</f>
        <v>123</v>
      </c>
      <c r="T5" s="28" cm="1">
        <f t="array" ref="T5:U5">alexnium(Q5,Tabel1[],1)</f>
        <v>123</v>
      </c>
      <c r="U5" s="28" t="str">
        <v>1 Ir1=123,00€</v>
      </c>
    </row>
    <row r="6" spans="1:25" x14ac:dyDescent="0.25">
      <c r="D6" s="10">
        <v>55.66</v>
      </c>
      <c r="E6" s="10">
        <v>70.099999999999994</v>
      </c>
      <c r="F6" s="7">
        <v>60</v>
      </c>
      <c r="G6" s="7">
        <v>73.94</v>
      </c>
      <c r="H6" s="7">
        <v>75.400000000000006</v>
      </c>
      <c r="J6" s="1" t="s">
        <v>57</v>
      </c>
      <c r="K6" s="1" t="s">
        <v>6</v>
      </c>
      <c r="M6" s="11" t="s">
        <v>70</v>
      </c>
      <c r="N6" s="12">
        <f>D8</f>
        <v>32</v>
      </c>
      <c r="P6" s="28" t="s">
        <v>86</v>
      </c>
      <c r="Q6" s="28" t="s">
        <v>16</v>
      </c>
      <c r="R6" s="29" cm="1">
        <f t="array" ref="R6">alexnium(Q6,Tabel1[])</f>
        <v>123</v>
      </c>
      <c r="T6" s="28" cm="1">
        <f t="array" ref="T6:U6">alexnium(Q6,Tabel1[],1)</f>
        <v>123</v>
      </c>
      <c r="U6" s="28" t="str">
        <v>1 Sr2=123,00€</v>
      </c>
    </row>
    <row r="7" spans="1:25" x14ac:dyDescent="0.25">
      <c r="D7" s="10">
        <v>47.74</v>
      </c>
      <c r="E7" s="10">
        <v>55.69</v>
      </c>
      <c r="F7" s="7">
        <v>52.08</v>
      </c>
      <c r="G7" s="7">
        <v>59.53</v>
      </c>
      <c r="H7" s="7">
        <v>65.650000000000006</v>
      </c>
      <c r="J7" s="1" t="s">
        <v>58</v>
      </c>
      <c r="K7" s="1" t="s">
        <v>7</v>
      </c>
      <c r="M7" s="11" t="s">
        <v>71</v>
      </c>
      <c r="N7" s="12">
        <f t="shared" ref="N7:N17" si="0">E5</f>
        <v>166.05</v>
      </c>
      <c r="P7" s="28" t="s">
        <v>87</v>
      </c>
      <c r="Q7" s="28" t="s">
        <v>18</v>
      </c>
      <c r="R7" s="29" cm="1">
        <f t="array" ref="R7">alexnium(Q7,Tabel1[])</f>
        <v>123</v>
      </c>
      <c r="T7" s="28" cm="1">
        <f t="array" ref="T7:U7">alexnium(Q7,Tabel1[],1)</f>
        <v>123</v>
      </c>
      <c r="U7" s="28" t="str">
        <v>1 Ir2=123,00€</v>
      </c>
    </row>
    <row r="8" spans="1:25" x14ac:dyDescent="0.25">
      <c r="D8" s="10">
        <v>32</v>
      </c>
      <c r="E8" s="10">
        <v>26.11</v>
      </c>
      <c r="F8" s="7">
        <v>36.340000000000003</v>
      </c>
      <c r="G8" s="7">
        <v>29.95</v>
      </c>
      <c r="H8" s="7">
        <v>42.47</v>
      </c>
      <c r="J8" s="1" t="s">
        <v>59</v>
      </c>
      <c r="K8" s="1" t="s">
        <v>8</v>
      </c>
      <c r="M8" s="11" t="s">
        <v>72</v>
      </c>
      <c r="N8" s="12">
        <f t="shared" si="0"/>
        <v>70.099999999999994</v>
      </c>
      <c r="P8" s="28" t="s">
        <v>88</v>
      </c>
      <c r="Q8" s="28" t="s">
        <v>17</v>
      </c>
      <c r="R8" s="29" cm="1">
        <f t="array" ref="R8">alexnium(Q8,Tabel1[])</f>
        <v>123</v>
      </c>
      <c r="T8" s="28" cm="1">
        <f t="array" ref="T8:U8">alexnium(Q8,Tabel1[],1)</f>
        <v>123</v>
      </c>
      <c r="U8" s="28" t="str">
        <v>1 Sr3=123,00€</v>
      </c>
    </row>
    <row r="9" spans="1:25" x14ac:dyDescent="0.25">
      <c r="J9" s="1" t="s">
        <v>60</v>
      </c>
      <c r="K9" s="1" t="s">
        <v>9</v>
      </c>
      <c r="M9" s="11" t="s">
        <v>73</v>
      </c>
      <c r="N9" s="12">
        <f t="shared" si="0"/>
        <v>55.69</v>
      </c>
      <c r="P9" s="28" t="s">
        <v>89</v>
      </c>
      <c r="Q9" s="28" t="s">
        <v>19</v>
      </c>
      <c r="R9" s="29" cm="1">
        <f t="array" ref="R9">alexnium(Q9,Tabel1[])</f>
        <v>123</v>
      </c>
      <c r="T9" s="28" cm="1">
        <f t="array" ref="T9:U9">alexnium(Q9,Tabel1[],1)</f>
        <v>123</v>
      </c>
      <c r="U9" s="28" t="str">
        <v>1 Ir3=123,00€</v>
      </c>
    </row>
    <row r="10" spans="1:25" x14ac:dyDescent="0.25">
      <c r="J10" s="17" t="s">
        <v>61</v>
      </c>
      <c r="K10" s="17" t="s">
        <v>62</v>
      </c>
      <c r="M10" s="11" t="s">
        <v>74</v>
      </c>
      <c r="N10" s="16">
        <f t="shared" si="0"/>
        <v>26.11</v>
      </c>
      <c r="P10" s="28" t="s">
        <v>90</v>
      </c>
      <c r="Q10" s="28" t="s">
        <v>20</v>
      </c>
      <c r="R10" s="29" cm="1">
        <f t="array" ref="R10">alexnium(Q10,Tabel1[])</f>
        <v>222.69</v>
      </c>
      <c r="T10" s="28" cm="1">
        <f t="array" ref="T10:V10">alexnium(Q10,Tabel1[],1)</f>
        <v>222.69</v>
      </c>
      <c r="U10" s="28" t="str">
        <v>1 Sn=99,69€</v>
      </c>
      <c r="V10" s="28" t="str">
        <v>1 In=123,00€</v>
      </c>
    </row>
    <row r="11" spans="1:25" x14ac:dyDescent="0.25">
      <c r="J11" s="17" t="s">
        <v>5</v>
      </c>
      <c r="K11" s="17" t="s">
        <v>63</v>
      </c>
      <c r="M11" s="15" t="s">
        <v>75</v>
      </c>
      <c r="N11" s="16">
        <f t="shared" si="0"/>
        <v>0</v>
      </c>
      <c r="P11" s="28" t="s">
        <v>91</v>
      </c>
      <c r="Q11" s="28" t="s">
        <v>21</v>
      </c>
      <c r="R11" s="29" cm="1">
        <f t="array" ref="R11">alexnium(Q11,Tabel1[])</f>
        <v>222.69</v>
      </c>
      <c r="T11" s="28" cm="1">
        <f t="array" ref="T11:V11">alexnium(Q11,Tabel1[],1)</f>
        <v>222.69</v>
      </c>
      <c r="U11" s="28" t="str">
        <v>1 Sn=99,69€</v>
      </c>
      <c r="V11" s="28" t="str">
        <v>1 Sr1=123,00€</v>
      </c>
    </row>
    <row r="12" spans="1:25" x14ac:dyDescent="0.25">
      <c r="D12" s="23"/>
      <c r="E12" s="23"/>
      <c r="F12" s="23"/>
      <c r="G12" s="23"/>
      <c r="H12" s="23"/>
      <c r="M12" s="15" t="s">
        <v>76</v>
      </c>
      <c r="N12" s="16">
        <f t="shared" si="0"/>
        <v>0</v>
      </c>
      <c r="P12" s="28" t="s">
        <v>92</v>
      </c>
      <c r="Q12" s="28" t="s">
        <v>24</v>
      </c>
      <c r="R12" s="29" cm="1">
        <f t="array" ref="R12">alexnium(Q12,Tabel1[])</f>
        <v>222.69</v>
      </c>
      <c r="T12" s="28" cm="1">
        <f t="array" ref="T12:V12">alexnium(Q12,Tabel1[],1)</f>
        <v>222.69</v>
      </c>
      <c r="U12" s="28" t="str">
        <v>1 Sn=99,69€</v>
      </c>
      <c r="V12" s="28" t="str">
        <v>1 Ir1=123,00€</v>
      </c>
    </row>
    <row r="13" spans="1:25" x14ac:dyDescent="0.25">
      <c r="D13" s="23"/>
      <c r="E13" s="23"/>
      <c r="F13" s="23"/>
      <c r="G13" s="23"/>
      <c r="H13" s="23"/>
      <c r="M13" s="15" t="s">
        <v>77</v>
      </c>
      <c r="N13" s="16">
        <f t="shared" si="0"/>
        <v>0</v>
      </c>
      <c r="P13" s="28" t="s">
        <v>93</v>
      </c>
      <c r="Q13" s="28" t="s">
        <v>22</v>
      </c>
      <c r="R13" s="29" cm="1">
        <f t="array" ref="R13">alexnium(Q13,Tabel1[])</f>
        <v>246</v>
      </c>
      <c r="T13" s="28" cm="1">
        <f t="array" ref="T13:V13">alexnium(Q13,Tabel1[],1)</f>
        <v>246</v>
      </c>
      <c r="U13" s="28" t="str">
        <v>1 In=123,00€</v>
      </c>
      <c r="V13" s="28" t="str">
        <v>1 Sr1=123,00€</v>
      </c>
    </row>
    <row r="14" spans="1:25" x14ac:dyDescent="0.25">
      <c r="D14" s="23"/>
      <c r="E14" s="23"/>
      <c r="F14" s="23"/>
      <c r="G14" s="23"/>
      <c r="H14" s="23"/>
      <c r="M14" s="15" t="s">
        <v>78</v>
      </c>
      <c r="N14" s="16">
        <f t="shared" si="0"/>
        <v>0</v>
      </c>
      <c r="P14" s="28" t="s">
        <v>94</v>
      </c>
      <c r="Q14" s="28" t="s">
        <v>23</v>
      </c>
      <c r="R14" s="29" cm="1">
        <f t="array" ref="R14">alexnium(Q14,Tabel1[])</f>
        <v>246</v>
      </c>
      <c r="T14" s="28" cm="1">
        <f t="array" ref="T14:V14">alexnium(Q14,Tabel1[],1)</f>
        <v>246</v>
      </c>
      <c r="U14" s="28" t="str">
        <v>1 In=123,00€</v>
      </c>
      <c r="V14" s="28" t="str">
        <v>1 Ir1=123,00€</v>
      </c>
    </row>
    <row r="15" spans="1:25" x14ac:dyDescent="0.25">
      <c r="M15" s="15" t="s">
        <v>79</v>
      </c>
      <c r="N15" s="16">
        <f t="shared" si="0"/>
        <v>0</v>
      </c>
      <c r="P15" s="28" t="s">
        <v>95</v>
      </c>
      <c r="Q15" s="28" t="s">
        <v>25</v>
      </c>
      <c r="R15" s="29" cm="1">
        <f t="array" ref="R15">alexnium(Q15,Tabel1[])</f>
        <v>246</v>
      </c>
      <c r="T15" s="28" cm="1">
        <f t="array" ref="T15:V15">alexnium(Q15,Tabel1[],1)</f>
        <v>246</v>
      </c>
      <c r="U15" s="28" t="str">
        <v>1 Sr1=123,00€</v>
      </c>
      <c r="V15" s="28" t="str">
        <v>1 Ir1=123,00€</v>
      </c>
    </row>
    <row r="16" spans="1:25" x14ac:dyDescent="0.25">
      <c r="M16" s="15" t="s">
        <v>80</v>
      </c>
      <c r="N16" s="16">
        <f t="shared" si="0"/>
        <v>0</v>
      </c>
      <c r="Q16" s="28" t="s">
        <v>26</v>
      </c>
      <c r="R16" s="29" cm="1">
        <f t="array" ref="R16">alexnium(Q16,Tabel1[])</f>
        <v>246</v>
      </c>
      <c r="T16" s="28" cm="1">
        <f t="array" ref="T16:V16">alexnium(Q16,Tabel1[],1)</f>
        <v>246</v>
      </c>
      <c r="U16" s="28" t="str">
        <v>1 Sr1=123,00€</v>
      </c>
      <c r="V16" s="28" t="str">
        <v>1 Sr2=123,00€</v>
      </c>
    </row>
    <row r="17" spans="1:25" x14ac:dyDescent="0.25">
      <c r="M17" s="15" t="s">
        <v>81</v>
      </c>
      <c r="N17" s="16">
        <f t="shared" si="0"/>
        <v>0</v>
      </c>
      <c r="Q17" s="28" t="s">
        <v>27</v>
      </c>
      <c r="R17" s="29" cm="1">
        <f t="array" ref="R17">alexnium(Q17,Tabel1[])</f>
        <v>246</v>
      </c>
      <c r="T17" s="28" cm="1">
        <f t="array" ref="T17:V17">alexnium(Q17,Tabel1[],1)</f>
        <v>246</v>
      </c>
      <c r="U17" s="28" t="str">
        <v>1 Sr1=123,00€</v>
      </c>
      <c r="V17" s="28" t="str">
        <v>1 Ir2=123,00€</v>
      </c>
    </row>
    <row r="18" spans="1:25" x14ac:dyDescent="0.25">
      <c r="M18" s="15" t="s">
        <v>83</v>
      </c>
      <c r="N18" s="16">
        <v>100</v>
      </c>
      <c r="Q18" s="28" t="s">
        <v>28</v>
      </c>
      <c r="R18" s="29" cm="1">
        <f t="array" ref="R18">alexnium(Q18,Tabel1[])</f>
        <v>246</v>
      </c>
      <c r="S18" s="30"/>
      <c r="T18" s="28" cm="1">
        <f t="array" ref="T18:V18">alexnium(Q18,Tabel1[],1)</f>
        <v>246</v>
      </c>
      <c r="U18" s="30" t="str">
        <v>1 Ir1=123,00€</v>
      </c>
      <c r="V18" s="28" t="str">
        <v>1 Sr2=123,00€</v>
      </c>
    </row>
    <row r="19" spans="1:25" x14ac:dyDescent="0.25">
      <c r="M19" s="24" t="s">
        <v>11</v>
      </c>
      <c r="N19" s="25">
        <f>+F5</f>
        <v>99.69</v>
      </c>
      <c r="Q19" s="28" t="s">
        <v>29</v>
      </c>
      <c r="R19" s="29" cm="1">
        <f t="array" ref="R19">alexnium(Q19,Tabel1[])</f>
        <v>246</v>
      </c>
      <c r="S19" s="30"/>
      <c r="T19" s="28" cm="1">
        <f t="array" ref="T19:V19">alexnium(Q19,Tabel1[],1)</f>
        <v>246</v>
      </c>
      <c r="U19" s="30" t="str">
        <v>1 Ir1=123,00€</v>
      </c>
      <c r="V19" s="28" t="str">
        <v>1 Ir2=123,00€</v>
      </c>
    </row>
    <row r="20" spans="1:25" x14ac:dyDescent="0.25">
      <c r="M20" s="24" t="s">
        <v>65</v>
      </c>
      <c r="N20" s="25">
        <f>+G5</f>
        <v>171.97</v>
      </c>
      <c r="Q20" s="28" t="s">
        <v>30</v>
      </c>
      <c r="R20" s="29" cm="1">
        <f t="array" ref="R20">alexnium(Q20,Tabel1[])</f>
        <v>246</v>
      </c>
      <c r="T20" s="28" cm="1">
        <f t="array" ref="T20:V20">alexnium(Q20,Tabel1[],1)</f>
        <v>246</v>
      </c>
      <c r="U20" s="28" t="str">
        <v>1 Sr2=123,00€</v>
      </c>
      <c r="V20" s="28" t="str">
        <v>1 Ir2=123,00€</v>
      </c>
    </row>
    <row r="21" spans="1:25" x14ac:dyDescent="0.25">
      <c r="M21" s="24" t="s">
        <v>67</v>
      </c>
      <c r="N21" s="25">
        <f>+H5</f>
        <v>201.43</v>
      </c>
      <c r="Q21" s="28" t="s">
        <v>31</v>
      </c>
      <c r="R21" s="29" cm="1">
        <f t="array" ref="R21">alexnium(Q21,Tabel1[])</f>
        <v>246</v>
      </c>
      <c r="T21" s="28" cm="1">
        <f t="array" ref="T21:V21">alexnium(Q21,Tabel1[],1)</f>
        <v>246</v>
      </c>
      <c r="U21" s="28" t="str">
        <v>1 Sr2=123,00€</v>
      </c>
      <c r="V21" s="28" t="str">
        <v>1 Sr3=123,00€</v>
      </c>
    </row>
    <row r="22" spans="1:25" x14ac:dyDescent="0.25">
      <c r="M22" s="24" t="s">
        <v>13</v>
      </c>
      <c r="N22" s="25">
        <v>123</v>
      </c>
      <c r="Q22" s="28" t="s">
        <v>32</v>
      </c>
      <c r="R22" s="29" cm="1">
        <f t="array" ref="R22">alexnium(Q22,Tabel1[])</f>
        <v>246</v>
      </c>
      <c r="T22" s="28" cm="1">
        <f t="array" ref="T22:V22">alexnium(Q22,Tabel1[],1)</f>
        <v>246</v>
      </c>
      <c r="U22" s="28" t="str">
        <v>1 Sr2=123,00€</v>
      </c>
      <c r="V22" s="28" t="str">
        <v>1 Ir3=123,00€</v>
      </c>
    </row>
    <row r="23" spans="1:25" x14ac:dyDescent="0.25">
      <c r="M23" s="24" t="s">
        <v>12</v>
      </c>
      <c r="N23" s="25">
        <v>123</v>
      </c>
      <c r="Q23" s="28" t="s">
        <v>33</v>
      </c>
      <c r="R23" s="29" cm="1">
        <f t="array" ref="R23">alexnium(Q23,Tabel1[])</f>
        <v>246</v>
      </c>
      <c r="T23" s="28" cm="1">
        <f t="array" ref="T23:V23">alexnium(Q23,Tabel1[],1)</f>
        <v>246</v>
      </c>
      <c r="U23" s="28" t="str">
        <v>1 Ir2=123,00€</v>
      </c>
      <c r="V23" s="28" t="str">
        <v>1 Sr3=123,00€</v>
      </c>
    </row>
    <row r="24" spans="1:25" x14ac:dyDescent="0.25">
      <c r="M24" s="24" t="s">
        <v>14</v>
      </c>
      <c r="N24" s="25">
        <v>123</v>
      </c>
      <c r="O24" s="4"/>
      <c r="P24" s="30"/>
      <c r="Q24" s="28" t="s">
        <v>34</v>
      </c>
      <c r="R24" s="29" cm="1">
        <f t="array" ref="R24">alexnium(Q24,Tabel1[])</f>
        <v>246</v>
      </c>
      <c r="T24" s="28" cm="1">
        <f t="array" ref="T24:V24">alexnium(Q24,Tabel1[],1)</f>
        <v>246</v>
      </c>
      <c r="U24" s="28" t="str">
        <v>1 Ir2=123,00€</v>
      </c>
      <c r="V24" s="28" t="str">
        <v>1 Ir3=123,00€</v>
      </c>
    </row>
    <row r="25" spans="1:25" s="4" customFormat="1" x14ac:dyDescent="0.25">
      <c r="A25"/>
      <c r="B25" s="2"/>
      <c r="C25"/>
      <c r="D25"/>
      <c r="E25"/>
      <c r="F25"/>
      <c r="G25"/>
      <c r="H25"/>
      <c r="I25"/>
      <c r="J25"/>
      <c r="K25"/>
      <c r="L25"/>
      <c r="M25" s="24" t="s">
        <v>16</v>
      </c>
      <c r="N25" s="27">
        <v>123</v>
      </c>
      <c r="P25" s="30"/>
      <c r="Q25" s="28" t="s">
        <v>35</v>
      </c>
      <c r="R25" s="29" cm="1">
        <f t="array" ref="R25">alexnium(Q25,Tabel1[])</f>
        <v>246</v>
      </c>
      <c r="S25" s="30"/>
      <c r="T25" s="28" cm="1">
        <f t="array" ref="T25:V25">alexnium(Q25,Tabel1[],1)</f>
        <v>246</v>
      </c>
      <c r="U25" s="30" t="str">
        <v>1 Sr3=123,00€</v>
      </c>
      <c r="V25" s="30" t="str">
        <v>1 Ir3=123,00€</v>
      </c>
      <c r="W25" s="30"/>
      <c r="X25" s="30"/>
      <c r="Y25" s="30"/>
    </row>
    <row r="26" spans="1:25" s="4" customFormat="1" x14ac:dyDescent="0.25">
      <c r="A26"/>
      <c r="B26" s="2"/>
      <c r="C26"/>
      <c r="D26"/>
      <c r="E26"/>
      <c r="F26"/>
      <c r="G26"/>
      <c r="H26"/>
      <c r="I26"/>
      <c r="J26"/>
      <c r="K26"/>
      <c r="L26"/>
      <c r="M26" s="24" t="s">
        <v>17</v>
      </c>
      <c r="N26" s="27">
        <v>123</v>
      </c>
      <c r="P26" s="30"/>
      <c r="Q26" s="28" t="s">
        <v>36</v>
      </c>
      <c r="R26" s="29" cm="1">
        <f t="array" ref="R26">alexnium(Q26,Tabel1[])</f>
        <v>345.69</v>
      </c>
      <c r="S26" s="30"/>
      <c r="T26" s="28" cm="1">
        <f t="array" ref="T26:W26">alexnium(Q26,Tabel1[],1)</f>
        <v>345.69</v>
      </c>
      <c r="U26" s="30" t="str">
        <v>1 Sn=99,69€</v>
      </c>
      <c r="V26" s="30" t="str">
        <v>1 In=123,00€</v>
      </c>
      <c r="W26" s="30" t="str">
        <v>1 Sr1=123,00€</v>
      </c>
      <c r="X26" s="30"/>
      <c r="Y26" s="30"/>
    </row>
    <row r="27" spans="1:25" s="4" customFormat="1" x14ac:dyDescent="0.25">
      <c r="A27"/>
      <c r="B27" s="2"/>
      <c r="C27"/>
      <c r="D27"/>
      <c r="E27"/>
      <c r="F27"/>
      <c r="G27"/>
      <c r="H27"/>
      <c r="I27"/>
      <c r="J27"/>
      <c r="K27"/>
      <c r="L27"/>
      <c r="M27" s="24" t="s">
        <v>18</v>
      </c>
      <c r="N27" s="27">
        <v>123</v>
      </c>
      <c r="P27" s="30"/>
      <c r="Q27" s="28" t="s">
        <v>37</v>
      </c>
      <c r="R27" s="29" cm="1">
        <f t="array" ref="R27">alexnium(Q27,Tabel1[])</f>
        <v>345.69</v>
      </c>
      <c r="S27" s="30"/>
      <c r="T27" s="28" cm="1">
        <f t="array" ref="T27:W27">alexnium(Q27,Tabel1[],1)</f>
        <v>345.69</v>
      </c>
      <c r="U27" s="30" t="str">
        <v>1 Sn=99,69€</v>
      </c>
      <c r="V27" s="30" t="str">
        <v>1 In=123,00€</v>
      </c>
      <c r="W27" s="30" t="str">
        <v>1 Ir1=123,00€</v>
      </c>
      <c r="X27" s="30"/>
      <c r="Y27" s="30"/>
    </row>
    <row r="28" spans="1:25" s="4" customFormat="1" x14ac:dyDescent="0.25">
      <c r="A28"/>
      <c r="B28" s="2"/>
      <c r="C28"/>
      <c r="D28"/>
      <c r="E28"/>
      <c r="F28"/>
      <c r="G28"/>
      <c r="H28"/>
      <c r="I28"/>
      <c r="J28"/>
      <c r="K28"/>
      <c r="L28"/>
      <c r="M28" s="24" t="s">
        <v>19</v>
      </c>
      <c r="N28" s="27">
        <v>123</v>
      </c>
      <c r="P28" s="30"/>
      <c r="Q28" s="28" t="s">
        <v>38</v>
      </c>
      <c r="R28" s="29" cm="1">
        <f t="array" ref="R28">alexnium(Q28,Tabel1[])</f>
        <v>345.69</v>
      </c>
      <c r="S28" s="30"/>
      <c r="T28" s="28" cm="1">
        <f t="array" ref="T28:W28">alexnium(Q28,Tabel1[],1)</f>
        <v>345.69</v>
      </c>
      <c r="U28" s="30" t="str">
        <v>1 Sn=99,69€</v>
      </c>
      <c r="V28" s="30" t="str">
        <v>1 Sr1=123,00€</v>
      </c>
      <c r="W28" s="30" t="str">
        <v>1 Ir1=123,00€</v>
      </c>
      <c r="X28" s="30"/>
      <c r="Y28" s="30"/>
    </row>
    <row r="29" spans="1:25" s="4" customFormat="1" x14ac:dyDescent="0.25">
      <c r="A29"/>
      <c r="B29" s="2"/>
      <c r="C29"/>
      <c r="D29"/>
      <c r="E29"/>
      <c r="F29"/>
      <c r="G29"/>
      <c r="H29"/>
      <c r="I29"/>
      <c r="J29"/>
      <c r="K29"/>
      <c r="L29"/>
      <c r="M29" s="15" t="s">
        <v>97</v>
      </c>
      <c r="N29" s="26">
        <v>321</v>
      </c>
      <c r="P29" s="30"/>
      <c r="Q29" s="28" t="s">
        <v>39</v>
      </c>
      <c r="R29" s="29" cm="1">
        <f t="array" ref="R29">alexnium(Q29,Tabel1[])</f>
        <v>369</v>
      </c>
      <c r="S29" s="30"/>
      <c r="T29" s="28" cm="1">
        <f t="array" ref="T29:W29">alexnium(Q29,Tabel1[],1)</f>
        <v>369</v>
      </c>
      <c r="U29" s="30" t="str">
        <v>1 In=123,00€</v>
      </c>
      <c r="V29" s="30" t="str">
        <v>1 Sr1=123,00€</v>
      </c>
      <c r="W29" s="30" t="str">
        <v>1 Ir1=123,00€</v>
      </c>
      <c r="X29" s="30"/>
      <c r="Y29" s="30"/>
    </row>
    <row r="30" spans="1:25" s="4" customFormat="1" x14ac:dyDescent="0.25">
      <c r="A30"/>
      <c r="B30" s="2"/>
      <c r="C30"/>
      <c r="D30"/>
      <c r="E30"/>
      <c r="F30"/>
      <c r="G30"/>
      <c r="H30"/>
      <c r="I30"/>
      <c r="J30"/>
      <c r="K30"/>
      <c r="L30"/>
      <c r="P30" s="30"/>
      <c r="Q30" s="28" t="s">
        <v>40</v>
      </c>
      <c r="R30" s="29" cm="1">
        <f t="array" ref="R30">alexnium(Q30,Tabel1[])</f>
        <v>369</v>
      </c>
      <c r="S30" s="30"/>
      <c r="T30" s="28" cm="1">
        <f t="array" ref="T30:W30">alexnium(Q30,Tabel1[],1)</f>
        <v>369</v>
      </c>
      <c r="U30" s="30" t="str">
        <v>1 Sr1=123,00€</v>
      </c>
      <c r="V30" s="30" t="str">
        <v>1 Ir1=123,00€</v>
      </c>
      <c r="W30" s="30" t="str">
        <v>1 Sr2=123,00€</v>
      </c>
      <c r="X30" s="30"/>
      <c r="Y30" s="30"/>
    </row>
    <row r="31" spans="1:25" s="4" customFormat="1" x14ac:dyDescent="0.25">
      <c r="A31"/>
      <c r="B31" s="2"/>
      <c r="C31"/>
      <c r="D31"/>
      <c r="E31"/>
      <c r="F31"/>
      <c r="G31"/>
      <c r="H31"/>
      <c r="I31"/>
      <c r="J31"/>
      <c r="K31"/>
      <c r="L31"/>
      <c r="O31"/>
      <c r="P31" s="28"/>
      <c r="Q31" s="28" t="s">
        <v>41</v>
      </c>
      <c r="R31" s="29" cm="1">
        <f t="array" ref="R31">alexnium(Q31,Tabel1[])</f>
        <v>369</v>
      </c>
      <c r="S31" s="30"/>
      <c r="T31" s="28" cm="1">
        <f t="array" ref="T31:W31">alexnium(Q31,Tabel1[],1)</f>
        <v>369</v>
      </c>
      <c r="U31" s="30" t="str">
        <v>1 Sr1=123,00€</v>
      </c>
      <c r="V31" s="30" t="str">
        <v>1 Ir1=123,00€</v>
      </c>
      <c r="W31" s="30" t="str">
        <v>1 Ir2=123,00€</v>
      </c>
      <c r="X31" s="30"/>
      <c r="Y31" s="30"/>
    </row>
    <row r="32" spans="1:25" x14ac:dyDescent="0.25">
      <c r="Q32" s="30" t="s">
        <v>42</v>
      </c>
      <c r="R32" s="29" cm="1">
        <f t="array" ref="R32">alexnium(Q32,Tabel1[])</f>
        <v>369</v>
      </c>
      <c r="T32" s="28" cm="1">
        <f t="array" ref="T32:W32">alexnium(Q32,Tabel1[],1)</f>
        <v>369</v>
      </c>
      <c r="U32" s="28" t="str">
        <v>1 Sr1=123,00€</v>
      </c>
      <c r="V32" s="28" t="str">
        <v>1 Sr2=123,00€</v>
      </c>
      <c r="W32" s="28" t="str">
        <v>1 Ir2=123,00€</v>
      </c>
    </row>
    <row r="33" spans="17:24" x14ac:dyDescent="0.25">
      <c r="Q33" s="30" t="s">
        <v>43</v>
      </c>
      <c r="R33" s="29" cm="1">
        <f t="array" ref="R33">alexnium(Q33,Tabel1[])</f>
        <v>369</v>
      </c>
      <c r="T33" s="28" cm="1">
        <f t="array" ref="T33:W33">alexnium(Q33,Tabel1[],1)</f>
        <v>369</v>
      </c>
      <c r="U33" s="28" t="str">
        <v>1 Ir1=123,00€</v>
      </c>
      <c r="V33" s="28" t="str">
        <v>1 Sr2=123,00€</v>
      </c>
      <c r="W33" s="28" t="str">
        <v>1 Ir2=123,00€</v>
      </c>
    </row>
    <row r="34" spans="17:24" x14ac:dyDescent="0.25">
      <c r="Q34" s="28" t="s">
        <v>44</v>
      </c>
      <c r="R34" s="29" cm="1">
        <f t="array" ref="R34">alexnium(Q34,Tabel1[])</f>
        <v>369</v>
      </c>
      <c r="T34" s="28" cm="1">
        <f t="array" ref="T34:W34">alexnium(Q34,Tabel1[],1)</f>
        <v>369</v>
      </c>
      <c r="U34" s="28" t="str">
        <v>1 Sr2=123,00€</v>
      </c>
      <c r="V34" s="28" t="str">
        <v>1 Ir2=123,00€</v>
      </c>
      <c r="W34" s="28" t="str">
        <v>1 Sr3=123,00€</v>
      </c>
    </row>
    <row r="35" spans="17:24" x14ac:dyDescent="0.25">
      <c r="Q35" s="28" t="s">
        <v>45</v>
      </c>
      <c r="R35" s="29" cm="1">
        <f t="array" ref="R35">alexnium(Q35,Tabel1[])</f>
        <v>369</v>
      </c>
      <c r="T35" s="28" cm="1">
        <f t="array" ref="T35:W35">alexnium(Q35,Tabel1[],1)</f>
        <v>369</v>
      </c>
      <c r="U35" s="28" t="str">
        <v>1 Sr2=123,00€</v>
      </c>
      <c r="V35" s="28" t="str">
        <v>1 Ir2=123,00€</v>
      </c>
      <c r="W35" s="28" t="str">
        <v>1 Ir3=123,00€</v>
      </c>
    </row>
    <row r="36" spans="17:24" x14ac:dyDescent="0.25">
      <c r="Q36" s="30" t="s">
        <v>46</v>
      </c>
      <c r="R36" s="29" cm="1">
        <f t="array" ref="R36">alexnium(Q36,Tabel1[])</f>
        <v>369</v>
      </c>
      <c r="T36" s="28" cm="1">
        <f t="array" ref="T36:W36">alexnium(Q36,Tabel1[],1)</f>
        <v>369</v>
      </c>
      <c r="U36" s="28" t="str">
        <v>1 Sr2=123,00€</v>
      </c>
      <c r="V36" s="28" t="str">
        <v>1 Sr3=123,00€</v>
      </c>
      <c r="W36" s="28" t="str">
        <v>1 Ir3=123,00€</v>
      </c>
    </row>
    <row r="37" spans="17:24" x14ac:dyDescent="0.25">
      <c r="Q37" s="30" t="s">
        <v>47</v>
      </c>
      <c r="R37" s="29" cm="1">
        <f t="array" ref="R37">alexnium(Q37,Tabel1[])</f>
        <v>369</v>
      </c>
      <c r="T37" s="28" cm="1">
        <f t="array" ref="T37:W37">alexnium(Q37,Tabel1[],1)</f>
        <v>369</v>
      </c>
      <c r="U37" s="28" t="str">
        <v>1 Ir2=123,00€</v>
      </c>
      <c r="V37" s="28" t="str">
        <v>1 Sr3=123,00€</v>
      </c>
      <c r="W37" s="28" t="str">
        <v>1 Ir3=123,00€</v>
      </c>
    </row>
    <row r="38" spans="17:24" x14ac:dyDescent="0.25">
      <c r="Q38" s="28" t="s">
        <v>48</v>
      </c>
      <c r="R38" s="29" cm="1">
        <f t="array" ref="R38">alexnium(Q38,Tabel1[])</f>
        <v>468.69</v>
      </c>
      <c r="T38" s="28" cm="1">
        <f t="array" ref="T38:X38">alexnium(Q38,Tabel1[],1)</f>
        <v>468.69</v>
      </c>
      <c r="U38" s="28" t="str">
        <v>1 Sn=99,69€</v>
      </c>
      <c r="V38" s="28" t="str">
        <v>1 In=123,00€</v>
      </c>
      <c r="W38" s="28" t="str">
        <v>1 Sr1=123,00€</v>
      </c>
      <c r="X38" s="28" t="str">
        <v>1 Ir1=123,00€</v>
      </c>
    </row>
    <row r="39" spans="17:24" x14ac:dyDescent="0.25">
      <c r="Q39" s="30" t="s">
        <v>49</v>
      </c>
      <c r="R39" s="29" cm="1">
        <f t="array" ref="R39">alexnium(Q39,Tabel1[])</f>
        <v>492</v>
      </c>
      <c r="T39" s="28" cm="1">
        <f t="array" ref="T39:X39">alexnium(Q39,Tabel1[],1)</f>
        <v>492</v>
      </c>
      <c r="U39" s="28" t="str">
        <v>1 Sr1=123,00€</v>
      </c>
      <c r="V39" s="28" t="str">
        <v>1 Ir1=123,00€</v>
      </c>
      <c r="W39" s="28" t="str">
        <v>1 Sr2=123,00€</v>
      </c>
      <c r="X39" s="28" t="str">
        <v>1 Ir2=123,00€</v>
      </c>
    </row>
    <row r="40" spans="17:24" x14ac:dyDescent="0.25">
      <c r="Q40" s="30" t="s">
        <v>50</v>
      </c>
      <c r="R40" s="29" cm="1">
        <f t="array" ref="R40">alexnium(Q40,Tabel1[])</f>
        <v>492</v>
      </c>
      <c r="T40" s="28" cm="1">
        <f t="array" ref="T40:X40">alexnium(Q40,Tabel1[],1)</f>
        <v>492</v>
      </c>
      <c r="U40" s="28" t="str">
        <v>1 Sr2=123,00€</v>
      </c>
      <c r="V40" s="28" t="str">
        <v>1 Ir2=123,00€</v>
      </c>
      <c r="W40" s="28" t="str">
        <v>1 Sr3=123,00€</v>
      </c>
      <c r="X40" s="28" t="str">
        <v>1 Ir3=123,00€</v>
      </c>
    </row>
    <row r="41" spans="17:24" x14ac:dyDescent="0.25">
      <c r="Q41" s="30" t="s">
        <v>96</v>
      </c>
      <c r="R41" s="29" cm="1">
        <f t="array" ref="R41">alexnium(Q41,Tabel1[])</f>
        <v>0</v>
      </c>
      <c r="T41" s="28" cm="1">
        <f t="array" ref="T41:V41">alexnium(Q41,Tabel1[],1)</f>
        <v>0</v>
      </c>
      <c r="U41" s="28" t="str">
        <v>5 I2nR3=0,00€</v>
      </c>
      <c r="V41" s="28" t="str">
        <v>10 I2nR2=0,00€</v>
      </c>
    </row>
    <row r="42" spans="17:24" x14ac:dyDescent="0.25">
      <c r="Q42" s="31" t="s">
        <v>98</v>
      </c>
      <c r="R42" s="29" cm="1">
        <f t="array" ref="R42">alexnium(Q42,Tabel1[])</f>
        <v>444</v>
      </c>
      <c r="T42" s="28" cm="1">
        <f t="array" ref="T42:V42">alexnium(Q42,Tabel1[],1)</f>
        <v>444</v>
      </c>
      <c r="U42" s="28" t="str">
        <v>1 iN=321,00€</v>
      </c>
      <c r="V42" s="28" t="str">
        <v>1 In=123,00€</v>
      </c>
    </row>
  </sheetData>
  <mergeCells count="3">
    <mergeCell ref="J2:K2"/>
    <mergeCell ref="D3:H3"/>
    <mergeCell ref="D2:H2"/>
  </mergeCells>
  <phoneticPr fontId="1" type="noConversion"/>
  <pageMargins left="0.7" right="0.7" top="0.75" bottom="0.75" header="0.3" footer="0.3"/>
  <pageSetup paperSize="9" orientation="portrait" horizontalDpi="1200" verticalDpi="12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Contrôle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COLLIN</dc:creator>
  <cp:lastModifiedBy>BSA</cp:lastModifiedBy>
  <dcterms:created xsi:type="dcterms:W3CDTF">2023-10-30T13:42:47Z</dcterms:created>
  <dcterms:modified xsi:type="dcterms:W3CDTF">2024-02-09T21:52:14Z</dcterms:modified>
</cp:coreProperties>
</file>