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3EF9975-CD9D-43C6-A86D-D96A827360E3}" xr6:coauthVersionLast="47" xr6:coauthVersionMax="47" xr10:uidLastSave="{00000000-0000-0000-0000-000000000000}"/>
  <bookViews>
    <workbookView xWindow="-120" yWindow="-120" windowWidth="29040" windowHeight="15855" xr2:uid="{79D49FC2-E63A-4D5B-82D8-C8C62F97D3BB}"/>
  </bookViews>
  <sheets>
    <sheet name="Feuil1" sheetId="1" r:id="rId1"/>
    <sheet name="Blad1" sheetId="2" r:id="rId2"/>
  </sheets>
  <definedNames>
    <definedName name="DatePaques">Feuil1!$E$4</definedName>
    <definedName name="fériés">Feuil1!$J$2:$Q$14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4" i="1" l="1"/>
  <c r="Q14" i="1"/>
  <c r="P14" i="1"/>
  <c r="O14" i="1"/>
  <c r="N14" i="1"/>
  <c r="M14" i="1"/>
  <c r="L14" i="1"/>
  <c r="K14" i="1"/>
  <c r="J14" i="1"/>
  <c r="Q13" i="1"/>
  <c r="P13" i="1"/>
  <c r="O13" i="1"/>
  <c r="N13" i="1"/>
  <c r="M13" i="1"/>
  <c r="L13" i="1"/>
  <c r="K13" i="1"/>
  <c r="J13" i="1"/>
  <c r="Q12" i="1"/>
  <c r="P12" i="1"/>
  <c r="O12" i="1"/>
  <c r="N12" i="1"/>
  <c r="M12" i="1"/>
  <c r="L12" i="1"/>
  <c r="K12" i="1"/>
  <c r="J12" i="1"/>
  <c r="Q11" i="1"/>
  <c r="P11" i="1"/>
  <c r="O11" i="1"/>
  <c r="N11" i="1"/>
  <c r="M11" i="1"/>
  <c r="L11" i="1"/>
  <c r="K11" i="1"/>
  <c r="J11" i="1"/>
  <c r="Q10" i="1"/>
  <c r="P10" i="1"/>
  <c r="O10" i="1"/>
  <c r="N10" i="1"/>
  <c r="M10" i="1"/>
  <c r="L10" i="1"/>
  <c r="K10" i="1"/>
  <c r="J10" i="1"/>
  <c r="Q6" i="1"/>
  <c r="P6" i="1"/>
  <c r="O6" i="1"/>
  <c r="N6" i="1"/>
  <c r="M6" i="1"/>
  <c r="L6" i="1"/>
  <c r="K6" i="1"/>
  <c r="J6" i="1"/>
  <c r="Q5" i="1"/>
  <c r="P5" i="1"/>
  <c r="O5" i="1"/>
  <c r="N5" i="1"/>
  <c r="M5" i="1"/>
  <c r="L5" i="1"/>
  <c r="K5" i="1"/>
  <c r="J5" i="1"/>
  <c r="Q3" i="1"/>
  <c r="Q9" i="1" s="1"/>
  <c r="P3" i="1"/>
  <c r="P9" i="1" s="1"/>
  <c r="O3" i="1"/>
  <c r="O9" i="1" s="1"/>
  <c r="N3" i="1"/>
  <c r="N9" i="1" s="1"/>
  <c r="M3" i="1"/>
  <c r="M9" i="1" s="1"/>
  <c r="L3" i="1"/>
  <c r="L9" i="1" s="1"/>
  <c r="K3" i="1"/>
  <c r="K9" i="1" s="1"/>
  <c r="J3" i="1"/>
  <c r="J9" i="1" s="1"/>
  <c r="Q2" i="1"/>
  <c r="P2" i="1"/>
  <c r="O2" i="1"/>
  <c r="N2" i="1"/>
  <c r="M2" i="1"/>
  <c r="L2" i="1"/>
  <c r="K2" i="1"/>
  <c r="J2" i="1"/>
  <c r="K4" i="1" l="1"/>
  <c r="J4" i="1"/>
  <c r="C2" i="1" s="1"/>
  <c r="N4" i="1"/>
  <c r="Q4" i="1"/>
  <c r="M4" i="1"/>
  <c r="P4" i="1"/>
  <c r="L4" i="1"/>
  <c r="J8" i="1"/>
  <c r="K7" i="1"/>
  <c r="O7" i="1"/>
  <c r="K8" i="1"/>
  <c r="O8" i="1"/>
  <c r="L7" i="1"/>
  <c r="P7" i="1"/>
  <c r="L8" i="1"/>
  <c r="P8" i="1"/>
  <c r="J7" i="1"/>
  <c r="N7" i="1"/>
  <c r="N8" i="1"/>
  <c r="M7" i="1"/>
  <c r="Q7" i="1"/>
  <c r="M8" i="1"/>
  <c r="Q8" i="1"/>
</calcChain>
</file>

<file path=xl/sharedStrings.xml><?xml version="1.0" encoding="utf-8"?>
<sst xmlns="http://schemas.openxmlformats.org/spreadsheetml/2006/main" count="26" uniqueCount="26">
  <si>
    <t xml:space="preserve">DATE DE BRIEF </t>
  </si>
  <si>
    <t>DATE INTERVIEW</t>
  </si>
  <si>
    <t>SOURCING PROCESS</t>
  </si>
  <si>
    <t xml:space="preserve">SI B1 &gt; C1 =&gt; case en rouge </t>
  </si>
  <si>
    <t>Jours fériés</t>
  </si>
  <si>
    <t>2023</t>
  </si>
  <si>
    <t>2024</t>
  </si>
  <si>
    <t>2025</t>
  </si>
  <si>
    <t>2026</t>
  </si>
  <si>
    <t>2027</t>
  </si>
  <si>
    <t>2028</t>
  </si>
  <si>
    <t>2029</t>
  </si>
  <si>
    <t>2030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</si>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</sst>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d/mm/yyyy;@"/>
  </numFmts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</fills>
  <borders count="13">
    <border>
      <left/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thin">
        <color theme="0"/>
      </left>
      <right/>
      <top style="thick">
        <color auto="1"/>
      </top>
      <bottom/>
      <diagonal/>
    </border>
    <border>
      <left style="thin">
        <color theme="0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n">
        <color theme="0"/>
      </top>
      <bottom/>
      <diagonal/>
    </border>
    <border>
      <left style="thin">
        <color theme="0"/>
      </left>
      <right style="thick">
        <color auto="1"/>
      </right>
      <top style="thin">
        <color theme="0"/>
      </top>
      <bottom/>
      <diagonal/>
    </border>
    <border>
      <left style="thick">
        <color auto="1"/>
      </left>
      <right/>
      <top style="thin">
        <color theme="0"/>
      </top>
      <bottom style="thick">
        <color auto="1"/>
      </bottom>
      <diagonal/>
    </border>
    <border>
      <left style="thin">
        <color theme="0"/>
      </left>
      <right/>
      <top style="thin">
        <color theme="0"/>
      </top>
      <bottom style="thick">
        <color auto="1"/>
      </bottom>
      <diagonal/>
    </border>
    <border>
      <left style="thin">
        <color theme="0"/>
      </left>
      <right style="thick">
        <color auto="1"/>
      </right>
      <top style="thin">
        <color theme="0"/>
      </top>
      <bottom style="thick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164" fontId="0" fillId="0" borderId="0" xfId="0" applyNumberFormat="1" applyAlignment="1">
      <alignment horizontal="center" vertical="center"/>
    </xf>
    <xf numFmtId="165" fontId="0" fillId="0" borderId="0" xfId="0" applyNumberFormat="1"/>
    <xf numFmtId="0" fontId="0" fillId="0" borderId="0" xfId="0" applyFont="1" applyFill="1"/>
    <xf numFmtId="0" fontId="0" fillId="0" borderId="0" xfId="0" applyFont="1" applyFill="1" applyBorder="1" applyAlignment="1">
      <alignment horizontal="left" vertical="center" indent="1"/>
    </xf>
    <xf numFmtId="0" fontId="0" fillId="0" borderId="2" xfId="0" applyFont="1" applyFill="1" applyBorder="1" applyAlignment="1">
      <alignment horizontal="center" vertical="center"/>
    </xf>
    <xf numFmtId="14" fontId="0" fillId="2" borderId="5" xfId="0" applyNumberFormat="1" applyFont="1" applyFill="1" applyBorder="1" applyAlignment="1">
      <alignment horizontal="center" vertical="center"/>
    </xf>
    <xf numFmtId="14" fontId="0" fillId="2" borderId="6" xfId="0" applyNumberFormat="1" applyFont="1" applyFill="1" applyBorder="1" applyAlignment="1">
      <alignment horizontal="center" vertical="center"/>
    </xf>
    <xf numFmtId="14" fontId="0" fillId="2" borderId="7" xfId="0" applyNumberFormat="1" applyFont="1" applyFill="1" applyBorder="1" applyAlignment="1">
      <alignment horizontal="center" vertical="center"/>
    </xf>
    <xf numFmtId="14" fontId="0" fillId="2" borderId="8" xfId="0" applyNumberFormat="1" applyFont="1" applyFill="1" applyBorder="1" applyAlignment="1">
      <alignment horizontal="center" vertical="center"/>
    </xf>
    <xf numFmtId="14" fontId="0" fillId="2" borderId="1" xfId="0" applyNumberFormat="1" applyFont="1" applyFill="1" applyBorder="1" applyAlignment="1">
      <alignment horizontal="center" vertical="center"/>
    </xf>
    <xf numFmtId="14" fontId="0" fillId="2" borderId="9" xfId="0" applyNumberFormat="1" applyFont="1" applyFill="1" applyBorder="1" applyAlignment="1">
      <alignment horizontal="center" vertical="center"/>
    </xf>
    <xf numFmtId="14" fontId="0" fillId="2" borderId="10" xfId="0" applyNumberFormat="1" applyFont="1" applyFill="1" applyBorder="1" applyAlignment="1">
      <alignment horizontal="center" vertical="center"/>
    </xf>
    <xf numFmtId="14" fontId="0" fillId="2" borderId="11" xfId="0" applyNumberFormat="1" applyFont="1" applyFill="1" applyBorder="1" applyAlignment="1">
      <alignment horizontal="center" vertical="center"/>
    </xf>
    <xf numFmtId="14" fontId="0" fillId="2" borderId="12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left" vertical="center" indent="1"/>
    </xf>
    <xf numFmtId="0" fontId="1" fillId="0" borderId="4" xfId="0" applyFont="1" applyFill="1" applyBorder="1" applyAlignment="1">
      <alignment horizontal="left" vertical="center" indent="1"/>
    </xf>
  </cellXfs>
  <cellStyles count="1">
    <cellStyle name="Standaard" xfId="0" builtinId="0"/>
  </cellStyles>
  <dxfs count="1">
    <dxf>
      <font>
        <b/>
        <i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499571E-DD36-42A5-9B8F-8DA699D51FA5}" name="Tableau1" displayName="Tableau1" ref="A1:C4" totalsRowShown="0">
  <autoFilter ref="A1:C4" xr:uid="{6499571E-DD36-42A5-9B8F-8DA699D51FA5}"/>
  <tableColumns count="3">
    <tableColumn id="1" xr3:uid="{86F3660E-21B2-4AAD-A7D1-79A8C70C1023}" name="DATE DE BRIEF "/>
    <tableColumn id="2" xr3:uid="{286B9799-D87F-4AC3-9967-DE9538E6FB40}" name="DATE INTERVIEW"/>
    <tableColumn id="3" xr3:uid="{8A9DE84F-DEFB-41A8-AB00-9C6C26F79C4A}" name="SOURCING PROCES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6C5D9D-7C3B-4737-A0F6-B9B2193C117C}">
  <sheetPr codeName="Blad1"/>
  <dimension ref="A1:Q15"/>
  <sheetViews>
    <sheetView tabSelected="1" workbookViewId="0">
      <selection activeCell="B11" sqref="B11"/>
    </sheetView>
  </sheetViews>
  <sheetFormatPr defaultColWidth="11.42578125" defaultRowHeight="15" x14ac:dyDescent="0.25"/>
  <cols>
    <col min="1" max="1" width="19.85546875" customWidth="1"/>
    <col min="2" max="2" width="20.5703125" customWidth="1"/>
    <col min="3" max="3" width="23.7109375" customWidth="1"/>
    <col min="9" max="9" width="19.7109375" style="3" bestFit="1" customWidth="1"/>
    <col min="10" max="17" width="10.7109375" style="3" bestFit="1" customWidth="1"/>
  </cols>
  <sheetData>
    <row r="1" spans="1:17" ht="15.75" thickBot="1" x14ac:dyDescent="0.3">
      <c r="A1" t="s">
        <v>0</v>
      </c>
      <c r="B1" t="s">
        <v>1</v>
      </c>
      <c r="C1" t="s">
        <v>2</v>
      </c>
      <c r="I1" s="4" t="s">
        <v>4</v>
      </c>
      <c r="J1" s="5" t="s">
        <v>5</v>
      </c>
      <c r="K1" s="5" t="s">
        <v>6</v>
      </c>
      <c r="L1" s="5" t="s">
        <v>7</v>
      </c>
      <c r="M1" s="5" t="s">
        <v>8</v>
      </c>
      <c r="N1" s="5" t="s">
        <v>9</v>
      </c>
      <c r="O1" s="5" t="s">
        <v>10</v>
      </c>
      <c r="P1" s="5" t="s">
        <v>11</v>
      </c>
      <c r="Q1" s="5" t="s">
        <v>12</v>
      </c>
    </row>
    <row r="2" spans="1:17" ht="15.75" thickTop="1" x14ac:dyDescent="0.25">
      <c r="A2" s="1">
        <v>45272</v>
      </c>
      <c r="B2" s="1">
        <v>45314</v>
      </c>
      <c r="C2" s="2">
        <f>WORKDAY.INTL(Tableau1[[#This Row],[DATE DE BRIEF ]],20,1,fériés)</f>
        <v>45302</v>
      </c>
      <c r="I2" s="15" t="s">
        <v>13</v>
      </c>
      <c r="J2" s="6">
        <f>DATE(J$1,1,1)</f>
        <v>44927</v>
      </c>
      <c r="K2" s="7">
        <f t="shared" ref="K2:Q2" si="0">DATE(K$1,1,1)</f>
        <v>45292</v>
      </c>
      <c r="L2" s="7">
        <f t="shared" si="0"/>
        <v>45658</v>
      </c>
      <c r="M2" s="7">
        <f t="shared" si="0"/>
        <v>46023</v>
      </c>
      <c r="N2" s="7">
        <f t="shared" si="0"/>
        <v>46388</v>
      </c>
      <c r="O2" s="7">
        <f t="shared" si="0"/>
        <v>46753</v>
      </c>
      <c r="P2" s="7">
        <f t="shared" si="0"/>
        <v>47119</v>
      </c>
      <c r="Q2" s="8">
        <f t="shared" si="0"/>
        <v>47484</v>
      </c>
    </row>
    <row r="3" spans="1:17" x14ac:dyDescent="0.25">
      <c r="C3" t="s">
        <v>3</v>
      </c>
      <c r="I3" s="16" t="s">
        <v>14</v>
      </c>
      <c r="J3" s="9">
        <f>FLOOR(DAY(MINUTE(J$1/38)/2+56)&amp;"/5/"&amp;J$1,7)-34</f>
        <v>45025</v>
      </c>
      <c r="K3" s="10">
        <f t="shared" ref="K3:Q3" si="1">FLOOR(DAY(MINUTE(K$1/38)/2+56)&amp;"/5/"&amp;K$1,7)-34</f>
        <v>45382</v>
      </c>
      <c r="L3" s="10">
        <f t="shared" si="1"/>
        <v>45767</v>
      </c>
      <c r="M3" s="10">
        <f t="shared" si="1"/>
        <v>46117</v>
      </c>
      <c r="N3" s="10">
        <f t="shared" si="1"/>
        <v>46474</v>
      </c>
      <c r="O3" s="10">
        <f t="shared" si="1"/>
        <v>46859</v>
      </c>
      <c r="P3" s="10">
        <f t="shared" si="1"/>
        <v>47209</v>
      </c>
      <c r="Q3" s="11">
        <f t="shared" si="1"/>
        <v>47594</v>
      </c>
    </row>
    <row r="4" spans="1:17" x14ac:dyDescent="0.25">
      <c r="I4" s="16" t="s">
        <v>15</v>
      </c>
      <c r="J4" s="9">
        <f>+J3+1</f>
        <v>45026</v>
      </c>
      <c r="K4" s="10">
        <f t="shared" ref="K4:Q4" si="2">+K3+1</f>
        <v>45383</v>
      </c>
      <c r="L4" s="10">
        <f t="shared" si="2"/>
        <v>45768</v>
      </c>
      <c r="M4" s="10">
        <f t="shared" si="2"/>
        <v>46118</v>
      </c>
      <c r="N4" s="10">
        <f t="shared" si="2"/>
        <v>46475</v>
      </c>
      <c r="O4" s="10">
        <f t="shared" si="2"/>
        <v>46860</v>
      </c>
      <c r="P4" s="10">
        <f t="shared" si="2"/>
        <v>47210</v>
      </c>
      <c r="Q4" s="11">
        <f t="shared" si="2"/>
        <v>47595</v>
      </c>
    </row>
    <row r="5" spans="1:17" x14ac:dyDescent="0.25">
      <c r="I5" s="16" t="s">
        <v>16</v>
      </c>
      <c r="J5" s="9">
        <f>DATE(J$1,5,1)</f>
        <v>45047</v>
      </c>
      <c r="K5" s="10">
        <f t="shared" ref="K5:Q5" si="3">DATE(K$1,5,1)</f>
        <v>45413</v>
      </c>
      <c r="L5" s="10">
        <f t="shared" si="3"/>
        <v>45778</v>
      </c>
      <c r="M5" s="10">
        <f t="shared" si="3"/>
        <v>46143</v>
      </c>
      <c r="N5" s="10">
        <f t="shared" si="3"/>
        <v>46508</v>
      </c>
      <c r="O5" s="10">
        <f t="shared" si="3"/>
        <v>46874</v>
      </c>
      <c r="P5" s="10">
        <f t="shared" si="3"/>
        <v>47239</v>
      </c>
      <c r="Q5" s="11">
        <f t="shared" si="3"/>
        <v>47604</v>
      </c>
    </row>
    <row r="6" spans="1:17" x14ac:dyDescent="0.25">
      <c r="I6" s="16" t="s">
        <v>17</v>
      </c>
      <c r="J6" s="9">
        <f>DATE(J$1,5,8)</f>
        <v>45054</v>
      </c>
      <c r="K6" s="10">
        <f t="shared" ref="K6:Q6" si="4">DATE(K$1,5,8)</f>
        <v>45420</v>
      </c>
      <c r="L6" s="10">
        <f t="shared" si="4"/>
        <v>45785</v>
      </c>
      <c r="M6" s="10">
        <f t="shared" si="4"/>
        <v>46150</v>
      </c>
      <c r="N6" s="10">
        <f t="shared" si="4"/>
        <v>46515</v>
      </c>
      <c r="O6" s="10">
        <f t="shared" si="4"/>
        <v>46881</v>
      </c>
      <c r="P6" s="10">
        <f t="shared" si="4"/>
        <v>47246</v>
      </c>
      <c r="Q6" s="11">
        <f t="shared" si="4"/>
        <v>47611</v>
      </c>
    </row>
    <row r="7" spans="1:17" x14ac:dyDescent="0.25">
      <c r="I7" s="16" t="s">
        <v>18</v>
      </c>
      <c r="J7" s="9">
        <f>J3+39</f>
        <v>45064</v>
      </c>
      <c r="K7" s="10">
        <f t="shared" ref="K7:Q7" si="5">K3+39</f>
        <v>45421</v>
      </c>
      <c r="L7" s="10">
        <f t="shared" si="5"/>
        <v>45806</v>
      </c>
      <c r="M7" s="10">
        <f t="shared" si="5"/>
        <v>46156</v>
      </c>
      <c r="N7" s="10">
        <f t="shared" si="5"/>
        <v>46513</v>
      </c>
      <c r="O7" s="10">
        <f t="shared" si="5"/>
        <v>46898</v>
      </c>
      <c r="P7" s="10">
        <f t="shared" si="5"/>
        <v>47248</v>
      </c>
      <c r="Q7" s="11">
        <f t="shared" si="5"/>
        <v>47633</v>
      </c>
    </row>
    <row r="8" spans="1:17" x14ac:dyDescent="0.25">
      <c r="I8" s="16" t="s">
        <v>19</v>
      </c>
      <c r="J8" s="9">
        <f>J3+49</f>
        <v>45074</v>
      </c>
      <c r="K8" s="10">
        <f t="shared" ref="K8:Q8" si="6">K3+49</f>
        <v>45431</v>
      </c>
      <c r="L8" s="10">
        <f t="shared" si="6"/>
        <v>45816</v>
      </c>
      <c r="M8" s="10">
        <f t="shared" si="6"/>
        <v>46166</v>
      </c>
      <c r="N8" s="10">
        <f t="shared" si="6"/>
        <v>46523</v>
      </c>
      <c r="O8" s="10">
        <f t="shared" si="6"/>
        <v>46908</v>
      </c>
      <c r="P8" s="10">
        <f t="shared" si="6"/>
        <v>47258</v>
      </c>
      <c r="Q8" s="11">
        <f t="shared" si="6"/>
        <v>47643</v>
      </c>
    </row>
    <row r="9" spans="1:17" x14ac:dyDescent="0.25">
      <c r="I9" s="16" t="s">
        <v>20</v>
      </c>
      <c r="J9" s="9">
        <f>J3+50</f>
        <v>45075</v>
      </c>
      <c r="K9" s="10">
        <f t="shared" ref="K9:Q9" si="7">K3+50</f>
        <v>45432</v>
      </c>
      <c r="L9" s="10">
        <f t="shared" si="7"/>
        <v>45817</v>
      </c>
      <c r="M9" s="10">
        <f t="shared" si="7"/>
        <v>46167</v>
      </c>
      <c r="N9" s="10">
        <f t="shared" si="7"/>
        <v>46524</v>
      </c>
      <c r="O9" s="10">
        <f t="shared" si="7"/>
        <v>46909</v>
      </c>
      <c r="P9" s="10">
        <f t="shared" si="7"/>
        <v>47259</v>
      </c>
      <c r="Q9" s="11">
        <f t="shared" si="7"/>
        <v>47644</v>
      </c>
    </row>
    <row r="10" spans="1:17" x14ac:dyDescent="0.25">
      <c r="I10" s="16" t="s">
        <v>21</v>
      </c>
      <c r="J10" s="9">
        <f>DATE(J$1,7,14)</f>
        <v>45121</v>
      </c>
      <c r="K10" s="10">
        <f t="shared" ref="K10:Q10" si="8">DATE(K$1,7,14)</f>
        <v>45487</v>
      </c>
      <c r="L10" s="10">
        <f t="shared" si="8"/>
        <v>45852</v>
      </c>
      <c r="M10" s="10">
        <f t="shared" si="8"/>
        <v>46217</v>
      </c>
      <c r="N10" s="10">
        <f t="shared" si="8"/>
        <v>46582</v>
      </c>
      <c r="O10" s="10">
        <f t="shared" si="8"/>
        <v>46948</v>
      </c>
      <c r="P10" s="10">
        <f t="shared" si="8"/>
        <v>47313</v>
      </c>
      <c r="Q10" s="11">
        <f t="shared" si="8"/>
        <v>47678</v>
      </c>
    </row>
    <row r="11" spans="1:17" x14ac:dyDescent="0.25">
      <c r="I11" s="16" t="s">
        <v>22</v>
      </c>
      <c r="J11" s="9">
        <f>DATE(J$1,8,15)</f>
        <v>45153</v>
      </c>
      <c r="K11" s="10">
        <f t="shared" ref="K11:Q11" si="9">DATE(K$1,8,15)</f>
        <v>45519</v>
      </c>
      <c r="L11" s="10">
        <f t="shared" si="9"/>
        <v>45884</v>
      </c>
      <c r="M11" s="10">
        <f t="shared" si="9"/>
        <v>46249</v>
      </c>
      <c r="N11" s="10">
        <f t="shared" si="9"/>
        <v>46614</v>
      </c>
      <c r="O11" s="10">
        <f t="shared" si="9"/>
        <v>46980</v>
      </c>
      <c r="P11" s="10">
        <f t="shared" si="9"/>
        <v>47345</v>
      </c>
      <c r="Q11" s="11">
        <f t="shared" si="9"/>
        <v>47710</v>
      </c>
    </row>
    <row r="12" spans="1:17" x14ac:dyDescent="0.25">
      <c r="I12" s="16" t="s">
        <v>23</v>
      </c>
      <c r="J12" s="9">
        <f>DATE(J$1,11,1)</f>
        <v>45231</v>
      </c>
      <c r="K12" s="10">
        <f t="shared" ref="K12:Q12" si="10">DATE(K$1,11,1)</f>
        <v>45597</v>
      </c>
      <c r="L12" s="10">
        <f t="shared" si="10"/>
        <v>45962</v>
      </c>
      <c r="M12" s="10">
        <f t="shared" si="10"/>
        <v>46327</v>
      </c>
      <c r="N12" s="10">
        <f t="shared" si="10"/>
        <v>46692</v>
      </c>
      <c r="O12" s="10">
        <f t="shared" si="10"/>
        <v>47058</v>
      </c>
      <c r="P12" s="10">
        <f t="shared" si="10"/>
        <v>47423</v>
      </c>
      <c r="Q12" s="11">
        <f t="shared" si="10"/>
        <v>47788</v>
      </c>
    </row>
    <row r="13" spans="1:17" x14ac:dyDescent="0.25">
      <c r="I13" s="16" t="s">
        <v>24</v>
      </c>
      <c r="J13" s="9">
        <f>DATE(J$1,11,11)</f>
        <v>45241</v>
      </c>
      <c r="K13" s="10">
        <f t="shared" ref="K13:Q13" si="11">DATE(K$1,11,11)</f>
        <v>45607</v>
      </c>
      <c r="L13" s="10">
        <f t="shared" si="11"/>
        <v>45972</v>
      </c>
      <c r="M13" s="10">
        <f t="shared" si="11"/>
        <v>46337</v>
      </c>
      <c r="N13" s="10">
        <f t="shared" si="11"/>
        <v>46702</v>
      </c>
      <c r="O13" s="10">
        <f t="shared" si="11"/>
        <v>47068</v>
      </c>
      <c r="P13" s="10">
        <f t="shared" si="11"/>
        <v>47433</v>
      </c>
      <c r="Q13" s="11">
        <f t="shared" si="11"/>
        <v>47798</v>
      </c>
    </row>
    <row r="14" spans="1:17" ht="15.75" thickBot="1" x14ac:dyDescent="0.3">
      <c r="I14" s="16" t="s">
        <v>25</v>
      </c>
      <c r="J14" s="12">
        <f>DATE(J$1,12,25)</f>
        <v>45285</v>
      </c>
      <c r="K14" s="13">
        <f t="shared" ref="K14:Q14" si="12">DATE(K$1,12,25)</f>
        <v>45651</v>
      </c>
      <c r="L14" s="13">
        <f t="shared" si="12"/>
        <v>46016</v>
      </c>
      <c r="M14" s="13">
        <f t="shared" si="12"/>
        <v>46381</v>
      </c>
      <c r="N14" s="13">
        <f t="shared" si="12"/>
        <v>46746</v>
      </c>
      <c r="O14" s="13">
        <f t="shared" si="12"/>
        <v>47112</v>
      </c>
      <c r="P14" s="13">
        <f t="shared" si="12"/>
        <v>47477</v>
      </c>
      <c r="Q14" s="14">
        <f t="shared" si="12"/>
        <v>47842</v>
      </c>
    </row>
    <row r="15" spans="1:17" ht="15.75" thickTop="1" x14ac:dyDescent="0.25"/>
  </sheetData>
  <conditionalFormatting sqref="C2">
    <cfRule type="expression" dxfId="0" priority="1">
      <formula>$B$2&gt;$C$2</formula>
    </cfRule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637D57-C51B-4540-A0D5-1CE866615BFB}">
  <sheetPr codeName="Blad2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2</vt:i4>
      </vt:variant>
    </vt:vector>
  </HeadingPairs>
  <TitlesOfParts>
    <vt:vector size="4" baseType="lpstr">
      <vt:lpstr>Feuil1</vt:lpstr>
      <vt:lpstr>Blad1</vt:lpstr>
      <vt:lpstr>DatePaques</vt:lpstr>
      <vt:lpstr>fériés</vt:lpstr>
    </vt:vector>
  </TitlesOfParts>
  <Company>SEQENS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Rahmouni, Anais</dc:creator>
  <cp:lastModifiedBy>BSA</cp:lastModifiedBy>
  <dcterms:created xsi:type="dcterms:W3CDTF">2024-01-23T09:08:39Z</dcterms:created>
  <dcterms:modified xsi:type="dcterms:W3CDTF">2024-01-23T18:27:07Z</dcterms:modified>
</cp:coreProperties>
</file>