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C03493F-EEDC-40F3-8CCE-42ABE208CE9A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3" l="1" a="1"/>
  <c r="P10" i="3" s="1"/>
  <c r="O11" i="3" a="1"/>
  <c r="O11" i="3" s="1"/>
  <c r="O10" i="3" a="1"/>
  <c r="O10" i="3" s="1"/>
  <c r="R29" i="3"/>
  <c r="R24" i="3"/>
  <c r="Q10" i="3" l="1" a="1"/>
  <c r="Q10" i="3" s="1"/>
  <c r="P11" i="3" a="1"/>
  <c r="P11" i="3" s="1"/>
  <c r="O12" i="3" a="1"/>
  <c r="O12" i="3" s="1"/>
  <c r="O13" i="3" s="1" a="1"/>
  <c r="O13" i="3" s="1"/>
  <c r="P12" i="3" l="1" a="1"/>
  <c r="P12" i="3" s="1"/>
  <c r="Q11" i="3" a="1"/>
  <c r="Q11" i="3" s="1"/>
  <c r="R10" i="3" a="1"/>
  <c r="R10" i="3" s="1"/>
  <c r="O14" i="3" a="1"/>
  <c r="O14" i="3" s="1"/>
  <c r="P13" i="3" l="1" a="1"/>
  <c r="P13" i="3" s="1"/>
  <c r="P14" i="3" a="1"/>
  <c r="P14" i="3" s="1"/>
  <c r="R11" i="3" a="1"/>
  <c r="R11" i="3" s="1"/>
  <c r="Q12" i="3" a="1"/>
  <c r="Q12" i="3" s="1"/>
  <c r="T10" i="3" a="1"/>
  <c r="T10" i="3" s="1"/>
  <c r="S10" i="3" a="1"/>
  <c r="S10" i="3" s="1"/>
  <c r="O15" i="3" a="1"/>
  <c r="O15" i="3" s="1"/>
  <c r="S11" i="3" l="1" a="1"/>
  <c r="S11" i="3" s="1"/>
  <c r="R12" i="3" a="1"/>
  <c r="R12" i="3" s="1"/>
  <c r="P15" i="3" a="1"/>
  <c r="P15" i="3" s="1"/>
  <c r="P16" i="3" s="1" a="1"/>
  <c r="P16" i="3" s="1"/>
  <c r="Q14" i="3" a="1"/>
  <c r="Q14" i="3" s="1"/>
  <c r="Q15" i="3" s="1" a="1"/>
  <c r="Q15" i="3" s="1"/>
  <c r="Q13" i="3" a="1"/>
  <c r="Q13" i="3" s="1"/>
  <c r="R13" i="3" s="1" a="1"/>
  <c r="R13" i="3" s="1"/>
  <c r="O16" i="3" a="1"/>
  <c r="O16" i="3" s="1"/>
  <c r="O17" i="3" a="1"/>
  <c r="O17" i="3" s="1"/>
  <c r="P17" i="3" l="1" a="1"/>
  <c r="P17" i="3" s="1"/>
  <c r="P18" i="3" s="1" a="1"/>
  <c r="P18" i="3" s="1"/>
  <c r="R14" i="3" a="1"/>
  <c r="R14" i="3" s="1"/>
  <c r="Q16" i="3" a="1"/>
  <c r="Q16" i="3" s="1"/>
  <c r="Q17" i="3" s="1" a="1"/>
  <c r="Q17" i="3" s="1"/>
  <c r="T11" i="3" a="1"/>
  <c r="T11" i="3" s="1"/>
  <c r="R15" i="3" a="1"/>
  <c r="R15" i="3" s="1"/>
  <c r="S12" i="3" a="1"/>
  <c r="S12" i="3" s="1"/>
  <c r="O18" i="3" a="1"/>
  <c r="O18" i="3" s="1"/>
  <c r="Q18" i="3" l="1" a="1"/>
  <c r="Q18" i="3" s="1"/>
  <c r="T12" i="3" a="1"/>
  <c r="T12" i="3" s="1"/>
  <c r="S13" i="3" a="1"/>
  <c r="S13" i="3" s="1"/>
  <c r="R16" i="3" a="1"/>
  <c r="R16" i="3" s="1"/>
  <c r="O19" i="3" a="1"/>
  <c r="O19" i="3" s="1"/>
  <c r="P19" i="3" s="1" a="1"/>
  <c r="P19" i="3" s="1"/>
  <c r="Q19" i="3" l="1" a="1"/>
  <c r="Q19" i="3" s="1"/>
  <c r="S14" i="3" a="1"/>
  <c r="S14" i="3" s="1"/>
  <c r="T14" i="3" a="1"/>
  <c r="T14" i="3" s="1"/>
  <c r="T13" i="3" a="1"/>
  <c r="T13" i="3" s="1"/>
  <c r="R17" i="3" a="1"/>
  <c r="R17" i="3" s="1"/>
  <c r="R18" i="3" s="1" a="1"/>
  <c r="R18" i="3" s="1"/>
  <c r="R19" i="3" s="1" a="1"/>
  <c r="R19" i="3" s="1"/>
  <c r="S15" i="3" l="1" a="1"/>
  <c r="S15" i="3" s="1"/>
  <c r="S18" i="3" s="1" a="1"/>
  <c r="S18" i="3" s="1"/>
  <c r="S19" i="3" s="1" a="1"/>
  <c r="S19" i="3" s="1"/>
  <c r="S16" i="3" a="1"/>
  <c r="S16" i="3" s="1"/>
  <c r="S17" i="3" s="1" a="1"/>
  <c r="S17" i="3" s="1"/>
  <c r="T15" i="3" l="1" a="1"/>
  <c r="T15" i="3" s="1"/>
  <c r="T16" i="3" l="1" a="1"/>
  <c r="T16" i="3" s="1"/>
  <c r="T17" i="3" a="1"/>
  <c r="T17" i="3" s="1"/>
  <c r="T18" i="3" s="1" a="1"/>
  <c r="T18" i="3" s="1"/>
  <c r="T19" i="3" s="1" a="1"/>
  <c r="T1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<sst xmlns="http://schemas.openxmlformats.org/spreadsheetml/2006/main" count="26" uniqueCount="15">
  <si>
    <t>A</t>
  </si>
  <si>
    <t>B</t>
  </si>
  <si>
    <t>LIGNE</t>
  </si>
  <si>
    <t>QTY A PRODIUIRE</t>
  </si>
  <si>
    <t>DATE 1</t>
  </si>
  <si>
    <t>DATE 2</t>
  </si>
  <si>
    <t>DATE 3</t>
  </si>
  <si>
    <t>DATE 4</t>
  </si>
  <si>
    <t>DATE 5</t>
  </si>
  <si>
    <t>DATE 6</t>
  </si>
  <si>
    <t>planning de production journalier</t>
  </si>
  <si>
    <t>OBJECTIF JOUR 8H</t>
  </si>
  <si>
    <t>OBJECTIF JOUR 9H</t>
  </si>
  <si>
    <t>8 HEURES</t>
  </si>
  <si>
    <t>9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</si>
</sst>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/>
    <xf numFmtId="0" fontId="0" fillId="0" borderId="0" xfId="0" applyBorder="1"/>
    <xf numFmtId="0" fontId="0" fillId="0" borderId="2" xfId="0" applyBorder="1"/>
    <xf numFmtId="164" fontId="0" fillId="0" borderId="2" xfId="0" applyNumberFormat="1" applyBorder="1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2" borderId="2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I6:T30"/>
  <sheetViews>
    <sheetView tabSelected="1" workbookViewId="0">
      <selection activeCell="G23" sqref="G23"/>
    </sheetView>
  </sheetViews>
  <sheetFormatPr defaultColWidth="11.42578125" defaultRowHeight="15" x14ac:dyDescent="0.25"/>
  <cols>
    <col min="10" max="10" width="3.5703125" customWidth="1"/>
    <col min="12" max="12" width="11.28515625" customWidth="1"/>
    <col min="14" max="14" width="2.140625" customWidth="1"/>
  </cols>
  <sheetData>
    <row r="6" spans="9:20" x14ac:dyDescent="0.25">
      <c r="I6" t="s">
        <v>10</v>
      </c>
    </row>
    <row r="7" spans="9:20" x14ac:dyDescent="0.25">
      <c r="O7" t="s">
        <v>13</v>
      </c>
      <c r="P7" t="s">
        <v>13</v>
      </c>
      <c r="Q7" t="s">
        <v>13</v>
      </c>
      <c r="R7" t="s">
        <v>14</v>
      </c>
      <c r="S7" t="s">
        <v>14</v>
      </c>
    </row>
    <row r="8" spans="9:20" ht="25.5" x14ac:dyDescent="0.25">
      <c r="I8" s="2" t="s">
        <v>2</v>
      </c>
      <c r="J8" s="2"/>
      <c r="K8" s="3" t="s">
        <v>11</v>
      </c>
      <c r="L8" s="3" t="s">
        <v>12</v>
      </c>
      <c r="M8" s="3" t="s">
        <v>3</v>
      </c>
      <c r="N8" s="3"/>
      <c r="O8" s="2" t="s">
        <v>4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</row>
    <row r="9" spans="9:20" x14ac:dyDescent="0.25">
      <c r="I9" s="2"/>
      <c r="J9" s="2"/>
      <c r="K9" s="3"/>
      <c r="L9" s="3"/>
      <c r="M9" s="3"/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</row>
    <row r="10" spans="9:20" x14ac:dyDescent="0.25">
      <c r="I10" t="s">
        <v>0</v>
      </c>
      <c r="K10">
        <v>250</v>
      </c>
      <c r="L10">
        <v>300</v>
      </c>
      <c r="M10">
        <v>300</v>
      </c>
      <c r="N10" s="9">
        <v>0</v>
      </c>
      <c r="O10" s="4" cm="1">
        <f t="array" ref="O10">MIN(IF(LEFT(O$7,1)="8",$K10,$L10)-SUMPRODUCT(--(O$9:O9)*($I$9:I9=$I10)),$M10-SUM($N10:N10))</f>
        <v>250</v>
      </c>
      <c r="P10" s="4" cm="1">
        <f t="array" ref="P10">MIN(IF(LEFT(P$7,1)="8",$K10,$L10)-SUMPRODUCT(--(P$9:P9)*($I$9:J9=$I10)),$M10-SUM($N10:O10))</f>
        <v>50</v>
      </c>
      <c r="Q10" s="4" cm="1">
        <f t="array" ref="Q10">MIN(IF(LEFT(Q$7,1)="8",$K10,$L10)-SUMPRODUCT(--(Q$9:Q9)*($I$9:K9=$I10)),$M10-SUM($N10:P10))</f>
        <v>0</v>
      </c>
      <c r="R10" s="4" cm="1">
        <f t="array" ref="R10">MIN(IF(LEFT(R$7,1)="8",$K10,$L10)-SUMPRODUCT(--(R$9:R9)*($I$9:L9=$I10)),$M10-SUM($N10:Q10))</f>
        <v>0</v>
      </c>
      <c r="S10" s="4" cm="1">
        <f t="array" ref="S10">MIN(IF(LEFT(S$7,1)="8",$K10,$L10)-SUMPRODUCT(--(S$9:S9)*($I$9:M9=$I10)),$M10-SUM($N10:R10))</f>
        <v>0</v>
      </c>
      <c r="T10" s="4" cm="1">
        <f t="array" ref="T10">MIN(IF(LEFT(T$7,1)="8",$K10,$L10)-SUMPRODUCT(--(T$9:T9)*($I$9:N9=$I10)),$M10-SUM($N10:S10))</f>
        <v>0</v>
      </c>
    </row>
    <row r="11" spans="9:20" x14ac:dyDescent="0.25">
      <c r="I11" t="s">
        <v>0</v>
      </c>
      <c r="K11">
        <v>250</v>
      </c>
      <c r="L11">
        <v>300</v>
      </c>
      <c r="M11">
        <v>50</v>
      </c>
      <c r="N11" s="9">
        <v>0</v>
      </c>
      <c r="O11" s="4" cm="1">
        <f t="array" ref="O11">MIN(IF(LEFT(O$7,1)="8",$K11,$L11)-SUMPRODUCT(--(O$9:O10)*($I$9:I10=$I11)),$M11-SUM($N11:N11))</f>
        <v>0</v>
      </c>
      <c r="P11" s="4" cm="1">
        <f t="array" ref="P11">MIN(IF(LEFT(P$7,1)="8",$K11,$L11)-SUMPRODUCT(--(P$9:P10)*($I$9:J10=$I11)),$M11-SUM($N11:O11))</f>
        <v>50</v>
      </c>
      <c r="Q11" s="4" cm="1">
        <f t="array" ref="Q11">MIN(IF(LEFT(Q$7,1)="8",$K11,$L11)-SUMPRODUCT(--(Q$9:Q10)*($I$9:K10=$I11)),$M11-SUM($N11:P11))</f>
        <v>0</v>
      </c>
      <c r="R11" s="4" cm="1">
        <f t="array" ref="R11">MIN(IF(LEFT(R$7,1)="8",$K11,$L11)-SUMPRODUCT(--(R$9:R10)*($I$9:L10=$I11)),$M11-SUM($N11:Q11))</f>
        <v>0</v>
      </c>
      <c r="S11" s="4" cm="1">
        <f t="array" ref="S11">MIN(IF(LEFT(S$7,1)="8",$K11,$L11)-SUMPRODUCT(--(S$9:S10)*($I$9:M10=$I11)),$M11-SUM($N11:R11))</f>
        <v>0</v>
      </c>
      <c r="T11" s="4" cm="1">
        <f t="array" ref="T11">MIN(IF(LEFT(T$7,1)="8",$K11,$L11)-SUMPRODUCT(--(T$9:T10)*($I$9:N10=$I11)),$M11-SUM($N11:S11))</f>
        <v>0</v>
      </c>
    </row>
    <row r="12" spans="9:20" x14ac:dyDescent="0.25">
      <c r="I12" t="s">
        <v>0</v>
      </c>
      <c r="K12">
        <v>250</v>
      </c>
      <c r="L12">
        <v>300</v>
      </c>
      <c r="M12">
        <v>90</v>
      </c>
      <c r="N12" s="9">
        <v>0</v>
      </c>
      <c r="O12" s="4" cm="1">
        <f t="array" ref="O12">MIN(IF(LEFT(O$7,1)="8",$K12,$L12)-SUMPRODUCT(--(O$9:O11)*($I$9:I11=$I12)),$M12-SUM($N12:N12))</f>
        <v>0</v>
      </c>
      <c r="P12" s="4" cm="1">
        <f t="array" ref="P12">MIN(IF(LEFT(P$7,1)="8",$K12,$L12)-SUMPRODUCT(--(P$9:P11)*($I$9:J11=$I12)),$M12-SUM($N12:O12))</f>
        <v>90</v>
      </c>
      <c r="Q12" s="4" cm="1">
        <f t="array" ref="Q12">MIN(IF(LEFT(Q$7,1)="8",$K12,$L12)-SUMPRODUCT(--(Q$9:Q11)*($I$9:K11=$I12)),$M12-SUM($N12:P12))</f>
        <v>0</v>
      </c>
      <c r="R12" s="4" cm="1">
        <f t="array" ref="R12">MIN(IF(LEFT(R$7,1)="8",$K12,$L12)-SUMPRODUCT(--(R$9:R11)*($I$9:L11=$I12)),$M12-SUM($N12:Q12))</f>
        <v>0</v>
      </c>
      <c r="S12" s="4" cm="1">
        <f t="array" ref="S12">MIN(IF(LEFT(S$7,1)="8",$K12,$L12)-SUMPRODUCT(--(S$9:S11)*($I$9:M11=$I12)),$M12-SUM($N12:R12))</f>
        <v>0</v>
      </c>
      <c r="T12" s="4" cm="1">
        <f t="array" ref="T12">MIN(IF(LEFT(T$7,1)="8",$K12,$L12)-SUMPRODUCT(--(T$9:T11)*($I$9:N11=$I12)),$M12-SUM($N12:S12))</f>
        <v>0</v>
      </c>
    </row>
    <row r="13" spans="9:20" x14ac:dyDescent="0.25">
      <c r="I13" t="s">
        <v>0</v>
      </c>
      <c r="K13">
        <v>250</v>
      </c>
      <c r="L13">
        <v>300</v>
      </c>
      <c r="M13">
        <v>500</v>
      </c>
      <c r="N13" s="9">
        <v>0</v>
      </c>
      <c r="O13" s="4" cm="1">
        <f t="array" ref="O13">MIN(IF(LEFT(O$7,1)="8",$K13,$L13)-SUMPRODUCT(--(O$9:O12)*($I$9:I12=$I13)),$M13-SUM($N13:N13))</f>
        <v>0</v>
      </c>
      <c r="P13" s="4" cm="1">
        <f t="array" ref="P13">MIN(IF(LEFT(P$7,1)="8",$K13,$L13)-SUMPRODUCT(--(P$9:P12)*($I$9:J12=$I13)),$M13-SUM($N13:O13))</f>
        <v>60</v>
      </c>
      <c r="Q13" s="4" cm="1">
        <f t="array" ref="Q13">MIN(IF(LEFT(Q$7,1)="8",$K13,$L13)-SUMPRODUCT(--(Q$9:Q12)*($I$9:K12=$I13)),$M13-SUM($N13:P13))</f>
        <v>250</v>
      </c>
      <c r="R13" s="4" cm="1">
        <f t="array" ref="R13">MIN(IF(LEFT(R$7,1)="8",$K13,$L13)-SUMPRODUCT(--(R$9:R12)*($I$9:L12=$I13)),$M13-SUM($N13:Q13))</f>
        <v>190</v>
      </c>
      <c r="S13" s="4" cm="1">
        <f t="array" ref="S13">MIN(IF(LEFT(S$7,1)="8",$K13,$L13)-SUMPRODUCT(--(S$9:S12)*($I$9:M12=$I13)),$M13-SUM($N13:R13))</f>
        <v>0</v>
      </c>
      <c r="T13" s="4" cm="1">
        <f t="array" ref="T13">MIN(IF(LEFT(T$7,1)="8",$K13,$L13)-SUMPRODUCT(--(T$9:T12)*($I$9:N12=$I13)),$M13-SUM($N13:S13))</f>
        <v>0</v>
      </c>
    </row>
    <row r="14" spans="9:20" ht="15.75" thickBot="1" x14ac:dyDescent="0.3">
      <c r="I14" s="5" t="s">
        <v>0</v>
      </c>
      <c r="J14" s="5"/>
      <c r="K14" s="5">
        <v>250</v>
      </c>
      <c r="L14" s="5">
        <v>300</v>
      </c>
      <c r="M14" s="5">
        <v>310</v>
      </c>
      <c r="N14" s="9">
        <v>0</v>
      </c>
      <c r="O14" s="4" cm="1">
        <f t="array" ref="O14">MIN(IF(LEFT(O$7,1)="8",$K14,$L14)-SUMPRODUCT(--(O$9:O13)*($I$9:I13=$I14)),$M14-SUM($N14:N14))</f>
        <v>0</v>
      </c>
      <c r="P14" s="4" cm="1">
        <f t="array" ref="P14">MIN(IF(LEFT(P$7,1)="8",$K14,$L14)-SUMPRODUCT(--(P$9:P13)*($I$9:J13=$I14)),$M14-SUM($N14:O14))</f>
        <v>0</v>
      </c>
      <c r="Q14" s="4" cm="1">
        <f t="array" ref="Q14">MIN(IF(LEFT(Q$7,1)="8",$K14,$L14)-SUMPRODUCT(--(Q$9:Q13)*($I$9:K13=$I14)),$M14-SUM($N14:P14))</f>
        <v>0</v>
      </c>
      <c r="R14" s="4" cm="1">
        <f t="array" ref="R14">MIN(IF(LEFT(R$7,1)="8",$K14,$L14)-SUMPRODUCT(--(R$9:R13)*($I$9:L13=$I14)),$M14-SUM($N14:Q14))</f>
        <v>110</v>
      </c>
      <c r="S14" s="4" cm="1">
        <f t="array" ref="S14">MIN(IF(LEFT(S$7,1)="8",$K14,$L14)-SUMPRODUCT(--(S$9:S13)*($I$9:M13=$I14)),$M14-SUM($N14:R14))</f>
        <v>200</v>
      </c>
      <c r="T14" s="4" cm="1">
        <f t="array" ref="T14">MIN(IF(LEFT(T$7,1)="8",$K14,$L14)-SUMPRODUCT(--(T$9:T13)*($I$9:N13=$I14)),$M14-SUM($N14:S14))</f>
        <v>0</v>
      </c>
    </row>
    <row r="15" spans="9:20" x14ac:dyDescent="0.25">
      <c r="I15" s="6" t="s">
        <v>1</v>
      </c>
      <c r="J15" s="6"/>
      <c r="K15" s="6">
        <v>350</v>
      </c>
      <c r="L15" s="6">
        <v>400</v>
      </c>
      <c r="M15" s="6">
        <v>500</v>
      </c>
      <c r="N15" s="10">
        <v>0</v>
      </c>
      <c r="O15" s="7" cm="1">
        <f t="array" ref="O15">MIN(IF(LEFT(O$7,1)="8",$K15,$L15)-SUMPRODUCT(--(O$9:O14)*($I$9:I14=$I15)),$M15-SUM($N15:N15))</f>
        <v>350</v>
      </c>
      <c r="P15" s="7" cm="1">
        <f t="array" ref="P15">MIN(IF(LEFT(P$7,1)="8",$K15,$L15)-SUMPRODUCT(--(P$9:P14)*($I$9:J14=$I15)),$M15-SUM($N15:O15))</f>
        <v>150</v>
      </c>
      <c r="Q15" s="7" cm="1">
        <f t="array" ref="Q15">MIN(IF(LEFT(Q$7,1)="8",$K15,$L15)-SUMPRODUCT(--(Q$9:Q14)*($I$9:K14=$I15)),$M15-SUM($N15:P15))</f>
        <v>0</v>
      </c>
      <c r="R15" s="7" cm="1">
        <f t="array" ref="R15">MIN(IF(LEFT(R$7,1)="8",$K15,$L15)-SUMPRODUCT(--(R$9:R14)*($I$9:L14=$I15)),$M15-SUM($N15:Q15))</f>
        <v>0</v>
      </c>
      <c r="S15" s="7" cm="1">
        <f t="array" ref="S15">MIN(IF(LEFT(S$7,1)="8",$K15,$L15)-SUMPRODUCT(--(S$9:S14)*($I$9:M14=$I15)),$M15-SUM($N15:R15))</f>
        <v>0</v>
      </c>
      <c r="T15" s="7" cm="1">
        <f t="array" ref="T15">MIN(IF(LEFT(T$7,1)="8",$K15,$L15)-SUMPRODUCT(--(T$9:T14)*($I$9:N14=$I15)),$M15-SUM($N15:S15))</f>
        <v>0</v>
      </c>
    </row>
    <row r="16" spans="9:20" x14ac:dyDescent="0.25">
      <c r="I16" t="s">
        <v>1</v>
      </c>
      <c r="K16">
        <v>350</v>
      </c>
      <c r="L16">
        <v>400</v>
      </c>
      <c r="M16">
        <v>80</v>
      </c>
      <c r="N16" s="9">
        <v>0</v>
      </c>
      <c r="O16" s="4" cm="1">
        <f t="array" ref="O16">MIN(IF(LEFT(O$7,1)="8",$K16,$L16)-SUMPRODUCT(--(O$9:O15)*($I$9:I15=$I16)),$M16-SUM($N16:N16))</f>
        <v>0</v>
      </c>
      <c r="P16" s="4" cm="1">
        <f t="array" ref="P16">MIN(IF(LEFT(P$7,1)="8",$K16,$L16)-SUMPRODUCT(--(P$9:P15)*($I$9:J15=$I16)),$M16-SUM($N16:O16))</f>
        <v>80</v>
      </c>
      <c r="Q16" s="4" cm="1">
        <f t="array" ref="Q16">MIN(IF(LEFT(Q$7,1)="8",$K16,$L16)-SUMPRODUCT(--(Q$9:Q15)*($I$9:K15=$I16)),$M16-SUM($N16:P16))</f>
        <v>0</v>
      </c>
      <c r="R16" s="4" cm="1">
        <f t="array" ref="R16">MIN(IF(LEFT(R$7,1)="8",$K16,$L16)-SUMPRODUCT(--(R$9:R15)*($I$9:L15=$I16)),$M16-SUM($N16:Q16))</f>
        <v>0</v>
      </c>
      <c r="S16" s="4" cm="1">
        <f t="array" ref="S16">MIN(IF(LEFT(S$7,1)="8",$K16,$L16)-SUMPRODUCT(--(S$9:S15)*($I$9:M15=$I16)),$M16-SUM($N16:R16))</f>
        <v>0</v>
      </c>
      <c r="T16" s="4" cm="1">
        <f t="array" ref="T16">MIN(IF(LEFT(T$7,1)="8",$K16,$L16)-SUMPRODUCT(--(T$9:T15)*($I$9:N15=$I16)),$M16-SUM($N16:S16))</f>
        <v>0</v>
      </c>
    </row>
    <row r="17" spans="9:20" x14ac:dyDescent="0.25">
      <c r="I17" t="s">
        <v>1</v>
      </c>
      <c r="K17">
        <v>350</v>
      </c>
      <c r="L17">
        <v>400</v>
      </c>
      <c r="M17">
        <v>200</v>
      </c>
      <c r="N17" s="9">
        <v>0</v>
      </c>
      <c r="O17" s="4" cm="1">
        <f t="array" ref="O17">MIN(IF(LEFT(O$7,1)="8",$K17,$L17)-SUMPRODUCT(--(O$9:O16)*($I$9:I16=$I17)),$M17-SUM($N17:N17))</f>
        <v>0</v>
      </c>
      <c r="P17" s="4" cm="1">
        <f t="array" ref="P17">MIN(IF(LEFT(P$7,1)="8",$K17,$L17)-SUMPRODUCT(--(P$9:P16)*($I$9:J16=$I17)),$M17-SUM($N17:O17))</f>
        <v>120</v>
      </c>
      <c r="Q17" s="4" cm="1">
        <f t="array" ref="Q17">MIN(IF(LEFT(Q$7,1)="8",$K17,$L17)-SUMPRODUCT(--(Q$9:Q16)*($I$9:K16=$I17)),$M17-SUM($N17:P17))</f>
        <v>80</v>
      </c>
      <c r="R17" s="4" cm="1">
        <f t="array" ref="R17">MIN(IF(LEFT(R$7,1)="8",$K17,$L17)-SUMPRODUCT(--(R$9:R16)*($I$9:L16=$I17)),$M17-SUM($N17:Q17))</f>
        <v>0</v>
      </c>
      <c r="S17" s="4" cm="1">
        <f t="array" ref="S17">MIN(IF(LEFT(S$7,1)="8",$K17,$L17)-SUMPRODUCT(--(S$9:S16)*($I$9:M16=$I17)),$M17-SUM($N17:R17))</f>
        <v>0</v>
      </c>
      <c r="T17" s="4" cm="1">
        <f t="array" ref="T17">MIN(IF(LEFT(T$7,1)="8",$K17,$L17)-SUMPRODUCT(--(T$9:T16)*($I$9:N16=$I17)),$M17-SUM($N17:S17))</f>
        <v>0</v>
      </c>
    </row>
    <row r="18" spans="9:20" x14ac:dyDescent="0.25">
      <c r="I18" t="s">
        <v>1</v>
      </c>
      <c r="K18">
        <v>350</v>
      </c>
      <c r="L18">
        <v>400</v>
      </c>
      <c r="M18">
        <v>600</v>
      </c>
      <c r="N18" s="9">
        <v>0</v>
      </c>
      <c r="O18" s="4" cm="1">
        <f t="array" ref="O18">MIN(IF(LEFT(O$7,1)="8",$K18,$L18)-SUMPRODUCT(--(O$9:O17)*($I$9:I17=$I18)),$M18-SUM($N18:N18))</f>
        <v>0</v>
      </c>
      <c r="P18" s="4" cm="1">
        <f t="array" ref="P18">MIN(IF(LEFT(P$7,1)="8",$K18,$L18)-SUMPRODUCT(--(P$9:P17)*($I$9:J17=$I18)),$M18-SUM($N18:O18))</f>
        <v>0</v>
      </c>
      <c r="Q18" s="4" cm="1">
        <f t="array" ref="Q18">MIN(IF(LEFT(Q$7,1)="8",$K18,$L18)-SUMPRODUCT(--(Q$9:Q17)*($I$9:K17=$I18)),$M18-SUM($N18:P18))</f>
        <v>270</v>
      </c>
      <c r="R18" s="4" cm="1">
        <f t="array" ref="R18">MIN(IF(LEFT(R$7,1)="8",$K18,$L18)-SUMPRODUCT(--(R$9:R17)*($I$9:L17=$I18)),$M18-SUM($N18:Q18))</f>
        <v>330</v>
      </c>
      <c r="S18" s="4" cm="1">
        <f t="array" ref="S18">MIN(IF(LEFT(S$7,1)="8",$K18,$L18)-SUMPRODUCT(--(S$9:S17)*($I$9:M17=$I18)),$M18-SUM($N18:R18))</f>
        <v>0</v>
      </c>
      <c r="T18" s="4" cm="1">
        <f t="array" ref="T18">MIN(IF(LEFT(T$7,1)="8",$K18,$L18)-SUMPRODUCT(--(T$9:T17)*($I$9:N17=$I18)),$M18-SUM($N18:S18))</f>
        <v>0</v>
      </c>
    </row>
    <row r="19" spans="9:20" x14ac:dyDescent="0.25">
      <c r="I19" t="s">
        <v>1</v>
      </c>
      <c r="K19">
        <v>350</v>
      </c>
      <c r="L19">
        <v>400</v>
      </c>
      <c r="M19">
        <v>500</v>
      </c>
      <c r="N19" s="9">
        <v>0</v>
      </c>
      <c r="O19" s="4" cm="1">
        <f t="array" ref="O19">MIN(IF(LEFT(O$7,1)="8",$K19,$L19)-SUMPRODUCT(--(O$9:O18)*($I$9:I18=$I19)),$M19-SUM($N19:N19))</f>
        <v>0</v>
      </c>
      <c r="P19" s="4" cm="1">
        <f t="array" ref="P19">MIN(IF(LEFT(P$7,1)="8",$K19,$L19)-SUMPRODUCT(--(P$9:P18)*($I$9:J18=$I19)),$M19-SUM($N19:O19))</f>
        <v>0</v>
      </c>
      <c r="Q19" s="4" cm="1">
        <f t="array" ref="Q19">MIN(IF(LEFT(Q$7,1)="8",$K19,$L19)-SUMPRODUCT(--(Q$9:Q18)*($I$9:K18=$I19)),$M19-SUM($N19:P19))</f>
        <v>0</v>
      </c>
      <c r="R19" s="4" cm="1">
        <f t="array" ref="R19">MIN(IF(LEFT(R$7,1)="8",$K19,$L19)-SUMPRODUCT(--(R$9:R18)*($I$9:L18=$I19)),$M19-SUM($N19:Q19))</f>
        <v>70</v>
      </c>
      <c r="S19" s="4" cm="1">
        <f t="array" ref="S19">MIN(IF(LEFT(S$7,1)="8",$K19,$L19)-SUMPRODUCT(--(S$9:S18)*($I$9:M18=$I19)),$M19-SUM($N19:R19))</f>
        <v>400</v>
      </c>
      <c r="T19" s="4" cm="1">
        <f t="array" ref="T19">MIN(IF(LEFT(T$7,1)="8",$K19,$L19)-SUMPRODUCT(--(T$9:T18)*($I$9:N18=$I19)),$M19-SUM($N19:S19))</f>
        <v>30</v>
      </c>
    </row>
    <row r="21" spans="9:20" x14ac:dyDescent="0.25">
      <c r="O21">
        <v>250</v>
      </c>
      <c r="P21">
        <v>50</v>
      </c>
    </row>
    <row r="22" spans="9:20" x14ac:dyDescent="0.25">
      <c r="P22">
        <v>50</v>
      </c>
    </row>
    <row r="23" spans="9:20" x14ac:dyDescent="0.25">
      <c r="P23">
        <v>90</v>
      </c>
    </row>
    <row r="24" spans="9:20" x14ac:dyDescent="0.25">
      <c r="P24">
        <v>60</v>
      </c>
      <c r="Q24">
        <v>250</v>
      </c>
      <c r="R24">
        <f>500-310</f>
        <v>190</v>
      </c>
    </row>
    <row r="25" spans="9:20" ht="15.75" thickBot="1" x14ac:dyDescent="0.3">
      <c r="O25" s="1"/>
      <c r="P25" s="1"/>
      <c r="Q25" s="1"/>
      <c r="R25" s="1">
        <v>110</v>
      </c>
      <c r="S25" s="1">
        <v>200</v>
      </c>
      <c r="T25" s="1"/>
    </row>
    <row r="26" spans="9:20" x14ac:dyDescent="0.25">
      <c r="O26">
        <v>350</v>
      </c>
      <c r="P26">
        <v>150</v>
      </c>
    </row>
    <row r="27" spans="9:20" x14ac:dyDescent="0.25">
      <c r="P27">
        <v>80</v>
      </c>
    </row>
    <row r="28" spans="9:20" x14ac:dyDescent="0.25">
      <c r="P28">
        <v>120</v>
      </c>
      <c r="Q28">
        <v>80</v>
      </c>
    </row>
    <row r="29" spans="9:20" x14ac:dyDescent="0.25">
      <c r="Q29">
        <v>270</v>
      </c>
      <c r="R29">
        <f>600-270</f>
        <v>330</v>
      </c>
    </row>
    <row r="30" spans="9:20" x14ac:dyDescent="0.25">
      <c r="R30">
        <v>70</v>
      </c>
      <c r="S30">
        <v>400</v>
      </c>
      <c r="T3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Harimamy Paulin Bryss Rakotovololomboahangy (OIM-DI)</dc:creator>
  <cp:lastModifiedBy>BSA</cp:lastModifiedBy>
  <dcterms:created xsi:type="dcterms:W3CDTF">2024-01-11T12:37:52Z</dcterms:created>
  <dcterms:modified xsi:type="dcterms:W3CDTF">2024-01-16T00:00:29Z</dcterms:modified>
</cp:coreProperties>
</file>