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39E31A3-D1F2-4B74-B584-70A98F830BE3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le 1" sheetId="1" r:id="rId1"/>
    <sheet name="Historiqu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5" i="1"/>
  <c r="B6" i="1"/>
  <c r="B7" i="1"/>
  <c r="B8" i="1"/>
  <c r="B9" i="1"/>
  <c r="B10" i="1"/>
  <c r="B11" i="1"/>
  <c r="B5" i="1"/>
  <c r="E5" i="2"/>
  <c r="E4" i="2"/>
  <c r="E5" i="1"/>
  <c r="F5" i="1" l="1"/>
  <c r="G5" i="1" s="1"/>
  <c r="H5" i="1" s="1"/>
  <c r="E3" i="1"/>
  <c r="D5" i="1"/>
  <c r="C3" i="1" l="1"/>
  <c r="H3" i="1"/>
</calcChain>
</file>

<file path=xl/sharedStrings.xml><?xml version="1.0" encoding="utf-8"?>
<sst xmlns="http://schemas.openxmlformats.org/spreadsheetml/2006/main" count="22" uniqueCount="19">
  <si>
    <t>Devise EUR</t>
  </si>
  <si>
    <t>Valeur portefeuille</t>
  </si>
  <si>
    <t>Total investi</t>
  </si>
  <si>
    <t>Rentabilité totale</t>
  </si>
  <si>
    <t>Coins</t>
  </si>
  <si>
    <t>Montant investi</t>
  </si>
  <si>
    <t>Quantité</t>
  </si>
  <si>
    <t>Prix Revient Unitaire (PRU)</t>
  </si>
  <si>
    <t>Coours actuel</t>
  </si>
  <si>
    <t>Valeur actuelle</t>
  </si>
  <si>
    <t>Perte / Profit</t>
  </si>
  <si>
    <t>Rentabilité</t>
  </si>
  <si>
    <t>BTC</t>
  </si>
  <si>
    <t>ETH</t>
  </si>
  <si>
    <t>Date</t>
  </si>
  <si>
    <t>Crypto</t>
  </si>
  <si>
    <t>Montant achat EUR</t>
  </si>
  <si>
    <t>Cours EUR (moment achat)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</si>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</sst>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3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color rgb="FF000000"/>
      <name val="&quot;Google Sans Mono&quot;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0" borderId="0" xfId="0" applyNumberFormat="1" applyFont="1"/>
    <xf numFmtId="0" fontId="1" fillId="0" borderId="0" xfId="0" applyFont="1"/>
    <xf numFmtId="0" fontId="2" fillId="2" borderId="0" xfId="0" applyFont="1" applyFill="1"/>
    <xf numFmtId="0" fontId="1" fillId="0" borderId="1" xfId="0" applyFont="1" applyBorder="1"/>
    <xf numFmtId="1" fontId="2" fillId="2" borderId="0" xfId="0" applyNumberFormat="1" applyFont="1" applyFill="1"/>
    <xf numFmtId="164" fontId="1" fillId="0" borderId="0" xfId="0" applyNumberFormat="1" applyFont="1"/>
    <xf numFmtId="0" fontId="1" fillId="0" borderId="3" xfId="0" applyFont="1" applyBorder="1"/>
    <xf numFmtId="0" fontId="1" fillId="0" borderId="2" xfId="0" applyFont="1" applyBorder="1"/>
    <xf numFmtId="0" fontId="1" fillId="0" borderId="0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outlinePr summaryBelow="0" summaryRight="0"/>
  </sheetPr>
  <dimension ref="A1:H11"/>
  <sheetViews>
    <sheetView tabSelected="1" workbookViewId="0">
      <selection activeCell="C5" sqref="C5:C11"/>
    </sheetView>
  </sheetViews>
  <sheetFormatPr defaultColWidth="12.5703125" defaultRowHeight="15.75" customHeight="1"/>
  <cols>
    <col min="1" max="1" width="12.5703125" customWidth="1"/>
    <col min="2" max="2" width="14.5703125" customWidth="1"/>
    <col min="3" max="4" width="23.85546875" customWidth="1"/>
    <col min="7" max="7" width="15.140625" customWidth="1"/>
  </cols>
  <sheetData>
    <row r="1" spans="1:8" ht="12.75">
      <c r="A1" s="1"/>
      <c r="C1" s="2"/>
      <c r="D1" s="2" t="s">
        <v>0</v>
      </c>
    </row>
    <row r="2" spans="1:8" ht="12.75">
      <c r="A2" s="1"/>
    </row>
    <row r="3" spans="1:8" ht="32.25" customHeight="1">
      <c r="A3" s="1"/>
      <c r="B3" s="2" t="s">
        <v>1</v>
      </c>
      <c r="C3" s="3">
        <f ca="1">SUM(F5:F13)</f>
        <v>1459247.3822641512</v>
      </c>
      <c r="D3" s="2" t="s">
        <v>2</v>
      </c>
      <c r="E3" s="2">
        <f>SUM(B5:B14)</f>
        <v>400</v>
      </c>
      <c r="G3" s="2" t="s">
        <v>3</v>
      </c>
      <c r="H3" s="2">
        <f ca="1">(C3-E3)/E3</f>
        <v>3647.118455660378</v>
      </c>
    </row>
    <row r="4" spans="1:8" ht="12.75">
      <c r="A4" s="4" t="s">
        <v>4</v>
      </c>
      <c r="B4" s="7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</row>
    <row r="5" spans="1:8" ht="12.75">
      <c r="A5" s="2" t="s">
        <v>12</v>
      </c>
      <c r="B5" s="8">
        <f>SUMIF(Historique!$B$3:$B$84,A5,Historique!$C$3:$C$84)</f>
        <v>100</v>
      </c>
      <c r="C5" s="2">
        <f>SUMIF(Historique!$B$3:$B$84,A5,Historique!$E$3:$E$84)</f>
        <v>37.735849056603776</v>
      </c>
      <c r="D5" s="2">
        <f>B5/C5</f>
        <v>2.65</v>
      </c>
      <c r="E5" s="5">
        <f ca="1">IFERROR(__xludf.DUMMYFUNCTION("GOOGLEFINANCE(""currency:BTCEUR"")"),38670.05563)</f>
        <v>38670.055630000003</v>
      </c>
      <c r="F5" s="2">
        <f ca="1">C5*E5</f>
        <v>1459247.3822641512</v>
      </c>
      <c r="G5" s="2">
        <f ca="1">F5-B5</f>
        <v>1459147.3822641512</v>
      </c>
      <c r="H5" s="2">
        <f ca="1">(G5-B5)/B5</f>
        <v>14590.473822641512</v>
      </c>
    </row>
    <row r="6" spans="1:8" ht="12.75">
      <c r="A6" s="2" t="s">
        <v>13</v>
      </c>
      <c r="B6" s="8">
        <f>SUMIF(Historique!$B$3:$B$84,A6,Historique!$C$3:$C$84)</f>
        <v>0</v>
      </c>
      <c r="C6" s="2">
        <f>SUMIF(Historique!$B$3:$B$84,A6,Historique!$E$3:$E$84)</f>
        <v>0</v>
      </c>
    </row>
    <row r="7" spans="1:8" ht="12.75">
      <c r="A7" s="9" t="s">
        <v>18</v>
      </c>
      <c r="B7" s="8">
        <f>SUMIF(Historique!$B$3:$B$84,A7,Historique!$C$3:$C$84)</f>
        <v>300</v>
      </c>
      <c r="C7" s="2">
        <f>SUMIF(Historique!$B$3:$B$84,A7,Historique!$E$3:$E$84)</f>
        <v>60</v>
      </c>
    </row>
    <row r="8" spans="1:8" ht="12.75">
      <c r="B8" s="8">
        <f>SUMIF(Historique!$B$3:$B$84,A8,Historique!$C$3:$C$84)</f>
        <v>0</v>
      </c>
      <c r="C8" s="2">
        <f>SUMIF(Historique!$B$3:$B$84,A8,Historique!$E$3:$E$84)</f>
        <v>0</v>
      </c>
    </row>
    <row r="9" spans="1:8" ht="12.75">
      <c r="B9" s="8">
        <f>SUMIF(Historique!$B$3:$B$84,A9,Historique!$C$3:$C$84)</f>
        <v>0</v>
      </c>
      <c r="C9" s="2">
        <f>SUMIF(Historique!$B$3:$B$84,A9,Historique!$E$3:$E$84)</f>
        <v>0</v>
      </c>
    </row>
    <row r="10" spans="1:8" ht="12.75">
      <c r="B10" s="8">
        <f>SUMIF(Historique!$B$3:$B$84,A10,Historique!$C$3:$C$84)</f>
        <v>0</v>
      </c>
      <c r="C10" s="2">
        <f>SUMIF(Historique!$B$3:$B$84,A10,Historique!$E$3:$E$84)</f>
        <v>0</v>
      </c>
    </row>
    <row r="11" spans="1:8" ht="12.75">
      <c r="B11" s="8">
        <f>SUMIF(Historique!$B$3:$B$84,A11,Historique!$C$3:$C$84)</f>
        <v>0</v>
      </c>
      <c r="C11" s="2">
        <f>SUMIF(Historique!$B$3:$B$84,A11,Historique!$E$3:$E$84)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outlinePr summaryBelow="0" summaryRight="0"/>
  </sheetPr>
  <dimension ref="A3:E12"/>
  <sheetViews>
    <sheetView workbookViewId="0">
      <selection activeCell="B5" sqref="B5"/>
    </sheetView>
  </sheetViews>
  <sheetFormatPr defaultColWidth="12.5703125" defaultRowHeight="15.75" customHeight="1"/>
  <cols>
    <col min="3" max="3" width="21.85546875" customWidth="1"/>
    <col min="4" max="4" width="22.42578125" customWidth="1"/>
  </cols>
  <sheetData>
    <row r="3" spans="1:5" ht="15.75" customHeight="1">
      <c r="A3" s="2" t="s">
        <v>14</v>
      </c>
      <c r="B3" s="2" t="s">
        <v>15</v>
      </c>
      <c r="C3" s="2" t="s">
        <v>16</v>
      </c>
      <c r="D3" s="2" t="s">
        <v>17</v>
      </c>
      <c r="E3" s="2" t="s">
        <v>6</v>
      </c>
    </row>
    <row r="4" spans="1:5" ht="15.75" customHeight="1">
      <c r="A4" s="6">
        <v>45283</v>
      </c>
      <c r="B4" s="2" t="s">
        <v>12</v>
      </c>
      <c r="C4" s="2">
        <v>100</v>
      </c>
      <c r="D4" s="2">
        <v>2.65</v>
      </c>
      <c r="E4" s="2">
        <f t="shared" ref="E4:E5" si="0">C4/D4</f>
        <v>37.735849056603776</v>
      </c>
    </row>
    <row r="5" spans="1:5" ht="15.75" customHeight="1">
      <c r="A5" s="6">
        <v>45284</v>
      </c>
      <c r="B5" s="2" t="s">
        <v>18</v>
      </c>
      <c r="C5" s="2">
        <v>300</v>
      </c>
      <c r="D5" s="2">
        <v>5</v>
      </c>
      <c r="E5" s="2">
        <f t="shared" si="0"/>
        <v>60</v>
      </c>
    </row>
    <row r="6" spans="1:5" ht="15.75" customHeight="1">
      <c r="E6" s="2"/>
    </row>
    <row r="7" spans="1:5" ht="15.75" customHeight="1">
      <c r="E7" s="2"/>
    </row>
    <row r="8" spans="1:5" ht="15.75" customHeight="1">
      <c r="E8" s="2"/>
    </row>
    <row r="9" spans="1:5" ht="15.75" customHeight="1">
      <c r="E9" s="2"/>
    </row>
    <row r="10" spans="1:5" ht="15.75" customHeight="1">
      <c r="E10" s="2"/>
    </row>
    <row r="11" spans="1:5" ht="15.75" customHeight="1">
      <c r="E11" s="2"/>
    </row>
    <row r="12" spans="1:5" ht="15.75" customHeight="1">
      <c r="E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Feuille 1</vt:lpstr>
      <vt:lpstr>Historique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modified xsi:type="dcterms:W3CDTF">2023-12-30T12:21:52Z</dcterms:modified>
</cp:coreProperties>
</file>