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114CD4F-E5C7-4266-B37E-718FE78CB234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NOM" sheetId="1" r:id="rId1"/>
    <sheet name="Calendrier" sheetId="3" r:id="rId2"/>
    <sheet name="Calendrier2" sheetId="2" r:id="rId3"/>
  </sheets>
  <definedNames>
    <definedName name="_xlnm.Print_Area" localSheetId="2">Calendrier2!$A$2:$O$35</definedName>
    <definedName name="Début">NOM!$I$11</definedName>
    <definedName name="Fain">NOM!$I$12</definedName>
    <definedName name="Février">NOM!$I$18:$I$19</definedName>
    <definedName name="Fin">NOM!$I$12</definedName>
    <definedName name="MONITEURS">NOM!$A$4:$A$39</definedName>
    <definedName name="Noel">NOM!$I$15:$I$16</definedName>
    <definedName name="période_entre_2_jours_d_affilé">NOM!$I$13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1" i="1" l="1"/>
  <c r="G51" i="1"/>
  <c r="I16" i="1"/>
  <c r="I19" i="1"/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5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8" i="2"/>
  <c r="B29" i="2"/>
  <c r="B30" i="2"/>
  <c r="B31" i="2"/>
  <c r="B32" i="2"/>
  <c r="B33" i="2"/>
  <c r="B34" i="2"/>
  <c r="B35" i="2"/>
  <c r="B27" i="2"/>
  <c r="D5" i="1" l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4" i="1"/>
  <c r="E4" i="1" s="1"/>
  <c r="D51" i="1" l="1"/>
</calcChain>
</file>

<file path=xl/sharedStrings.xml><?xml version="1.0" encoding="utf-8"?>
<sst xmlns="http://schemas.openxmlformats.org/spreadsheetml/2006/main" count="181" uniqueCount="68">
  <si>
    <t>Début</t>
  </si>
  <si>
    <t>Fin</t>
  </si>
  <si>
    <t>période entre 2 jours d'affilé</t>
  </si>
  <si>
    <t>Janvier</t>
  </si>
  <si>
    <t>Février</t>
  </si>
  <si>
    <t>Mars</t>
  </si>
  <si>
    <t>Avril</t>
  </si>
  <si>
    <t>Décembre</t>
  </si>
  <si>
    <t>Planning ménages 2023-2024</t>
  </si>
  <si>
    <t>Fin vacances Noel</t>
  </si>
  <si>
    <t>Début vacances Noel</t>
  </si>
  <si>
    <t>Début vacances Fevrier</t>
  </si>
  <si>
    <t>Fin vacances Fevrier</t>
  </si>
  <si>
    <t>Max</t>
  </si>
  <si>
    <t>Effectif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</si>
  <si>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</si>
  <si>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</si>
  <si>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</si>
  <si>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</si>
  <si>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</si>
  <si>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</si>
  <si>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</si>
  <si>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</si>
  <si>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</si>
  <si>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</si>
  <si>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</si>
  <si>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</si>
  <si>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</si>
  <si>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</si>
  <si>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</si>
  <si>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</si>
  <si>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</si>
  <si>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</si>
  <si>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</si>
  <si>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</si>
  <si>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</si>
  <si>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</si>
  <si>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</si>
  <si>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</si>
  <si>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</si>
  <si>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</si>
  <si>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</si>
  <si>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</si>
  <si>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</si>
  <si>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</si>
  <si>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</si>
  <si>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</si>
  <si>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</si>
  <si>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</si>
  <si>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</si>
  <si>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</si>
  <si>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</si>
  <si>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</si>
  <si>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</si>
  <si>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</si>
  <si>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</si>
  <si>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</si>
  <si>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</si>
  <si>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</si>
  <si>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</si>
  <si>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</si>
  <si>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</si>
  <si>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Scolaire</t>
  </si>
  <si>
    <t>nombre de jours</t>
  </si>
  <si>
    <t>delta</t>
  </si>
  <si>
    <t>???</t>
  </si>
  <si>
    <t>nombre maximal</t>
  </si>
  <si>
    <t>nombre affecté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</si>
</sst>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 dd/mm/yy"/>
    <numFmt numFmtId="165" formatCode="ddd\ dd/mm"/>
    <numFmt numFmtId="166" formatCode="ddd\ dd\ mmm"/>
    <numFmt numFmtId="167" formatCode="[$-40C]ddd\ dd/mm/yy"/>
    <numFmt numFmtId="168" formatCode="[$-40C]mmmm\ \'yy"/>
  </numFmts>
  <fonts count="8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2" fillId="2" borderId="1" xfId="0" applyFont="1" applyFill="1" applyBorder="1"/>
    <xf numFmtId="14" fontId="2" fillId="2" borderId="2" xfId="0" applyNumberFormat="1" applyFont="1" applyFill="1" applyBorder="1"/>
    <xf numFmtId="0" fontId="2" fillId="2" borderId="3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165" fontId="0" fillId="0" borderId="10" xfId="0" applyNumberFormat="1" applyBorder="1"/>
    <xf numFmtId="165" fontId="3" fillId="0" borderId="10" xfId="0" applyNumberFormat="1" applyFont="1" applyBorder="1"/>
    <xf numFmtId="165" fontId="0" fillId="0" borderId="20" xfId="0" applyNumberFormat="1" applyBorder="1"/>
    <xf numFmtId="165" fontId="3" fillId="0" borderId="20" xfId="0" applyNumberFormat="1" applyFont="1" applyBorder="1"/>
    <xf numFmtId="165" fontId="3" fillId="0" borderId="21" xfId="0" applyNumberFormat="1" applyFont="1" applyBorder="1"/>
    <xf numFmtId="0" fontId="0" fillId="0" borderId="22" xfId="0" applyBorder="1"/>
    <xf numFmtId="0" fontId="0" fillId="0" borderId="23" xfId="0" applyBorder="1"/>
    <xf numFmtId="166" fontId="0" fillId="0" borderId="7" xfId="0" applyNumberFormat="1" applyBorder="1"/>
    <xf numFmtId="166" fontId="0" fillId="0" borderId="18" xfId="0" applyNumberFormat="1" applyBorder="1"/>
    <xf numFmtId="0" fontId="0" fillId="0" borderId="24" xfId="0" applyBorder="1"/>
    <xf numFmtId="165" fontId="6" fillId="0" borderId="10" xfId="0" applyNumberFormat="1" applyFont="1" applyBorder="1"/>
    <xf numFmtId="166" fontId="3" fillId="0" borderId="7" xfId="0" applyNumberFormat="1" applyFont="1" applyBorder="1"/>
    <xf numFmtId="166" fontId="3" fillId="0" borderId="9" xfId="0" applyNumberFormat="1" applyFont="1" applyBorder="1"/>
    <xf numFmtId="0" fontId="0" fillId="0" borderId="25" xfId="0" applyBorder="1"/>
    <xf numFmtId="166" fontId="0" fillId="0" borderId="26" xfId="0" applyNumberFormat="1" applyBorder="1"/>
    <xf numFmtId="166" fontId="0" fillId="0" borderId="27" xfId="0" applyNumberFormat="1" applyBorder="1"/>
    <xf numFmtId="166" fontId="3" fillId="0" borderId="27" xfId="0" applyNumberFormat="1" applyFont="1" applyBorder="1"/>
    <xf numFmtId="166" fontId="3" fillId="0" borderId="28" xfId="0" applyNumberFormat="1" applyFont="1" applyBorder="1"/>
    <xf numFmtId="166" fontId="0" fillId="0" borderId="29" xfId="0" applyNumberFormat="1" applyBorder="1"/>
    <xf numFmtId="165" fontId="3" fillId="0" borderId="30" xfId="0" applyNumberFormat="1" applyFont="1" applyBorder="1"/>
    <xf numFmtId="165" fontId="3" fillId="0" borderId="25" xfId="0" applyNumberFormat="1" applyFont="1" applyBorder="1"/>
    <xf numFmtId="166" fontId="3" fillId="0" borderId="26" xfId="0" applyNumberFormat="1" applyFont="1" applyBorder="1"/>
    <xf numFmtId="165" fontId="0" fillId="0" borderId="12" xfId="0" applyNumberFormat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3" borderId="0" xfId="0" applyFill="1"/>
    <xf numFmtId="0" fontId="2" fillId="2" borderId="36" xfId="0" applyFont="1" applyFill="1" applyBorder="1"/>
    <xf numFmtId="14" fontId="0" fillId="2" borderId="37" xfId="0" applyNumberFormat="1" applyFill="1" applyBorder="1"/>
    <xf numFmtId="0" fontId="2" fillId="2" borderId="23" xfId="0" applyFont="1" applyFill="1" applyBorder="1"/>
    <xf numFmtId="14" fontId="0" fillId="2" borderId="14" xfId="0" applyNumberForma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167" fontId="0" fillId="0" borderId="0" xfId="0" applyNumberFormat="1"/>
    <xf numFmtId="168" fontId="0" fillId="0" borderId="0" xfId="0" applyNumberFormat="1"/>
    <xf numFmtId="0" fontId="0" fillId="0" borderId="38" xfId="0" applyBorder="1"/>
    <xf numFmtId="0" fontId="0" fillId="0" borderId="39" xfId="0" applyBorder="1"/>
    <xf numFmtId="168" fontId="0" fillId="0" borderId="38" xfId="0" applyNumberFormat="1" applyBorder="1"/>
    <xf numFmtId="167" fontId="0" fillId="0" borderId="38" xfId="0" applyNumberFormat="1" applyBorder="1"/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1">
    <cellStyle name="Standaard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3737"/>
        </patternFill>
      </fill>
    </dxf>
    <dxf>
      <fill>
        <patternFill>
          <bgColor theme="0" tint="-0.24994659260841701"/>
        </patternFill>
      </fill>
    </dxf>
    <dxf>
      <fill>
        <patternFill>
          <bgColor rgb="FFFF66CC"/>
        </patternFill>
      </fill>
    </dxf>
    <dxf>
      <fill>
        <patternFill>
          <bgColor rgb="FFF43076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3737"/>
      <color rgb="FFF4307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152400</xdr:rowOff>
        </xdr:from>
        <xdr:to>
          <xdr:col>9</xdr:col>
          <xdr:colOff>371475</xdr:colOff>
          <xdr:row>5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</xdr:row>
          <xdr:rowOff>161925</xdr:rowOff>
        </xdr:from>
        <xdr:to>
          <xdr:col>9</xdr:col>
          <xdr:colOff>361950</xdr:colOff>
          <xdr:row>8</xdr:row>
          <xdr:rowOff>19050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J52"/>
  <sheetViews>
    <sheetView tabSelected="1" topLeftCell="A12" workbookViewId="0">
      <selection activeCell="G51" sqref="G51"/>
    </sheetView>
  </sheetViews>
  <sheetFormatPr defaultColWidth="8.85546875" defaultRowHeight="15" x14ac:dyDescent="0.25"/>
  <cols>
    <col min="1" max="1" width="23.5703125" bestFit="1" customWidth="1"/>
    <col min="8" max="8" width="26.85546875" bestFit="1" customWidth="1"/>
    <col min="9" max="9" width="10.7109375" bestFit="1" customWidth="1"/>
    <col min="10" max="10" width="10.85546875" bestFit="1" customWidth="1"/>
  </cols>
  <sheetData>
    <row r="3" spans="1:10" x14ac:dyDescent="0.25">
      <c r="A3" s="50" t="s">
        <v>15</v>
      </c>
      <c r="B3" s="51" t="s">
        <v>13</v>
      </c>
      <c r="C3" s="51" t="s">
        <v>62</v>
      </c>
      <c r="D3" s="51" t="s">
        <v>14</v>
      </c>
      <c r="E3" s="51" t="s">
        <v>64</v>
      </c>
    </row>
    <row r="4" spans="1:10" x14ac:dyDescent="0.25">
      <c r="A4" t="s">
        <v>16</v>
      </c>
      <c r="B4">
        <v>3</v>
      </c>
      <c r="C4">
        <v>0</v>
      </c>
      <c r="D4">
        <f>COUNTIF(Calendrier!$A$5:$J$35,A4)</f>
        <v>3</v>
      </c>
      <c r="E4">
        <f>+B4-D4</f>
        <v>0</v>
      </c>
    </row>
    <row r="5" spans="1:10" x14ac:dyDescent="0.25">
      <c r="A5" t="s">
        <v>17</v>
      </c>
      <c r="B5">
        <v>3</v>
      </c>
      <c r="C5">
        <v>0</v>
      </c>
      <c r="D5">
        <f>COUNTIF(Calendrier!$A$5:$J$35,A5)</f>
        <v>3</v>
      </c>
      <c r="E5">
        <f t="shared" ref="E5:E49" si="0">+B5-D5</f>
        <v>0</v>
      </c>
    </row>
    <row r="6" spans="1:10" x14ac:dyDescent="0.25">
      <c r="A6" t="s">
        <v>18</v>
      </c>
      <c r="B6">
        <v>3</v>
      </c>
      <c r="C6">
        <v>0</v>
      </c>
      <c r="D6">
        <f>COUNTIF(Calendrier!$A$5:$J$35,A6)</f>
        <v>3</v>
      </c>
      <c r="E6">
        <f t="shared" si="0"/>
        <v>0</v>
      </c>
    </row>
    <row r="7" spans="1:10" x14ac:dyDescent="0.25">
      <c r="A7" t="s">
        <v>19</v>
      </c>
      <c r="B7">
        <v>3</v>
      </c>
      <c r="C7">
        <v>0</v>
      </c>
      <c r="D7">
        <f>COUNTIF(Calendrier!$A$5:$J$35,A7)</f>
        <v>3</v>
      </c>
      <c r="E7">
        <f t="shared" si="0"/>
        <v>0</v>
      </c>
    </row>
    <row r="8" spans="1:10" x14ac:dyDescent="0.25">
      <c r="A8" t="s">
        <v>20</v>
      </c>
      <c r="B8">
        <v>3</v>
      </c>
      <c r="C8">
        <v>0</v>
      </c>
      <c r="D8">
        <f>COUNTIF(Calendrier!$A$5:$J$35,A8)</f>
        <v>3</v>
      </c>
      <c r="E8">
        <f t="shared" si="0"/>
        <v>0</v>
      </c>
    </row>
    <row r="9" spans="1:10" x14ac:dyDescent="0.25">
      <c r="A9" t="s">
        <v>21</v>
      </c>
      <c r="B9">
        <v>3</v>
      </c>
      <c r="C9">
        <v>0</v>
      </c>
      <c r="D9">
        <f>COUNTIF(Calendrier!$A$5:$J$35,A9)</f>
        <v>3</v>
      </c>
      <c r="E9">
        <f t="shared" si="0"/>
        <v>0</v>
      </c>
    </row>
    <row r="10" spans="1:10" ht="15.75" thickBot="1" x14ac:dyDescent="0.3">
      <c r="A10" t="s">
        <v>22</v>
      </c>
      <c r="B10">
        <v>3</v>
      </c>
      <c r="C10">
        <v>0</v>
      </c>
      <c r="D10">
        <f>COUNTIF(Calendrier!$A$5:$J$35,A10)</f>
        <v>3</v>
      </c>
      <c r="E10">
        <f t="shared" si="0"/>
        <v>0</v>
      </c>
    </row>
    <row r="11" spans="1:10" ht="15.75" thickTop="1" x14ac:dyDescent="0.25">
      <c r="A11" t="s">
        <v>23</v>
      </c>
      <c r="B11">
        <v>3</v>
      </c>
      <c r="C11">
        <v>0</v>
      </c>
      <c r="D11">
        <f>COUNTIF(Calendrier!$A$5:$J$35,A11)</f>
        <v>3</v>
      </c>
      <c r="E11">
        <f t="shared" si="0"/>
        <v>0</v>
      </c>
      <c r="H11" s="3" t="s">
        <v>0</v>
      </c>
      <c r="I11" s="4">
        <v>45277</v>
      </c>
      <c r="J11" s="2"/>
    </row>
    <row r="12" spans="1:10" x14ac:dyDescent="0.25">
      <c r="A12" t="s">
        <v>24</v>
      </c>
      <c r="B12">
        <v>3</v>
      </c>
      <c r="C12">
        <v>0</v>
      </c>
      <c r="D12">
        <f>COUNTIF(Calendrier!$A$5:$J$35,A12)</f>
        <v>3</v>
      </c>
      <c r="E12">
        <f t="shared" si="0"/>
        <v>0</v>
      </c>
      <c r="H12" s="5" t="s">
        <v>1</v>
      </c>
      <c r="I12" s="6">
        <v>45409</v>
      </c>
    </row>
    <row r="13" spans="1:10" ht="15.75" thickBot="1" x14ac:dyDescent="0.3">
      <c r="A13" t="s">
        <v>25</v>
      </c>
      <c r="B13">
        <v>3</v>
      </c>
      <c r="C13">
        <v>0</v>
      </c>
      <c r="D13">
        <f>COUNTIF(Calendrier!$A$5:$J$35,A13)</f>
        <v>3</v>
      </c>
      <c r="E13">
        <f t="shared" si="0"/>
        <v>0</v>
      </c>
      <c r="H13" s="7" t="s">
        <v>2</v>
      </c>
      <c r="I13" s="8">
        <v>30</v>
      </c>
    </row>
    <row r="14" spans="1:10" ht="16.5" thickTop="1" thickBot="1" x14ac:dyDescent="0.3">
      <c r="A14" t="s">
        <v>26</v>
      </c>
      <c r="B14">
        <v>3</v>
      </c>
      <c r="C14">
        <v>0</v>
      </c>
      <c r="D14">
        <f>COUNTIF(Calendrier!$A$5:$J$35,A14)</f>
        <v>3</v>
      </c>
      <c r="E14">
        <f t="shared" si="0"/>
        <v>0</v>
      </c>
    </row>
    <row r="15" spans="1:10" x14ac:dyDescent="0.25">
      <c r="A15" t="s">
        <v>27</v>
      </c>
      <c r="B15">
        <v>3</v>
      </c>
      <c r="C15">
        <v>0</v>
      </c>
      <c r="D15">
        <f>COUNTIF(Calendrier!$A$5:$J$35,A15)</f>
        <v>3</v>
      </c>
      <c r="E15">
        <f t="shared" si="0"/>
        <v>0</v>
      </c>
      <c r="H15" s="46" t="s">
        <v>10</v>
      </c>
      <c r="I15" s="47">
        <v>45284</v>
      </c>
    </row>
    <row r="16" spans="1:10" ht="15.75" thickBot="1" x14ac:dyDescent="0.3">
      <c r="A16" t="s">
        <v>28</v>
      </c>
      <c r="B16">
        <v>3</v>
      </c>
      <c r="C16">
        <v>0</v>
      </c>
      <c r="D16">
        <f>COUNTIF(Calendrier!$A$5:$J$35,A16)</f>
        <v>3</v>
      </c>
      <c r="E16">
        <f t="shared" si="0"/>
        <v>0</v>
      </c>
      <c r="H16" s="48" t="s">
        <v>9</v>
      </c>
      <c r="I16" s="49">
        <f>I15+12</f>
        <v>45296</v>
      </c>
    </row>
    <row r="17" spans="1:9" ht="15.75" thickBot="1" x14ac:dyDescent="0.3">
      <c r="A17" t="s">
        <v>29</v>
      </c>
      <c r="B17">
        <v>3</v>
      </c>
      <c r="C17">
        <v>0</v>
      </c>
      <c r="D17">
        <f>COUNTIF(Calendrier!$A$5:$J$35,A17)</f>
        <v>3</v>
      </c>
      <c r="E17">
        <f t="shared" si="0"/>
        <v>0</v>
      </c>
    </row>
    <row r="18" spans="1:9" x14ac:dyDescent="0.25">
      <c r="A18" t="s">
        <v>30</v>
      </c>
      <c r="B18">
        <v>3</v>
      </c>
      <c r="C18">
        <v>0</v>
      </c>
      <c r="D18">
        <f>COUNTIF(Calendrier!$A$5:$J$35,A18)</f>
        <v>3</v>
      </c>
      <c r="E18">
        <f t="shared" si="0"/>
        <v>0</v>
      </c>
      <c r="H18" s="46" t="s">
        <v>11</v>
      </c>
      <c r="I18" s="47">
        <v>45333</v>
      </c>
    </row>
    <row r="19" spans="1:9" ht="15.75" thickBot="1" x14ac:dyDescent="0.3">
      <c r="A19" t="s">
        <v>31</v>
      </c>
      <c r="B19">
        <v>3</v>
      </c>
      <c r="C19">
        <v>0</v>
      </c>
      <c r="D19">
        <f>COUNTIF(Calendrier!$A$5:$J$35,A19)</f>
        <v>3</v>
      </c>
      <c r="E19">
        <f t="shared" si="0"/>
        <v>0</v>
      </c>
      <c r="H19" s="48" t="s">
        <v>12</v>
      </c>
      <c r="I19" s="49">
        <f>I18+26</f>
        <v>45359</v>
      </c>
    </row>
    <row r="20" spans="1:9" x14ac:dyDescent="0.25">
      <c r="A20" t="s">
        <v>32</v>
      </c>
      <c r="B20">
        <v>3</v>
      </c>
      <c r="C20">
        <v>0</v>
      </c>
      <c r="D20">
        <f>COUNTIF(Calendrier!$A$5:$J$35,A20)</f>
        <v>3</v>
      </c>
      <c r="E20">
        <f t="shared" si="0"/>
        <v>0</v>
      </c>
    </row>
    <row r="21" spans="1:9" x14ac:dyDescent="0.25">
      <c r="A21" t="s">
        <v>33</v>
      </c>
      <c r="B21">
        <v>3</v>
      </c>
      <c r="C21">
        <v>0</v>
      </c>
      <c r="D21">
        <f>COUNTIF(Calendrier!$A$5:$J$35,A21)</f>
        <v>3</v>
      </c>
      <c r="E21">
        <f t="shared" si="0"/>
        <v>0</v>
      </c>
    </row>
    <row r="22" spans="1:9" x14ac:dyDescent="0.25">
      <c r="A22" t="s">
        <v>34</v>
      </c>
      <c r="B22">
        <v>3</v>
      </c>
      <c r="C22">
        <v>0</v>
      </c>
      <c r="D22">
        <f>COUNTIF(Calendrier!$A$5:$J$35,A22)</f>
        <v>3</v>
      </c>
      <c r="E22">
        <f t="shared" si="0"/>
        <v>0</v>
      </c>
    </row>
    <row r="23" spans="1:9" x14ac:dyDescent="0.25">
      <c r="A23" t="s">
        <v>35</v>
      </c>
      <c r="B23">
        <v>3</v>
      </c>
      <c r="C23">
        <v>0</v>
      </c>
      <c r="D23">
        <f>COUNTIF(Calendrier!$A$5:$J$35,A23)</f>
        <v>3</v>
      </c>
      <c r="E23">
        <f t="shared" si="0"/>
        <v>0</v>
      </c>
    </row>
    <row r="24" spans="1:9" x14ac:dyDescent="0.25">
      <c r="A24" t="s">
        <v>36</v>
      </c>
      <c r="B24">
        <v>3</v>
      </c>
      <c r="C24">
        <v>0</v>
      </c>
      <c r="D24">
        <f>COUNTIF(Calendrier!$A$5:$J$35,A24)</f>
        <v>3</v>
      </c>
      <c r="E24">
        <f t="shared" si="0"/>
        <v>0</v>
      </c>
    </row>
    <row r="25" spans="1:9" x14ac:dyDescent="0.25">
      <c r="A25" t="s">
        <v>37</v>
      </c>
      <c r="B25">
        <v>3</v>
      </c>
      <c r="C25">
        <v>0</v>
      </c>
      <c r="D25">
        <f>COUNTIF(Calendrier!$A$5:$J$35,A25)</f>
        <v>3</v>
      </c>
      <c r="E25">
        <f t="shared" si="0"/>
        <v>0</v>
      </c>
    </row>
    <row r="26" spans="1:9" x14ac:dyDescent="0.25">
      <c r="A26" t="s">
        <v>38</v>
      </c>
      <c r="B26">
        <v>3</v>
      </c>
      <c r="C26">
        <v>0</v>
      </c>
      <c r="D26">
        <f>COUNTIF(Calendrier!$A$5:$J$35,A26)</f>
        <v>3</v>
      </c>
      <c r="E26">
        <f t="shared" si="0"/>
        <v>0</v>
      </c>
    </row>
    <row r="27" spans="1:9" x14ac:dyDescent="0.25">
      <c r="A27" t="s">
        <v>39</v>
      </c>
      <c r="B27">
        <v>3</v>
      </c>
      <c r="C27">
        <v>0</v>
      </c>
      <c r="D27">
        <f>COUNTIF(Calendrier!$A$5:$J$35,A27)</f>
        <v>3</v>
      </c>
      <c r="E27">
        <f t="shared" si="0"/>
        <v>0</v>
      </c>
    </row>
    <row r="28" spans="1:9" x14ac:dyDescent="0.25">
      <c r="A28" t="s">
        <v>40</v>
      </c>
      <c r="B28">
        <v>3</v>
      </c>
      <c r="C28">
        <v>0</v>
      </c>
      <c r="D28">
        <f>COUNTIF(Calendrier!$A$5:$J$35,A28)</f>
        <v>3</v>
      </c>
      <c r="E28">
        <f t="shared" si="0"/>
        <v>0</v>
      </c>
    </row>
    <row r="29" spans="1:9" x14ac:dyDescent="0.25">
      <c r="A29" t="s">
        <v>41</v>
      </c>
      <c r="B29">
        <v>3</v>
      </c>
      <c r="C29">
        <v>0</v>
      </c>
      <c r="D29">
        <f>COUNTIF(Calendrier!$A$5:$J$35,A29)</f>
        <v>3</v>
      </c>
      <c r="E29">
        <f t="shared" si="0"/>
        <v>0</v>
      </c>
    </row>
    <row r="30" spans="1:9" x14ac:dyDescent="0.25">
      <c r="A30" t="s">
        <v>42</v>
      </c>
      <c r="B30">
        <v>3</v>
      </c>
      <c r="C30">
        <v>0</v>
      </c>
      <c r="D30">
        <f>COUNTIF(Calendrier!$A$5:$J$35,A30)</f>
        <v>3</v>
      </c>
      <c r="E30">
        <f t="shared" si="0"/>
        <v>0</v>
      </c>
    </row>
    <row r="31" spans="1:9" x14ac:dyDescent="0.25">
      <c r="A31" t="s">
        <v>43</v>
      </c>
      <c r="B31">
        <v>3</v>
      </c>
      <c r="C31">
        <v>0</v>
      </c>
      <c r="D31">
        <f>COUNTIF(Calendrier!$A$5:$J$35,A31)</f>
        <v>3</v>
      </c>
      <c r="E31">
        <f t="shared" si="0"/>
        <v>0</v>
      </c>
    </row>
    <row r="32" spans="1:9" x14ac:dyDescent="0.25">
      <c r="A32" t="s">
        <v>44</v>
      </c>
      <c r="B32">
        <v>3</v>
      </c>
      <c r="C32">
        <v>0</v>
      </c>
      <c r="D32">
        <f>COUNTIF(Calendrier!$A$5:$J$35,A32)</f>
        <v>2</v>
      </c>
      <c r="E32">
        <f t="shared" si="0"/>
        <v>1</v>
      </c>
    </row>
    <row r="33" spans="1:5" x14ac:dyDescent="0.25">
      <c r="A33" s="45" t="s">
        <v>45</v>
      </c>
      <c r="B33">
        <v>2</v>
      </c>
      <c r="C33">
        <v>1</v>
      </c>
      <c r="D33">
        <f>COUNTIF(Calendrier!$A$5:$J$35,A33)</f>
        <v>2</v>
      </c>
      <c r="E33">
        <f t="shared" si="0"/>
        <v>0</v>
      </c>
    </row>
    <row r="34" spans="1:5" x14ac:dyDescent="0.25">
      <c r="A34" s="45" t="s">
        <v>46</v>
      </c>
      <c r="B34">
        <v>2</v>
      </c>
      <c r="C34">
        <v>1</v>
      </c>
      <c r="D34">
        <f>COUNTIF(Calendrier!$A$5:$J$35,A34)</f>
        <v>2</v>
      </c>
      <c r="E34">
        <f t="shared" si="0"/>
        <v>0</v>
      </c>
    </row>
    <row r="35" spans="1:5" x14ac:dyDescent="0.25">
      <c r="A35" s="45" t="s">
        <v>47</v>
      </c>
      <c r="B35">
        <v>2</v>
      </c>
      <c r="C35">
        <v>1</v>
      </c>
      <c r="D35">
        <f>COUNTIF(Calendrier!$A$5:$J$35,A35)</f>
        <v>2</v>
      </c>
      <c r="E35">
        <f t="shared" si="0"/>
        <v>0</v>
      </c>
    </row>
    <row r="36" spans="1:5" x14ac:dyDescent="0.25">
      <c r="A36" s="45" t="s">
        <v>48</v>
      </c>
      <c r="B36">
        <v>2</v>
      </c>
      <c r="C36">
        <v>1</v>
      </c>
      <c r="D36">
        <f>COUNTIF(Calendrier!$A$5:$J$35,A36)</f>
        <v>2</v>
      </c>
      <c r="E36">
        <f t="shared" si="0"/>
        <v>0</v>
      </c>
    </row>
    <row r="37" spans="1:5" x14ac:dyDescent="0.25">
      <c r="A37" s="45" t="s">
        <v>49</v>
      </c>
      <c r="B37">
        <v>2</v>
      </c>
      <c r="C37">
        <v>1</v>
      </c>
      <c r="D37">
        <f>COUNTIF(Calendrier!$A$5:$J$35,A37)</f>
        <v>2</v>
      </c>
      <c r="E37">
        <f t="shared" si="0"/>
        <v>0</v>
      </c>
    </row>
    <row r="38" spans="1:5" x14ac:dyDescent="0.25">
      <c r="A38" s="45" t="s">
        <v>50</v>
      </c>
      <c r="B38">
        <v>2</v>
      </c>
      <c r="C38">
        <v>1</v>
      </c>
      <c r="D38">
        <f>COUNTIF(Calendrier!$A$5:$J$35,A38)</f>
        <v>2</v>
      </c>
      <c r="E38">
        <f t="shared" si="0"/>
        <v>0</v>
      </c>
    </row>
    <row r="39" spans="1:5" x14ac:dyDescent="0.25">
      <c r="A39" s="45" t="s">
        <v>51</v>
      </c>
      <c r="B39">
        <v>3</v>
      </c>
      <c r="C39">
        <v>1</v>
      </c>
      <c r="D39">
        <f>COUNTIF(Calendrier!$A$5:$J$35,A39)</f>
        <v>2</v>
      </c>
      <c r="E39">
        <f t="shared" si="0"/>
        <v>1</v>
      </c>
    </row>
    <row r="40" spans="1:5" x14ac:dyDescent="0.25">
      <c r="A40" s="45" t="s">
        <v>52</v>
      </c>
      <c r="B40">
        <v>2</v>
      </c>
      <c r="C40">
        <v>1</v>
      </c>
      <c r="D40">
        <f>COUNTIF(Calendrier!$A$5:$J$35,A40)</f>
        <v>2</v>
      </c>
      <c r="E40">
        <f t="shared" si="0"/>
        <v>0</v>
      </c>
    </row>
    <row r="41" spans="1:5" x14ac:dyDescent="0.25">
      <c r="A41" s="45" t="s">
        <v>53</v>
      </c>
      <c r="B41">
        <v>0</v>
      </c>
      <c r="C41">
        <v>1</v>
      </c>
      <c r="D41">
        <f>COUNTIF(Calendrier!$A$5:$J$35,A41)</f>
        <v>0</v>
      </c>
      <c r="E41">
        <f t="shared" si="0"/>
        <v>0</v>
      </c>
    </row>
    <row r="42" spans="1:5" x14ac:dyDescent="0.25">
      <c r="A42" s="45" t="s">
        <v>54</v>
      </c>
      <c r="B42">
        <v>0</v>
      </c>
      <c r="C42">
        <v>1</v>
      </c>
      <c r="D42">
        <f>COUNTIF(Calendrier!$A$5:$J$35,A42)</f>
        <v>0</v>
      </c>
      <c r="E42">
        <f t="shared" si="0"/>
        <v>0</v>
      </c>
    </row>
    <row r="43" spans="1:5" x14ac:dyDescent="0.25">
      <c r="A43" s="45" t="s">
        <v>55</v>
      </c>
      <c r="B43">
        <v>10</v>
      </c>
      <c r="C43">
        <v>1</v>
      </c>
      <c r="D43">
        <f>COUNTIF(Calendrier!$A$5:$J$35,A43)</f>
        <v>2</v>
      </c>
      <c r="E43">
        <f t="shared" si="0"/>
        <v>8</v>
      </c>
    </row>
    <row r="44" spans="1:5" x14ac:dyDescent="0.25">
      <c r="A44" s="45" t="s">
        <v>56</v>
      </c>
      <c r="B44">
        <v>0</v>
      </c>
      <c r="C44">
        <v>1</v>
      </c>
      <c r="D44">
        <f>COUNTIF(Calendrier!$A$5:$J$35,A44)</f>
        <v>0</v>
      </c>
      <c r="E44">
        <f t="shared" si="0"/>
        <v>0</v>
      </c>
    </row>
    <row r="45" spans="1:5" x14ac:dyDescent="0.25">
      <c r="A45" s="45" t="s">
        <v>57</v>
      </c>
      <c r="B45">
        <v>0</v>
      </c>
      <c r="C45">
        <v>1</v>
      </c>
      <c r="D45">
        <f>COUNTIF(Calendrier!$A$5:$J$35,A45)</f>
        <v>0</v>
      </c>
      <c r="E45">
        <f t="shared" si="0"/>
        <v>0</v>
      </c>
    </row>
    <row r="46" spans="1:5" x14ac:dyDescent="0.25">
      <c r="A46" s="45" t="s">
        <v>58</v>
      </c>
      <c r="B46">
        <v>3</v>
      </c>
      <c r="C46">
        <v>1</v>
      </c>
      <c r="D46">
        <f>COUNTIF(Calendrier!$A$5:$J$35,A46)</f>
        <v>2</v>
      </c>
      <c r="E46">
        <f t="shared" si="0"/>
        <v>1</v>
      </c>
    </row>
    <row r="47" spans="1:5" x14ac:dyDescent="0.25">
      <c r="A47" s="45" t="s">
        <v>59</v>
      </c>
      <c r="B47">
        <v>3</v>
      </c>
      <c r="C47">
        <v>1</v>
      </c>
      <c r="D47">
        <f>COUNTIF(Calendrier!$A$5:$J$35,A47)</f>
        <v>2</v>
      </c>
      <c r="E47">
        <f t="shared" si="0"/>
        <v>1</v>
      </c>
    </row>
    <row r="48" spans="1:5" x14ac:dyDescent="0.25">
      <c r="A48" s="45" t="s">
        <v>60</v>
      </c>
      <c r="B48">
        <v>0</v>
      </c>
      <c r="C48">
        <v>1</v>
      </c>
      <c r="D48">
        <f>COUNTIF(Calendrier!$A$5:$J$35,A48)</f>
        <v>0</v>
      </c>
      <c r="E48">
        <f t="shared" si="0"/>
        <v>0</v>
      </c>
    </row>
    <row r="49" spans="1:7" x14ac:dyDescent="0.25">
      <c r="A49" s="45" t="s">
        <v>61</v>
      </c>
      <c r="B49">
        <v>3</v>
      </c>
      <c r="C49">
        <v>1</v>
      </c>
      <c r="D49">
        <f>COUNTIF(Calendrier!$A$5:$J$35,A49)</f>
        <v>2</v>
      </c>
      <c r="E49">
        <f t="shared" si="0"/>
        <v>1</v>
      </c>
    </row>
    <row r="50" spans="1:7" s="58" customFormat="1" ht="30" x14ac:dyDescent="0.25">
      <c r="B50" s="58" t="s">
        <v>66</v>
      </c>
      <c r="D50" s="58" t="s">
        <v>67</v>
      </c>
      <c r="G50" s="58" t="s">
        <v>63</v>
      </c>
    </row>
    <row r="51" spans="1:7" s="59" customFormat="1" ht="21" x14ac:dyDescent="0.35">
      <c r="B51" s="59">
        <f>SUM(B4:B49)</f>
        <v>123</v>
      </c>
      <c r="D51" s="59">
        <f>SUM(D4:D49)</f>
        <v>110</v>
      </c>
      <c r="G51" s="59">
        <f>NETWORKDAYS.INTL(Début,Fain,17)</f>
        <v>114</v>
      </c>
    </row>
    <row r="52" spans="1:7" s="50" customFormat="1" x14ac:dyDescent="0.25"/>
  </sheetData>
  <conditionalFormatting sqref="B4:D49">
    <cfRule type="expression" dxfId="10" priority="3">
      <formula>#REF!&lt;&gt;$D4</formula>
    </cfRule>
  </conditionalFormatting>
  <conditionalFormatting sqref="B51 D51">
    <cfRule type="expression" dxfId="9" priority="2">
      <formula>$B$51&lt;&gt;$D$51</formula>
    </cfRule>
  </conditionalFormatting>
  <conditionalFormatting sqref="G51">
    <cfRule type="expression" dxfId="8" priority="1">
      <formula>$G$51&lt;&gt;$D$51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7</xdr:col>
                <xdr:colOff>9525</xdr:colOff>
                <xdr:row>5</xdr:row>
                <xdr:rowOff>161925</xdr:rowOff>
              </from>
              <to>
                <xdr:col>9</xdr:col>
                <xdr:colOff>361950</xdr:colOff>
                <xdr:row>8</xdr:row>
                <xdr:rowOff>19050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autoPict="0" r:id="rId7">
            <anchor moveWithCells="1">
              <from>
                <xdr:col>7</xdr:col>
                <xdr:colOff>19050</xdr:colOff>
                <xdr:row>2</xdr:row>
                <xdr:rowOff>152400</xdr:rowOff>
              </from>
              <to>
                <xdr:col>9</xdr:col>
                <xdr:colOff>371475</xdr:colOff>
                <xdr:row>5</xdr:row>
                <xdr:rowOff>9525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X35"/>
  <sheetViews>
    <sheetView topLeftCell="A4" workbookViewId="0">
      <selection activeCell="L11" sqref="L11"/>
    </sheetView>
  </sheetViews>
  <sheetFormatPr defaultColWidth="11.42578125" defaultRowHeight="15" x14ac:dyDescent="0.25"/>
  <cols>
    <col min="1" max="1" width="13.42578125" bestFit="1" customWidth="1"/>
    <col min="2" max="2" width="11.85546875" bestFit="1" customWidth="1"/>
    <col min="3" max="3" width="13.42578125" bestFit="1" customWidth="1"/>
    <col min="4" max="4" width="11.8554687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1.85546875" bestFit="1" customWidth="1"/>
    <col min="9" max="9" width="13.42578125" bestFit="1" customWidth="1"/>
    <col min="10" max="10" width="11.85546875" bestFit="1" customWidth="1"/>
  </cols>
  <sheetData>
    <row r="1" spans="1:24" x14ac:dyDescent="0.25">
      <c r="C1" s="54"/>
      <c r="D1" s="55"/>
      <c r="G1" s="54"/>
      <c r="H1" s="55"/>
      <c r="K1" s="54"/>
      <c r="L1" s="55"/>
      <c r="O1" s="54"/>
      <c r="P1" s="55"/>
      <c r="S1" s="54"/>
      <c r="T1" s="55"/>
      <c r="W1" s="54"/>
      <c r="X1" s="55"/>
    </row>
    <row r="2" spans="1:24" x14ac:dyDescent="0.25">
      <c r="A2" s="53">
        <v>45277</v>
      </c>
      <c r="C2" s="56">
        <v>45292</v>
      </c>
      <c r="D2" s="55"/>
      <c r="E2" s="53">
        <v>45323</v>
      </c>
      <c r="G2" s="56">
        <v>45352</v>
      </c>
      <c r="H2" s="55"/>
      <c r="I2" s="53">
        <v>45383</v>
      </c>
      <c r="K2" s="54"/>
      <c r="L2" s="55"/>
      <c r="O2" s="54"/>
      <c r="P2" s="55"/>
      <c r="S2" s="54"/>
      <c r="T2" s="55"/>
      <c r="W2" s="54"/>
      <c r="X2" s="55"/>
    </row>
    <row r="3" spans="1:24" x14ac:dyDescent="0.25">
      <c r="C3" s="54"/>
      <c r="D3" s="55"/>
      <c r="G3" s="54"/>
      <c r="H3" s="55"/>
      <c r="K3" s="54"/>
      <c r="L3" s="55"/>
      <c r="O3" s="54"/>
      <c r="P3" s="55"/>
      <c r="S3" s="54"/>
      <c r="T3" s="55"/>
      <c r="W3" s="54"/>
      <c r="X3" s="55"/>
    </row>
    <row r="4" spans="1:24" x14ac:dyDescent="0.25">
      <c r="C4" s="54"/>
      <c r="D4" s="55"/>
      <c r="G4" s="54"/>
      <c r="H4" s="55"/>
      <c r="K4" s="54"/>
      <c r="L4" s="55"/>
      <c r="O4" s="54"/>
      <c r="P4" s="55"/>
      <c r="S4" s="54"/>
      <c r="T4" s="55"/>
      <c r="W4" s="54"/>
      <c r="X4" s="55"/>
    </row>
    <row r="5" spans="1:24" x14ac:dyDescent="0.25">
      <c r="A5" s="52">
        <v>45277</v>
      </c>
      <c r="B5" t="s">
        <v>16</v>
      </c>
      <c r="C5" s="57">
        <v>45292</v>
      </c>
      <c r="D5" s="55" t="s">
        <v>52</v>
      </c>
      <c r="E5" s="52">
        <v>45323</v>
      </c>
      <c r="F5" t="s">
        <v>44</v>
      </c>
      <c r="G5" s="57">
        <v>45352</v>
      </c>
      <c r="H5" s="55" t="s">
        <v>21</v>
      </c>
      <c r="I5" s="52">
        <v>45383</v>
      </c>
      <c r="J5" t="s">
        <v>65</v>
      </c>
      <c r="K5" s="54"/>
      <c r="L5" s="55"/>
      <c r="O5" s="54"/>
      <c r="P5" s="55"/>
      <c r="S5" s="54"/>
      <c r="T5" s="55"/>
      <c r="W5" s="54"/>
      <c r="X5" s="55"/>
    </row>
    <row r="6" spans="1:24" x14ac:dyDescent="0.25">
      <c r="A6" s="52">
        <v>45278</v>
      </c>
      <c r="B6" t="s">
        <v>17</v>
      </c>
      <c r="C6" s="57">
        <v>45293</v>
      </c>
      <c r="D6" s="55" t="s">
        <v>55</v>
      </c>
      <c r="E6" s="52">
        <v>45324</v>
      </c>
      <c r="F6" t="s">
        <v>16</v>
      </c>
      <c r="G6" s="57">
        <v>45353</v>
      </c>
      <c r="H6" s="55"/>
      <c r="I6" s="52">
        <v>45384</v>
      </c>
      <c r="J6" t="s">
        <v>65</v>
      </c>
      <c r="K6" s="54"/>
      <c r="L6" s="55"/>
      <c r="O6" s="54"/>
      <c r="P6" s="55"/>
      <c r="S6" s="54"/>
      <c r="T6" s="55"/>
      <c r="W6" s="54"/>
      <c r="X6" s="55"/>
    </row>
    <row r="7" spans="1:24" x14ac:dyDescent="0.25">
      <c r="A7" s="52">
        <v>45279</v>
      </c>
      <c r="B7" t="s">
        <v>18</v>
      </c>
      <c r="C7" s="57">
        <v>45294</v>
      </c>
      <c r="D7" s="55" t="s">
        <v>58</v>
      </c>
      <c r="E7" s="52">
        <v>45325</v>
      </c>
      <c r="G7" s="57">
        <v>45354</v>
      </c>
      <c r="H7" s="55" t="s">
        <v>22</v>
      </c>
      <c r="I7" s="52">
        <v>45385</v>
      </c>
      <c r="J7" t="s">
        <v>23</v>
      </c>
      <c r="K7" s="54"/>
      <c r="L7" s="55"/>
      <c r="O7" s="54"/>
      <c r="P7" s="55"/>
      <c r="S7" s="54"/>
      <c r="T7" s="55"/>
      <c r="W7" s="54"/>
      <c r="X7" s="55"/>
    </row>
    <row r="8" spans="1:24" x14ac:dyDescent="0.25">
      <c r="A8" s="52">
        <v>45280</v>
      </c>
      <c r="B8" t="s">
        <v>19</v>
      </c>
      <c r="C8" s="57">
        <v>45295</v>
      </c>
      <c r="D8" s="55" t="s">
        <v>59</v>
      </c>
      <c r="E8" s="52">
        <v>45326</v>
      </c>
      <c r="F8" t="s">
        <v>17</v>
      </c>
      <c r="G8" s="57">
        <v>45355</v>
      </c>
      <c r="H8" s="55" t="s">
        <v>23</v>
      </c>
      <c r="I8" s="52">
        <v>45386</v>
      </c>
      <c r="J8" t="s">
        <v>24</v>
      </c>
      <c r="K8" s="54"/>
      <c r="L8" s="55"/>
      <c r="O8" s="54"/>
      <c r="P8" s="55"/>
      <c r="S8" s="54"/>
      <c r="T8" s="55"/>
      <c r="W8" s="54"/>
      <c r="X8" s="55"/>
    </row>
    <row r="9" spans="1:24" x14ac:dyDescent="0.25">
      <c r="A9" s="52">
        <v>45281</v>
      </c>
      <c r="B9" t="s">
        <v>20</v>
      </c>
      <c r="C9" s="57">
        <v>45296</v>
      </c>
      <c r="D9" s="55" t="s">
        <v>61</v>
      </c>
      <c r="E9" s="52">
        <v>45327</v>
      </c>
      <c r="F9" t="s">
        <v>18</v>
      </c>
      <c r="G9" s="57">
        <v>45356</v>
      </c>
      <c r="H9" s="55" t="s">
        <v>24</v>
      </c>
      <c r="I9" s="52">
        <v>45387</v>
      </c>
      <c r="J9" t="s">
        <v>25</v>
      </c>
      <c r="K9" s="54"/>
      <c r="L9" s="55"/>
      <c r="O9" s="54"/>
      <c r="P9" s="55"/>
      <c r="S9" s="54"/>
      <c r="T9" s="55"/>
      <c r="W9" s="54"/>
      <c r="X9" s="55"/>
    </row>
    <row r="10" spans="1:24" x14ac:dyDescent="0.25">
      <c r="A10" s="52">
        <v>45282</v>
      </c>
      <c r="B10" t="s">
        <v>21</v>
      </c>
      <c r="C10" s="57">
        <v>45297</v>
      </c>
      <c r="D10" s="55"/>
      <c r="E10" s="52">
        <v>45328</v>
      </c>
      <c r="F10" t="s">
        <v>19</v>
      </c>
      <c r="G10" s="57">
        <v>45357</v>
      </c>
      <c r="H10" s="55" t="s">
        <v>25</v>
      </c>
      <c r="I10" s="52">
        <v>45388</v>
      </c>
      <c r="K10" s="54"/>
      <c r="L10" s="55"/>
      <c r="O10" s="54"/>
      <c r="P10" s="55"/>
      <c r="S10" s="54"/>
      <c r="T10" s="55"/>
      <c r="W10" s="54"/>
      <c r="X10" s="55"/>
    </row>
    <row r="11" spans="1:24" x14ac:dyDescent="0.25">
      <c r="A11" s="52">
        <v>45283</v>
      </c>
      <c r="C11" s="57">
        <v>45298</v>
      </c>
      <c r="D11" s="55" t="s">
        <v>22</v>
      </c>
      <c r="E11" s="52">
        <v>45329</v>
      </c>
      <c r="F11" t="s">
        <v>20</v>
      </c>
      <c r="G11" s="57">
        <v>45358</v>
      </c>
      <c r="H11" s="55" t="s">
        <v>26</v>
      </c>
      <c r="I11" s="52">
        <v>45389</v>
      </c>
      <c r="J11" t="s">
        <v>26</v>
      </c>
      <c r="K11" s="54"/>
      <c r="L11" s="55"/>
      <c r="O11" s="54"/>
      <c r="P11" s="55"/>
      <c r="S11" s="54"/>
      <c r="T11" s="55"/>
      <c r="W11" s="54"/>
      <c r="X11" s="55"/>
    </row>
    <row r="12" spans="1:24" x14ac:dyDescent="0.25">
      <c r="A12" s="52">
        <v>45284</v>
      </c>
      <c r="B12" t="s">
        <v>45</v>
      </c>
      <c r="C12" s="57">
        <v>45299</v>
      </c>
      <c r="D12" s="55" t="s">
        <v>23</v>
      </c>
      <c r="E12" s="52">
        <v>45330</v>
      </c>
      <c r="F12" t="s">
        <v>21</v>
      </c>
      <c r="G12" s="57">
        <v>45359</v>
      </c>
      <c r="H12" s="55" t="s">
        <v>27</v>
      </c>
      <c r="I12" s="52">
        <v>45390</v>
      </c>
      <c r="J12" t="s">
        <v>27</v>
      </c>
      <c r="K12" s="54"/>
      <c r="L12" s="55"/>
      <c r="O12" s="54"/>
      <c r="P12" s="55"/>
      <c r="S12" s="54"/>
      <c r="T12" s="55"/>
      <c r="W12" s="54"/>
      <c r="X12" s="55"/>
    </row>
    <row r="13" spans="1:24" x14ac:dyDescent="0.25">
      <c r="A13" s="52">
        <v>45285</v>
      </c>
      <c r="B13" t="s">
        <v>46</v>
      </c>
      <c r="C13" s="57">
        <v>45300</v>
      </c>
      <c r="D13" s="55" t="s">
        <v>24</v>
      </c>
      <c r="E13" s="52">
        <v>45331</v>
      </c>
      <c r="F13" t="s">
        <v>22</v>
      </c>
      <c r="G13" s="57">
        <v>45360</v>
      </c>
      <c r="H13" s="55"/>
      <c r="I13" s="52">
        <v>45391</v>
      </c>
      <c r="J13" t="s">
        <v>28</v>
      </c>
      <c r="K13" s="54"/>
      <c r="L13" s="55"/>
      <c r="O13" s="54"/>
      <c r="P13" s="55"/>
      <c r="S13" s="54"/>
      <c r="T13" s="55"/>
      <c r="W13" s="54"/>
      <c r="X13" s="55"/>
    </row>
    <row r="14" spans="1:24" x14ac:dyDescent="0.25">
      <c r="A14" s="52">
        <v>45286</v>
      </c>
      <c r="B14" t="s">
        <v>47</v>
      </c>
      <c r="C14" s="57">
        <v>45301</v>
      </c>
      <c r="D14" s="55" t="s">
        <v>25</v>
      </c>
      <c r="E14" s="52">
        <v>45332</v>
      </c>
      <c r="G14" s="57">
        <v>45361</v>
      </c>
      <c r="H14" s="55" t="s">
        <v>28</v>
      </c>
      <c r="I14" s="52">
        <v>45392</v>
      </c>
      <c r="J14" t="s">
        <v>29</v>
      </c>
      <c r="K14" s="54"/>
      <c r="L14" s="55"/>
      <c r="O14" s="54"/>
      <c r="P14" s="55"/>
      <c r="S14" s="54"/>
      <c r="T14" s="55"/>
      <c r="W14" s="54"/>
      <c r="X14" s="55"/>
    </row>
    <row r="15" spans="1:24" x14ac:dyDescent="0.25">
      <c r="A15" s="52">
        <v>45287</v>
      </c>
      <c r="B15" t="s">
        <v>48</v>
      </c>
      <c r="C15" s="57">
        <v>45302</v>
      </c>
      <c r="D15" s="55" t="s">
        <v>26</v>
      </c>
      <c r="E15" s="52">
        <v>45333</v>
      </c>
      <c r="F15" t="s">
        <v>45</v>
      </c>
      <c r="G15" s="57">
        <v>45362</v>
      </c>
      <c r="H15" s="55" t="s">
        <v>29</v>
      </c>
      <c r="I15" s="52">
        <v>45393</v>
      </c>
      <c r="J15" t="s">
        <v>30</v>
      </c>
      <c r="K15" s="54"/>
      <c r="L15" s="55"/>
      <c r="O15" s="54"/>
      <c r="P15" s="55"/>
      <c r="S15" s="54"/>
      <c r="T15" s="55"/>
      <c r="W15" s="54"/>
      <c r="X15" s="55"/>
    </row>
    <row r="16" spans="1:24" x14ac:dyDescent="0.25">
      <c r="A16" s="52">
        <v>45288</v>
      </c>
      <c r="B16" t="s">
        <v>49</v>
      </c>
      <c r="C16" s="57">
        <v>45303</v>
      </c>
      <c r="D16" s="55" t="s">
        <v>27</v>
      </c>
      <c r="E16" s="52">
        <v>45334</v>
      </c>
      <c r="F16" t="s">
        <v>46</v>
      </c>
      <c r="G16" s="57">
        <v>45363</v>
      </c>
      <c r="H16" s="55" t="s">
        <v>30</v>
      </c>
      <c r="I16" s="52">
        <v>45394</v>
      </c>
      <c r="J16" t="s">
        <v>31</v>
      </c>
      <c r="K16" s="54"/>
      <c r="L16" s="55"/>
      <c r="O16" s="54"/>
      <c r="P16" s="55"/>
      <c r="S16" s="54"/>
      <c r="T16" s="55"/>
      <c r="W16" s="54"/>
      <c r="X16" s="55"/>
    </row>
    <row r="17" spans="1:24" x14ac:dyDescent="0.25">
      <c r="A17" s="52">
        <v>45289</v>
      </c>
      <c r="B17" t="s">
        <v>50</v>
      </c>
      <c r="C17" s="57">
        <v>45304</v>
      </c>
      <c r="D17" s="55"/>
      <c r="E17" s="52">
        <v>45335</v>
      </c>
      <c r="F17" t="s">
        <v>47</v>
      </c>
      <c r="G17" s="57">
        <v>45364</v>
      </c>
      <c r="H17" s="55" t="s">
        <v>31</v>
      </c>
      <c r="I17" s="52">
        <v>45395</v>
      </c>
      <c r="K17" s="54"/>
      <c r="L17" s="55"/>
      <c r="O17" s="54"/>
      <c r="P17" s="55"/>
      <c r="S17" s="54"/>
      <c r="T17" s="55"/>
      <c r="W17" s="54"/>
      <c r="X17" s="55"/>
    </row>
    <row r="18" spans="1:24" x14ac:dyDescent="0.25">
      <c r="A18" s="52">
        <v>45290</v>
      </c>
      <c r="C18" s="57">
        <v>45305</v>
      </c>
      <c r="D18" s="55" t="s">
        <v>28</v>
      </c>
      <c r="E18" s="52">
        <v>45336</v>
      </c>
      <c r="F18" t="s">
        <v>48</v>
      </c>
      <c r="G18" s="57">
        <v>45365</v>
      </c>
      <c r="H18" s="55" t="s">
        <v>32</v>
      </c>
      <c r="I18" s="52">
        <v>45396</v>
      </c>
      <c r="J18" t="s">
        <v>32</v>
      </c>
      <c r="K18" s="54"/>
      <c r="L18" s="55"/>
      <c r="O18" s="54"/>
      <c r="P18" s="55"/>
      <c r="S18" s="54"/>
      <c r="T18" s="55"/>
      <c r="W18" s="54"/>
      <c r="X18" s="55"/>
    </row>
    <row r="19" spans="1:24" x14ac:dyDescent="0.25">
      <c r="A19" s="52">
        <v>45291</v>
      </c>
      <c r="B19" t="s">
        <v>51</v>
      </c>
      <c r="C19" s="57">
        <v>45306</v>
      </c>
      <c r="D19" s="55" t="s">
        <v>29</v>
      </c>
      <c r="E19" s="52">
        <v>45337</v>
      </c>
      <c r="F19" t="s">
        <v>49</v>
      </c>
      <c r="G19" s="57">
        <v>45366</v>
      </c>
      <c r="H19" s="55" t="s">
        <v>33</v>
      </c>
      <c r="I19" s="52">
        <v>45397</v>
      </c>
      <c r="J19" t="s">
        <v>33</v>
      </c>
      <c r="K19" s="54"/>
      <c r="L19" s="55"/>
      <c r="O19" s="54"/>
      <c r="P19" s="55"/>
      <c r="S19" s="54"/>
      <c r="T19" s="55"/>
      <c r="W19" s="54"/>
      <c r="X19" s="55"/>
    </row>
    <row r="20" spans="1:24" x14ac:dyDescent="0.25">
      <c r="C20" s="57">
        <v>45307</v>
      </c>
      <c r="D20" s="55" t="s">
        <v>30</v>
      </c>
      <c r="E20" s="52">
        <v>45338</v>
      </c>
      <c r="F20" t="s">
        <v>50</v>
      </c>
      <c r="G20" s="57">
        <v>45367</v>
      </c>
      <c r="H20" s="55"/>
      <c r="I20" s="52">
        <v>45398</v>
      </c>
      <c r="J20" t="s">
        <v>34</v>
      </c>
      <c r="K20" s="54"/>
      <c r="L20" s="55"/>
      <c r="O20" s="54"/>
      <c r="P20" s="55"/>
      <c r="S20" s="54"/>
      <c r="T20" s="55"/>
      <c r="W20" s="54"/>
      <c r="X20" s="55"/>
    </row>
    <row r="21" spans="1:24" x14ac:dyDescent="0.25">
      <c r="C21" s="57">
        <v>45308</v>
      </c>
      <c r="D21" s="55" t="s">
        <v>31</v>
      </c>
      <c r="E21" s="52">
        <v>45339</v>
      </c>
      <c r="G21" s="57">
        <v>45368</v>
      </c>
      <c r="H21" s="55" t="s">
        <v>34</v>
      </c>
      <c r="I21" s="52">
        <v>45399</v>
      </c>
      <c r="J21" t="s">
        <v>35</v>
      </c>
      <c r="K21" s="54"/>
      <c r="L21" s="55"/>
      <c r="O21" s="54"/>
      <c r="P21" s="55"/>
      <c r="S21" s="54"/>
      <c r="T21" s="55"/>
      <c r="W21" s="54"/>
      <c r="X21" s="55"/>
    </row>
    <row r="22" spans="1:24" x14ac:dyDescent="0.25">
      <c r="C22" s="57">
        <v>45309</v>
      </c>
      <c r="D22" s="55" t="s">
        <v>32</v>
      </c>
      <c r="E22" s="52">
        <v>45340</v>
      </c>
      <c r="F22" t="s">
        <v>51</v>
      </c>
      <c r="G22" s="57">
        <v>45369</v>
      </c>
      <c r="H22" s="55" t="s">
        <v>35</v>
      </c>
      <c r="I22" s="52">
        <v>45400</v>
      </c>
      <c r="J22" t="s">
        <v>36</v>
      </c>
      <c r="K22" s="54"/>
      <c r="L22" s="55"/>
      <c r="O22" s="54"/>
      <c r="P22" s="55"/>
      <c r="S22" s="54"/>
      <c r="T22" s="55"/>
      <c r="W22" s="54"/>
      <c r="X22" s="55"/>
    </row>
    <row r="23" spans="1:24" x14ac:dyDescent="0.25">
      <c r="C23" s="57">
        <v>45310</v>
      </c>
      <c r="D23" s="55" t="s">
        <v>33</v>
      </c>
      <c r="E23" s="52">
        <v>45341</v>
      </c>
      <c r="F23" t="s">
        <v>52</v>
      </c>
      <c r="G23" s="57">
        <v>45370</v>
      </c>
      <c r="H23" s="55" t="s">
        <v>36</v>
      </c>
      <c r="I23" s="52">
        <v>45401</v>
      </c>
      <c r="J23" t="s">
        <v>37</v>
      </c>
      <c r="K23" s="54"/>
      <c r="L23" s="55"/>
      <c r="O23" s="54"/>
      <c r="P23" s="55"/>
      <c r="S23" s="54"/>
      <c r="T23" s="55"/>
      <c r="W23" s="54"/>
      <c r="X23" s="55"/>
    </row>
    <row r="24" spans="1:24" x14ac:dyDescent="0.25">
      <c r="C24" s="57">
        <v>45311</v>
      </c>
      <c r="D24" s="55"/>
      <c r="E24" s="52">
        <v>45342</v>
      </c>
      <c r="F24" t="s">
        <v>55</v>
      </c>
      <c r="G24" s="57">
        <v>45371</v>
      </c>
      <c r="H24" s="55" t="s">
        <v>37</v>
      </c>
      <c r="I24" s="52">
        <v>45402</v>
      </c>
      <c r="K24" s="54"/>
      <c r="L24" s="55"/>
      <c r="O24" s="54"/>
      <c r="P24" s="55"/>
      <c r="S24" s="54"/>
      <c r="T24" s="55"/>
      <c r="W24" s="54"/>
      <c r="X24" s="55"/>
    </row>
    <row r="25" spans="1:24" x14ac:dyDescent="0.25">
      <c r="C25" s="57">
        <v>45312</v>
      </c>
      <c r="D25" s="55" t="s">
        <v>34</v>
      </c>
      <c r="E25" s="52">
        <v>45343</v>
      </c>
      <c r="F25" t="s">
        <v>58</v>
      </c>
      <c r="G25" s="57">
        <v>45372</v>
      </c>
      <c r="H25" s="55" t="s">
        <v>38</v>
      </c>
      <c r="I25" s="52">
        <v>45403</v>
      </c>
      <c r="J25" t="s">
        <v>38</v>
      </c>
      <c r="K25" s="54"/>
      <c r="L25" s="55"/>
      <c r="O25" s="54"/>
      <c r="P25" s="55"/>
      <c r="S25" s="54"/>
      <c r="T25" s="55"/>
      <c r="W25" s="54"/>
      <c r="X25" s="55"/>
    </row>
    <row r="26" spans="1:24" x14ac:dyDescent="0.25">
      <c r="C26" s="57">
        <v>45313</v>
      </c>
      <c r="D26" s="55" t="s">
        <v>35</v>
      </c>
      <c r="E26" s="52">
        <v>45344</v>
      </c>
      <c r="F26" t="s">
        <v>59</v>
      </c>
      <c r="G26" s="57">
        <v>45373</v>
      </c>
      <c r="H26" s="55" t="s">
        <v>39</v>
      </c>
      <c r="I26" s="52">
        <v>45404</v>
      </c>
      <c r="J26" t="s">
        <v>39</v>
      </c>
      <c r="K26" s="54"/>
      <c r="L26" s="55"/>
      <c r="O26" s="54"/>
      <c r="P26" s="55"/>
      <c r="S26" s="54"/>
      <c r="T26" s="55"/>
      <c r="W26" s="54"/>
      <c r="X26" s="55"/>
    </row>
    <row r="27" spans="1:24" x14ac:dyDescent="0.25">
      <c r="C27" s="57">
        <v>45314</v>
      </c>
      <c r="D27" s="55" t="s">
        <v>36</v>
      </c>
      <c r="E27" s="52">
        <v>45345</v>
      </c>
      <c r="F27" t="s">
        <v>61</v>
      </c>
      <c r="G27" s="57">
        <v>45374</v>
      </c>
      <c r="H27" s="55"/>
      <c r="I27" s="52">
        <v>45405</v>
      </c>
      <c r="J27" t="s">
        <v>40</v>
      </c>
      <c r="K27" s="54"/>
      <c r="L27" s="55"/>
      <c r="O27" s="54"/>
      <c r="P27" s="55"/>
      <c r="S27" s="54"/>
      <c r="T27" s="55"/>
      <c r="W27" s="54"/>
      <c r="X27" s="55"/>
    </row>
    <row r="28" spans="1:24" x14ac:dyDescent="0.25">
      <c r="C28" s="57">
        <v>45315</v>
      </c>
      <c r="D28" s="55" t="s">
        <v>37</v>
      </c>
      <c r="E28" s="52">
        <v>45346</v>
      </c>
      <c r="G28" s="57">
        <v>45375</v>
      </c>
      <c r="H28" s="55" t="s">
        <v>40</v>
      </c>
      <c r="I28" s="52">
        <v>45406</v>
      </c>
      <c r="J28" t="s">
        <v>41</v>
      </c>
      <c r="K28" s="54"/>
      <c r="L28" s="55"/>
      <c r="O28" s="54"/>
      <c r="P28" s="55"/>
      <c r="S28" s="54"/>
      <c r="T28" s="55"/>
      <c r="W28" s="54"/>
      <c r="X28" s="55"/>
    </row>
    <row r="29" spans="1:24" x14ac:dyDescent="0.25">
      <c r="C29" s="57">
        <v>45316</v>
      </c>
      <c r="D29" s="55" t="s">
        <v>38</v>
      </c>
      <c r="E29" s="52">
        <v>45347</v>
      </c>
      <c r="F29" t="s">
        <v>16</v>
      </c>
      <c r="G29" s="57">
        <v>45376</v>
      </c>
      <c r="H29" s="55" t="s">
        <v>41</v>
      </c>
      <c r="I29" s="52">
        <v>45407</v>
      </c>
      <c r="J29" t="s">
        <v>42</v>
      </c>
      <c r="K29" s="54"/>
      <c r="L29" s="55"/>
      <c r="O29" s="54"/>
      <c r="P29" s="55"/>
      <c r="S29" s="54"/>
      <c r="T29" s="55"/>
      <c r="W29" s="54"/>
      <c r="X29" s="55"/>
    </row>
    <row r="30" spans="1:24" x14ac:dyDescent="0.25">
      <c r="C30" s="57">
        <v>45317</v>
      </c>
      <c r="D30" s="55" t="s">
        <v>39</v>
      </c>
      <c r="E30" s="52">
        <v>45348</v>
      </c>
      <c r="F30" t="s">
        <v>17</v>
      </c>
      <c r="G30" s="57">
        <v>45377</v>
      </c>
      <c r="H30" s="55" t="s">
        <v>42</v>
      </c>
      <c r="I30" s="52">
        <v>45408</v>
      </c>
      <c r="J30" t="s">
        <v>43</v>
      </c>
      <c r="K30" s="54"/>
      <c r="L30" s="55"/>
      <c r="O30" s="54"/>
      <c r="P30" s="55"/>
      <c r="S30" s="54"/>
      <c r="T30" s="55"/>
      <c r="W30" s="54"/>
      <c r="X30" s="55"/>
    </row>
    <row r="31" spans="1:24" x14ac:dyDescent="0.25">
      <c r="C31" s="57">
        <v>45318</v>
      </c>
      <c r="D31" s="55"/>
      <c r="E31" s="52">
        <v>45349</v>
      </c>
      <c r="F31" t="s">
        <v>18</v>
      </c>
      <c r="G31" s="57">
        <v>45378</v>
      </c>
      <c r="H31" s="55" t="s">
        <v>43</v>
      </c>
      <c r="I31" s="52">
        <v>45409</v>
      </c>
      <c r="K31" s="54"/>
      <c r="L31" s="55"/>
      <c r="O31" s="54"/>
      <c r="P31" s="55"/>
      <c r="S31" s="54"/>
      <c r="T31" s="55"/>
      <c r="W31" s="54"/>
      <c r="X31" s="55"/>
    </row>
    <row r="32" spans="1:24" x14ac:dyDescent="0.25">
      <c r="C32" s="57">
        <v>45319</v>
      </c>
      <c r="D32" s="55" t="s">
        <v>40</v>
      </c>
      <c r="E32" s="52">
        <v>45350</v>
      </c>
      <c r="F32" t="s">
        <v>19</v>
      </c>
      <c r="G32" s="57">
        <v>45379</v>
      </c>
      <c r="H32" s="55" t="s">
        <v>44</v>
      </c>
      <c r="K32" s="54"/>
      <c r="L32" s="55"/>
      <c r="O32" s="54"/>
      <c r="P32" s="55"/>
      <c r="S32" s="54"/>
      <c r="T32" s="55"/>
      <c r="W32" s="54"/>
      <c r="X32" s="55"/>
    </row>
    <row r="33" spans="3:24" x14ac:dyDescent="0.25">
      <c r="C33" s="57">
        <v>45320</v>
      </c>
      <c r="D33" s="55" t="s">
        <v>41</v>
      </c>
      <c r="E33" s="52">
        <v>45351</v>
      </c>
      <c r="F33" t="s">
        <v>20</v>
      </c>
      <c r="G33" s="57">
        <v>45380</v>
      </c>
      <c r="H33" s="55" t="s">
        <v>65</v>
      </c>
      <c r="K33" s="54"/>
      <c r="L33" s="55"/>
      <c r="O33" s="54"/>
      <c r="P33" s="55"/>
      <c r="S33" s="54"/>
      <c r="T33" s="55"/>
      <c r="W33" s="54"/>
      <c r="X33" s="55"/>
    </row>
    <row r="34" spans="3:24" x14ac:dyDescent="0.25">
      <c r="C34" s="57">
        <v>45321</v>
      </c>
      <c r="D34" s="55" t="s">
        <v>42</v>
      </c>
      <c r="G34" s="57">
        <v>45381</v>
      </c>
      <c r="H34" s="55"/>
      <c r="K34" s="54"/>
      <c r="L34" s="55"/>
      <c r="O34" s="54"/>
      <c r="P34" s="55"/>
      <c r="S34" s="54"/>
      <c r="T34" s="55"/>
      <c r="W34" s="54"/>
      <c r="X34" s="55"/>
    </row>
    <row r="35" spans="3:24" x14ac:dyDescent="0.25">
      <c r="C35" s="57">
        <v>45322</v>
      </c>
      <c r="D35" s="55" t="s">
        <v>43</v>
      </c>
      <c r="G35" s="57">
        <v>45382</v>
      </c>
      <c r="H35" s="55" t="s">
        <v>65</v>
      </c>
      <c r="K35" s="54"/>
      <c r="L35" s="55"/>
      <c r="O35" s="54"/>
      <c r="P35" s="55"/>
      <c r="S35" s="54"/>
      <c r="T35" s="55"/>
      <c r="W35" s="54"/>
      <c r="X35" s="55"/>
    </row>
  </sheetData>
  <conditionalFormatting sqref="A5:X35">
    <cfRule type="expression" dxfId="7" priority="4">
      <formula>AND(A5&gt;0,WEEKDAY(A5,2)=6)</formula>
    </cfRule>
    <cfRule type="expression" dxfId="6" priority="1">
      <formula>A5="???"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1A737E9-7981-413E-89E6-80739D09893C}">
            <xm:f>OR(AND(NOM!$I$15&lt;=A5,A5&lt;=NOM!$I$16),AND(NOM!$I$18&lt;=A5,A5&lt;=NOM!$I$19))</xm:f>
            <x14:dxf>
              <fill>
                <patternFill>
                  <bgColor rgb="FFFFFF00"/>
                </patternFill>
              </fill>
            </x14:dxf>
          </x14:cfRule>
          <xm:sqref>A5:X35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2:BB35"/>
  <sheetViews>
    <sheetView view="pageLayout" zoomScale="70" zoomScaleNormal="80" zoomScaleSheetLayoutView="80" zoomScalePageLayoutView="70" workbookViewId="0">
      <selection activeCell="A7" sqref="A7"/>
    </sheetView>
  </sheetViews>
  <sheetFormatPr defaultColWidth="8.85546875" defaultRowHeight="15" x14ac:dyDescent="0.25"/>
  <cols>
    <col min="1" max="1" width="12" bestFit="1" customWidth="1"/>
    <col min="2" max="2" width="22.140625" bestFit="1" customWidth="1"/>
    <col min="3" max="3" width="11.85546875" customWidth="1"/>
    <col min="4" max="4" width="12.28515625" bestFit="1" customWidth="1"/>
    <col min="5" max="5" width="24.28515625" bestFit="1" customWidth="1"/>
    <col min="6" max="6" width="11.85546875" customWidth="1"/>
    <col min="7" max="7" width="11.140625" bestFit="1" customWidth="1"/>
    <col min="8" max="8" width="24.28515625" bestFit="1" customWidth="1"/>
    <col min="9" max="9" width="11.28515625" customWidth="1"/>
    <col min="10" max="10" width="12.140625" bestFit="1" customWidth="1"/>
    <col min="11" max="11" width="22.140625" bestFit="1" customWidth="1"/>
    <col min="12" max="12" width="10.42578125" customWidth="1"/>
    <col min="13" max="13" width="11.140625" bestFit="1" customWidth="1"/>
    <col min="14" max="14" width="24.28515625" bestFit="1" customWidth="1"/>
    <col min="15" max="15" width="11.42578125" customWidth="1"/>
    <col min="16" max="16" width="13" bestFit="1" customWidth="1"/>
    <col min="17" max="17" width="12.85546875" bestFit="1" customWidth="1"/>
    <col min="18" max="18" width="13" bestFit="1" customWidth="1"/>
    <col min="19" max="19" width="12.85546875" bestFit="1" customWidth="1"/>
    <col min="20" max="20" width="13" bestFit="1" customWidth="1"/>
    <col min="21" max="21" width="12.85546875" bestFit="1" customWidth="1"/>
    <col min="22" max="22" width="13.42578125" bestFit="1" customWidth="1"/>
    <col min="23" max="23" width="12.85546875" bestFit="1" customWidth="1"/>
    <col min="24" max="24" width="15.140625" bestFit="1" customWidth="1"/>
    <col min="25" max="25" width="12.85546875" bestFit="1" customWidth="1"/>
    <col min="26" max="26" width="13" bestFit="1" customWidth="1"/>
    <col min="27" max="27" width="12.85546875" bestFit="1" customWidth="1"/>
    <col min="28" max="28" width="14.28515625" bestFit="1" customWidth="1"/>
    <col min="29" max="29" width="12.85546875" bestFit="1" customWidth="1"/>
    <col min="30" max="30" width="14.28515625" bestFit="1" customWidth="1"/>
    <col min="31" max="31" width="12.85546875" bestFit="1" customWidth="1"/>
    <col min="32" max="32" width="13" bestFit="1" customWidth="1"/>
    <col min="33" max="33" width="12.85546875" bestFit="1" customWidth="1"/>
    <col min="34" max="34" width="13" bestFit="1" customWidth="1"/>
    <col min="35" max="35" width="12.85546875" bestFit="1" customWidth="1"/>
    <col min="36" max="36" width="13" bestFit="1" customWidth="1"/>
    <col min="37" max="37" width="12.85546875" bestFit="1" customWidth="1"/>
    <col min="38" max="38" width="13" bestFit="1" customWidth="1"/>
    <col min="39" max="39" width="12.85546875" bestFit="1" customWidth="1"/>
    <col min="40" max="40" width="13" bestFit="1" customWidth="1"/>
    <col min="41" max="41" width="12.85546875" bestFit="1" customWidth="1"/>
    <col min="42" max="42" width="13" bestFit="1" customWidth="1"/>
    <col min="43" max="43" width="12.85546875" bestFit="1" customWidth="1"/>
    <col min="44" max="44" width="13" bestFit="1" customWidth="1"/>
    <col min="45" max="45" width="12.85546875" bestFit="1" customWidth="1"/>
    <col min="46" max="46" width="13.42578125" bestFit="1" customWidth="1"/>
    <col min="48" max="48" width="15.140625" bestFit="1" customWidth="1"/>
    <col min="50" max="50" width="13" bestFit="1" customWidth="1"/>
    <col min="52" max="52" width="14.28515625" bestFit="1" customWidth="1"/>
    <col min="54" max="54" width="14.28515625" bestFit="1" customWidth="1"/>
  </cols>
  <sheetData>
    <row r="2" spans="1:54" x14ac:dyDescent="0.25">
      <c r="A2" s="60" t="s">
        <v>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54" s="1" customFormat="1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54" s="1" customFormat="1" ht="19.5" thickBot="1" x14ac:dyDescent="0.3">
      <c r="A4" s="62" t="s">
        <v>7</v>
      </c>
      <c r="B4" s="63"/>
      <c r="C4" s="64"/>
      <c r="D4" s="62" t="s">
        <v>3</v>
      </c>
      <c r="E4" s="63"/>
      <c r="F4" s="64"/>
      <c r="G4" s="62" t="s">
        <v>4</v>
      </c>
      <c r="H4" s="63"/>
      <c r="I4" s="64"/>
      <c r="J4" s="62" t="s">
        <v>5</v>
      </c>
      <c r="K4" s="63"/>
      <c r="L4" s="64"/>
      <c r="M4" s="62" t="s">
        <v>6</v>
      </c>
      <c r="N4" s="63"/>
      <c r="O4" s="64"/>
    </row>
    <row r="5" spans="1:54" x14ac:dyDescent="0.25">
      <c r="A5" s="31">
        <v>45261</v>
      </c>
      <c r="B5" s="11" t="str">
        <f>IFERROR(IF(VLOOKUP(A5,Calendrier!$A$5:$B$35,2,FALSE)=0,"",VLOOKUP(A5,Calendrier!$A$5:$B$35,2,FALSE)),"")</f>
        <v/>
      </c>
      <c r="C5" s="41"/>
      <c r="D5" s="29">
        <v>45292</v>
      </c>
      <c r="E5" s="11" t="str">
        <f>IFERROR(IF(VLOOKUP(D5,Calendrier!$C$5:$D$35,2,FALSE)=0,"",VLOOKUP(D5,Calendrier!$C$5:$D$35,2,FALSE)),"")</f>
        <v>Personne 37</v>
      </c>
      <c r="F5" s="41"/>
      <c r="G5" s="31">
        <v>45323</v>
      </c>
      <c r="H5" s="11" t="str">
        <f>IFERROR(IF(VLOOKUP(G5,Calendrier!$E$5:$F$35,2,FALSE)=0,"",VLOOKUP(G5,Calendrier!$E$5:$F$35,2,FALSE)),"")</f>
        <v>Personne 29</v>
      </c>
      <c r="I5" s="41"/>
      <c r="J5" s="38">
        <v>45352</v>
      </c>
      <c r="K5" s="11" t="str">
        <f>IFERROR(IF(VLOOKUP(J5,Calendrier!$G$5:$H$35,2,FALSE)=0,"",VLOOKUP(J5,Calendrier!$G$5:$H$35,2,FALSE)),"")</f>
        <v>Personne 6</v>
      </c>
      <c r="L5" s="41"/>
      <c r="M5" s="35">
        <v>45383</v>
      </c>
      <c r="N5" s="11" t="str">
        <f>IFERROR(IF(VLOOKUP(M5,Calendrier!$I$5:$J$35,2,FALSE)=0,"",VLOOKUP(M5,Calendrier!$I$5:$J$35,2,FALSE)),"")</f>
        <v>???</v>
      </c>
      <c r="O5" s="41"/>
      <c r="P5" s="2"/>
      <c r="R5" s="2"/>
      <c r="T5" s="2"/>
      <c r="V5" s="2"/>
      <c r="X5" s="2"/>
      <c r="Z5" s="2"/>
      <c r="AB5" s="2"/>
      <c r="AD5" s="2"/>
      <c r="AF5" s="2"/>
      <c r="AH5" s="2"/>
      <c r="AJ5" s="2"/>
      <c r="AL5" s="2"/>
      <c r="AN5" s="2"/>
      <c r="AP5" s="2"/>
      <c r="AR5" s="2"/>
      <c r="AT5" s="2"/>
      <c r="AV5" s="2"/>
      <c r="AX5" s="2"/>
      <c r="AZ5" s="2"/>
      <c r="BB5" s="2"/>
    </row>
    <row r="6" spans="1:54" x14ac:dyDescent="0.25">
      <c r="A6" s="32">
        <v>45262</v>
      </c>
      <c r="B6" s="9" t="str">
        <f>IFERROR(IF(VLOOKUP(A6,Calendrier!$A$5:$B$35,2,FALSE)=0,"",VLOOKUP(A6,Calendrier!$A$5:$B$35,2,FALSE)),"")</f>
        <v/>
      </c>
      <c r="C6" s="42"/>
      <c r="D6" s="28">
        <v>45293</v>
      </c>
      <c r="E6" s="9" t="str">
        <f>IFERROR(IF(VLOOKUP(D6,Calendrier!$C$5:$D$35,2,FALSE)=0,"",VLOOKUP(D6,Calendrier!$C$5:$D$35,2,FALSE)),"")</f>
        <v>Personne 40</v>
      </c>
      <c r="F6" s="42"/>
      <c r="G6" s="17">
        <v>45324</v>
      </c>
      <c r="H6" s="9" t="str">
        <f>IFERROR(IF(VLOOKUP(G6,Calendrier!$E$5:$F$35,2,FALSE)=0,"",VLOOKUP(G6,Calendrier!$E$5:$F$35,2,FALSE)),"")</f>
        <v>Personne 1</v>
      </c>
      <c r="I6" s="42"/>
      <c r="J6" s="18">
        <v>45353</v>
      </c>
      <c r="K6" s="9" t="str">
        <f>IFERROR(IF(VLOOKUP(J6,Calendrier!$G$5:$H$35,2,FALSE)=0,"",VLOOKUP(J6,Calendrier!$G$5:$H$35,2,FALSE)),"")</f>
        <v/>
      </c>
      <c r="L6" s="42"/>
      <c r="M6" s="19">
        <v>45384</v>
      </c>
      <c r="N6" s="9" t="str">
        <f>IFERROR(IF(VLOOKUP(M6,Calendrier!$I$5:$J$35,2,FALSE)=0,"",VLOOKUP(M6,Calendrier!$I$5:$J$35,2,FALSE)),"")</f>
        <v>???</v>
      </c>
      <c r="O6" s="42"/>
      <c r="P6" s="2"/>
      <c r="R6" s="2"/>
      <c r="T6" s="2"/>
      <c r="V6" s="2"/>
      <c r="X6" s="2"/>
      <c r="Z6" s="2"/>
      <c r="AB6" s="2"/>
      <c r="AD6" s="2"/>
      <c r="AF6" s="2"/>
      <c r="AH6" s="2"/>
      <c r="AJ6" s="2"/>
      <c r="AL6" s="2"/>
      <c r="AN6" s="2"/>
      <c r="AP6" s="2"/>
      <c r="AR6" s="2"/>
      <c r="AT6" s="2"/>
      <c r="AV6" s="2"/>
      <c r="AX6" s="2"/>
      <c r="AZ6" s="2"/>
      <c r="BB6" s="2"/>
    </row>
    <row r="7" spans="1:54" x14ac:dyDescent="0.25">
      <c r="A7" s="32">
        <v>45263</v>
      </c>
      <c r="B7" s="9" t="str">
        <f>IFERROR(IF(VLOOKUP(A7,Calendrier!$A$5:$B$35,2,FALSE)=0,"",VLOOKUP(A7,Calendrier!$A$5:$B$35,2,FALSE)),"")</f>
        <v/>
      </c>
      <c r="C7" s="42"/>
      <c r="D7" s="28">
        <v>45294</v>
      </c>
      <c r="E7" s="9" t="str">
        <f>IFERROR(IF(VLOOKUP(D7,Calendrier!$C$5:$D$35,2,FALSE)=0,"",VLOOKUP(D7,Calendrier!$C$5:$D$35,2,FALSE)),"")</f>
        <v>Personne 43</v>
      </c>
      <c r="F7" s="42"/>
      <c r="G7" s="17">
        <v>45325</v>
      </c>
      <c r="H7" s="9" t="str">
        <f>IFERROR(IF(VLOOKUP(G7,Calendrier!$E$5:$F$35,2,FALSE)=0,"",VLOOKUP(G7,Calendrier!$E$5:$F$35,2,FALSE)),"")</f>
        <v/>
      </c>
      <c r="I7" s="42"/>
      <c r="J7" s="18">
        <v>45354</v>
      </c>
      <c r="K7" s="9" t="str">
        <f>IFERROR(IF(VLOOKUP(J7,Calendrier!$G$5:$H$35,2,FALSE)=0,"",VLOOKUP(J7,Calendrier!$G$5:$H$35,2,FALSE)),"")</f>
        <v>Personne 7</v>
      </c>
      <c r="L7" s="42"/>
      <c r="M7" s="19">
        <v>45385</v>
      </c>
      <c r="N7" s="9" t="str">
        <f>IFERROR(IF(VLOOKUP(M7,Calendrier!$I$5:$J$35,2,FALSE)=0,"",VLOOKUP(M7,Calendrier!$I$5:$J$35,2,FALSE)),"")</f>
        <v>Personne 8</v>
      </c>
      <c r="O7" s="42"/>
      <c r="P7" s="2"/>
      <c r="R7" s="2"/>
      <c r="T7" s="2"/>
      <c r="V7" s="2"/>
      <c r="X7" s="2"/>
      <c r="Z7" s="2"/>
      <c r="AB7" s="2"/>
      <c r="AD7" s="2"/>
      <c r="AF7" s="2"/>
      <c r="AH7" s="2"/>
      <c r="AJ7" s="2"/>
      <c r="AL7" s="2"/>
      <c r="AN7" s="2"/>
      <c r="AP7" s="2"/>
      <c r="AR7" s="2"/>
      <c r="AT7" s="2"/>
      <c r="AV7" s="2"/>
      <c r="AX7" s="2"/>
      <c r="AZ7" s="2"/>
      <c r="BB7" s="2"/>
    </row>
    <row r="8" spans="1:54" x14ac:dyDescent="0.25">
      <c r="A8" s="32">
        <v>45264</v>
      </c>
      <c r="B8" s="9" t="str">
        <f>IFERROR(IF(VLOOKUP(A8,Calendrier!$A$5:$B$35,2,FALSE)=0,"",VLOOKUP(A8,Calendrier!$A$5:$B$35,2,FALSE)),"")</f>
        <v/>
      </c>
      <c r="C8" s="42"/>
      <c r="D8" s="28">
        <v>45295</v>
      </c>
      <c r="E8" s="9" t="str">
        <f>IFERROR(IF(VLOOKUP(D8,Calendrier!$C$5:$D$35,2,FALSE)=0,"",VLOOKUP(D8,Calendrier!$C$5:$D$35,2,FALSE)),"")</f>
        <v>Personne 44</v>
      </c>
      <c r="F8" s="42"/>
      <c r="G8" s="27">
        <v>45326</v>
      </c>
      <c r="H8" s="9" t="str">
        <f>IFERROR(IF(VLOOKUP(G8,Calendrier!$E$5:$F$35,2,FALSE)=0,"",VLOOKUP(G8,Calendrier!$E$5:$F$35,2,FALSE)),"")</f>
        <v>Personne 2</v>
      </c>
      <c r="I8" s="42"/>
      <c r="J8" s="18">
        <v>45355</v>
      </c>
      <c r="K8" s="9" t="str">
        <f>IFERROR(IF(VLOOKUP(J8,Calendrier!$G$5:$H$35,2,FALSE)=0,"",VLOOKUP(J8,Calendrier!$G$5:$H$35,2,FALSE)),"")</f>
        <v>Personne 8</v>
      </c>
      <c r="L8" s="42"/>
      <c r="M8" s="19">
        <v>45386</v>
      </c>
      <c r="N8" s="9" t="str">
        <f>IFERROR(IF(VLOOKUP(M8,Calendrier!$I$5:$J$35,2,FALSE)=0,"",VLOOKUP(M8,Calendrier!$I$5:$J$35,2,FALSE)),"")</f>
        <v>Personne 9</v>
      </c>
      <c r="O8" s="42"/>
      <c r="P8" s="2"/>
      <c r="R8" s="2"/>
      <c r="T8" s="2"/>
      <c r="V8" s="2"/>
      <c r="X8" s="2"/>
      <c r="Z8" s="2"/>
      <c r="AB8" s="2"/>
      <c r="AD8" s="2"/>
      <c r="AF8" s="2"/>
      <c r="AH8" s="2"/>
      <c r="AJ8" s="2"/>
      <c r="AL8" s="2"/>
      <c r="AN8" s="2"/>
      <c r="AP8" s="2"/>
      <c r="AR8" s="2"/>
      <c r="AT8" s="2"/>
      <c r="AV8" s="2"/>
      <c r="AX8" s="2"/>
      <c r="AZ8" s="2"/>
      <c r="BB8" s="2"/>
    </row>
    <row r="9" spans="1:54" x14ac:dyDescent="0.25">
      <c r="A9" s="32">
        <v>45265</v>
      </c>
      <c r="B9" s="9" t="str">
        <f>IFERROR(IF(VLOOKUP(A9,Calendrier!$A$5:$B$35,2,FALSE)=0,"",VLOOKUP(A9,Calendrier!$A$5:$B$35,2,FALSE)),"")</f>
        <v/>
      </c>
      <c r="C9" s="42"/>
      <c r="D9" s="28">
        <v>45296</v>
      </c>
      <c r="E9" s="9" t="str">
        <f>IFERROR(IF(VLOOKUP(D9,Calendrier!$C$5:$D$35,2,FALSE)=0,"",VLOOKUP(D9,Calendrier!$C$5:$D$35,2,FALSE)),"")</f>
        <v>Personne 46</v>
      </c>
      <c r="F9" s="42"/>
      <c r="G9" s="27">
        <v>45327</v>
      </c>
      <c r="H9" s="9" t="str">
        <f>IFERROR(IF(VLOOKUP(G9,Calendrier!$E$5:$F$35,2,FALSE)=0,"",VLOOKUP(G9,Calendrier!$E$5:$F$35,2,FALSE)),"")</f>
        <v>Personne 3</v>
      </c>
      <c r="I9" s="42"/>
      <c r="J9" s="18">
        <v>45356</v>
      </c>
      <c r="K9" s="9" t="str">
        <f>IFERROR(IF(VLOOKUP(J9,Calendrier!$G$5:$H$35,2,FALSE)=0,"",VLOOKUP(J9,Calendrier!$G$5:$H$35,2,FALSE)),"")</f>
        <v>Personne 9</v>
      </c>
      <c r="L9" s="42"/>
      <c r="M9" s="19">
        <v>45387</v>
      </c>
      <c r="N9" s="9" t="str">
        <f>IFERROR(IF(VLOOKUP(M9,Calendrier!$I$5:$J$35,2,FALSE)=0,"",VLOOKUP(M9,Calendrier!$I$5:$J$35,2,FALSE)),"")</f>
        <v>Personne 10</v>
      </c>
      <c r="O9" s="42"/>
      <c r="P9" s="2"/>
      <c r="R9" s="2"/>
      <c r="T9" s="2"/>
      <c r="V9" s="2"/>
      <c r="X9" s="2"/>
      <c r="Z9" s="2"/>
      <c r="AB9" s="2"/>
      <c r="AD9" s="2"/>
      <c r="AF9" s="2"/>
      <c r="AH9" s="2"/>
      <c r="AJ9" s="2"/>
      <c r="AL9" s="2"/>
      <c r="AN9" s="2"/>
      <c r="AP9" s="2"/>
      <c r="AR9" s="2"/>
      <c r="AT9" s="2"/>
      <c r="AV9" s="2"/>
      <c r="AX9" s="2"/>
      <c r="AZ9" s="2"/>
      <c r="BB9" s="2"/>
    </row>
    <row r="10" spans="1:54" x14ac:dyDescent="0.25">
      <c r="A10" s="32">
        <v>45266</v>
      </c>
      <c r="B10" s="9" t="str">
        <f>IFERROR(IF(VLOOKUP(A10,Calendrier!$A$5:$B$35,2,FALSE)=0,"",VLOOKUP(A10,Calendrier!$A$5:$B$35,2,FALSE)),"")</f>
        <v/>
      </c>
      <c r="C10" s="42"/>
      <c r="D10" s="28">
        <v>45297</v>
      </c>
      <c r="E10" s="9" t="str">
        <f>IFERROR(IF(VLOOKUP(D10,Calendrier!$C$5:$D$35,2,FALSE)=0,"",VLOOKUP(D10,Calendrier!$C$5:$D$35,2,FALSE)),"")</f>
        <v/>
      </c>
      <c r="F10" s="42"/>
      <c r="G10" s="27">
        <v>45328</v>
      </c>
      <c r="H10" s="9" t="str">
        <f>IFERROR(IF(VLOOKUP(G10,Calendrier!$E$5:$F$35,2,FALSE)=0,"",VLOOKUP(G10,Calendrier!$E$5:$F$35,2,FALSE)),"")</f>
        <v>Personne 4</v>
      </c>
      <c r="I10" s="42"/>
      <c r="J10" s="18">
        <v>45357</v>
      </c>
      <c r="K10" s="9" t="str">
        <f>IFERROR(IF(VLOOKUP(J10,Calendrier!$G$5:$H$35,2,FALSE)=0,"",VLOOKUP(J10,Calendrier!$G$5:$H$35,2,FALSE)),"")</f>
        <v>Personne 10</v>
      </c>
      <c r="L10" s="42"/>
      <c r="M10" s="19">
        <v>45388</v>
      </c>
      <c r="N10" s="9" t="str">
        <f>IFERROR(IF(VLOOKUP(M10,Calendrier!$I$5:$J$35,2,FALSE)=0,"",VLOOKUP(M10,Calendrier!$I$5:$J$35,2,FALSE)),"")</f>
        <v/>
      </c>
      <c r="O10" s="42"/>
      <c r="P10" s="2"/>
      <c r="R10" s="2"/>
      <c r="T10" s="2"/>
      <c r="V10" s="2"/>
      <c r="X10" s="2"/>
      <c r="Z10" s="2"/>
      <c r="AB10" s="2"/>
      <c r="AD10" s="2"/>
      <c r="AF10" s="2"/>
      <c r="AH10" s="2"/>
      <c r="AJ10" s="2"/>
      <c r="AL10" s="2"/>
      <c r="AN10" s="2"/>
      <c r="AP10" s="2"/>
      <c r="AR10" s="2"/>
      <c r="AT10" s="2"/>
      <c r="AV10" s="2"/>
      <c r="AX10" s="2"/>
      <c r="AZ10" s="2"/>
      <c r="BB10" s="2"/>
    </row>
    <row r="11" spans="1:54" x14ac:dyDescent="0.25">
      <c r="A11" s="32">
        <v>45267</v>
      </c>
      <c r="B11" s="9" t="str">
        <f>IFERROR(IF(VLOOKUP(A11,Calendrier!$A$5:$B$35,2,FALSE)=0,"",VLOOKUP(A11,Calendrier!$A$5:$B$35,2,FALSE)),"")</f>
        <v/>
      </c>
      <c r="C11" s="42"/>
      <c r="D11" s="24">
        <v>45298</v>
      </c>
      <c r="E11" s="9" t="str">
        <f>IFERROR(IF(VLOOKUP(D11,Calendrier!$C$5:$D$35,2,FALSE)=0,"",VLOOKUP(D11,Calendrier!$C$5:$D$35,2,FALSE)),"")</f>
        <v>Personne 7</v>
      </c>
      <c r="F11" s="42"/>
      <c r="G11" s="27">
        <v>45329</v>
      </c>
      <c r="H11" s="9" t="str">
        <f>IFERROR(IF(VLOOKUP(G11,Calendrier!$E$5:$F$35,2,FALSE)=0,"",VLOOKUP(G11,Calendrier!$E$5:$F$35,2,FALSE)),"")</f>
        <v>Personne 5</v>
      </c>
      <c r="I11" s="42"/>
      <c r="J11" s="18">
        <v>45358</v>
      </c>
      <c r="K11" s="9" t="str">
        <f>IFERROR(IF(VLOOKUP(J11,Calendrier!$G$5:$H$35,2,FALSE)=0,"",VLOOKUP(J11,Calendrier!$G$5:$H$35,2,FALSE)),"")</f>
        <v>Personne 11</v>
      </c>
      <c r="L11" s="42"/>
      <c r="M11" s="20">
        <v>45389</v>
      </c>
      <c r="N11" s="9" t="str">
        <f>IFERROR(IF(VLOOKUP(M11,Calendrier!$I$5:$J$35,2,FALSE)=0,"",VLOOKUP(M11,Calendrier!$I$5:$J$35,2,FALSE)),"")</f>
        <v>Personne 11</v>
      </c>
      <c r="O11" s="42"/>
      <c r="P11" s="2"/>
      <c r="R11" s="2"/>
      <c r="T11" s="2"/>
      <c r="V11" s="2"/>
      <c r="X11" s="2"/>
      <c r="Z11" s="2"/>
      <c r="AB11" s="2"/>
      <c r="AD11" s="2"/>
      <c r="AF11" s="2"/>
      <c r="AH11" s="2"/>
      <c r="AJ11" s="2"/>
      <c r="AL11" s="2"/>
      <c r="AN11" s="2"/>
      <c r="AP11" s="2"/>
      <c r="AR11" s="2"/>
      <c r="AT11" s="2"/>
      <c r="AV11" s="2"/>
      <c r="AX11" s="2"/>
      <c r="AZ11" s="2"/>
      <c r="BB11" s="2"/>
    </row>
    <row r="12" spans="1:54" x14ac:dyDescent="0.25">
      <c r="A12" s="32">
        <v>45268</v>
      </c>
      <c r="B12" s="9" t="str">
        <f>IFERROR(IF(VLOOKUP(A12,Calendrier!$A$5:$B$35,2,FALSE)=0,"",VLOOKUP(A12,Calendrier!$A$5:$B$35,2,FALSE)),"")</f>
        <v/>
      </c>
      <c r="C12" s="42"/>
      <c r="D12" s="24">
        <v>45299</v>
      </c>
      <c r="E12" s="9" t="str">
        <f>IFERROR(IF(VLOOKUP(D12,Calendrier!$C$5:$D$35,2,FALSE)=0,"",VLOOKUP(D12,Calendrier!$C$5:$D$35,2,FALSE)),"")</f>
        <v>Personne 8</v>
      </c>
      <c r="F12" s="42"/>
      <c r="G12" s="27">
        <v>45330</v>
      </c>
      <c r="H12" s="9" t="str">
        <f>IFERROR(IF(VLOOKUP(G12,Calendrier!$E$5:$F$35,2,FALSE)=0,"",VLOOKUP(G12,Calendrier!$E$5:$F$35,2,FALSE)),"")</f>
        <v>Personne 6</v>
      </c>
      <c r="I12" s="42"/>
      <c r="J12" s="18">
        <v>45359</v>
      </c>
      <c r="K12" s="9" t="str">
        <f>IFERROR(IF(VLOOKUP(J12,Calendrier!$G$5:$H$35,2,FALSE)=0,"",VLOOKUP(J12,Calendrier!$G$5:$H$35,2,FALSE)),"")</f>
        <v>Personne 12</v>
      </c>
      <c r="L12" s="42"/>
      <c r="M12" s="20">
        <v>45390</v>
      </c>
      <c r="N12" s="9" t="str">
        <f>IFERROR(IF(VLOOKUP(M12,Calendrier!$I$5:$J$35,2,FALSE)=0,"",VLOOKUP(M12,Calendrier!$I$5:$J$35,2,FALSE)),"")</f>
        <v>Personne 12</v>
      </c>
      <c r="O12" s="42"/>
      <c r="P12" s="2"/>
      <c r="R12" s="2"/>
      <c r="T12" s="2"/>
      <c r="V12" s="2"/>
      <c r="X12" s="2"/>
      <c r="Z12" s="2"/>
      <c r="AB12" s="2"/>
      <c r="AD12" s="2"/>
      <c r="AF12" s="2"/>
      <c r="AH12" s="2"/>
      <c r="AJ12" s="2"/>
      <c r="AL12" s="2"/>
      <c r="AN12" s="2"/>
      <c r="AP12" s="2"/>
      <c r="AR12" s="2"/>
      <c r="AT12" s="2"/>
      <c r="AV12" s="2"/>
      <c r="AX12" s="2"/>
      <c r="AZ12" s="2"/>
      <c r="BB12" s="2"/>
    </row>
    <row r="13" spans="1:54" x14ac:dyDescent="0.25">
      <c r="A13" s="32">
        <v>45269</v>
      </c>
      <c r="B13" s="9" t="str">
        <f>IFERROR(IF(VLOOKUP(A13,Calendrier!$A$5:$B$35,2,FALSE)=0,"",VLOOKUP(A13,Calendrier!$A$5:$B$35,2,FALSE)),"")</f>
        <v/>
      </c>
      <c r="C13" s="42"/>
      <c r="D13" s="24">
        <v>45300</v>
      </c>
      <c r="E13" s="9" t="str">
        <f>IFERROR(IF(VLOOKUP(D13,Calendrier!$C$5:$D$35,2,FALSE)=0,"",VLOOKUP(D13,Calendrier!$C$5:$D$35,2,FALSE)),"")</f>
        <v>Personne 9</v>
      </c>
      <c r="F13" s="42"/>
      <c r="G13" s="27">
        <v>45331</v>
      </c>
      <c r="H13" s="9" t="str">
        <f>IFERROR(IF(VLOOKUP(G13,Calendrier!$E$5:$F$35,2,FALSE)=0,"",VLOOKUP(G13,Calendrier!$E$5:$F$35,2,FALSE)),"")</f>
        <v>Personne 7</v>
      </c>
      <c r="I13" s="42"/>
      <c r="J13" s="18">
        <v>45360</v>
      </c>
      <c r="K13" s="9" t="str">
        <f>IFERROR(IF(VLOOKUP(J13,Calendrier!$G$5:$H$35,2,FALSE)=0,"",VLOOKUP(J13,Calendrier!$G$5:$H$35,2,FALSE)),"")</f>
        <v/>
      </c>
      <c r="L13" s="42"/>
      <c r="M13" s="20">
        <v>45391</v>
      </c>
      <c r="N13" s="9" t="str">
        <f>IFERROR(IF(VLOOKUP(M13,Calendrier!$I$5:$J$35,2,FALSE)=0,"",VLOOKUP(M13,Calendrier!$I$5:$J$35,2,FALSE)),"")</f>
        <v>Personne 13</v>
      </c>
      <c r="O13" s="42"/>
      <c r="P13" s="2"/>
      <c r="R13" s="2"/>
      <c r="T13" s="2"/>
      <c r="V13" s="2"/>
      <c r="X13" s="2"/>
      <c r="Z13" s="2"/>
      <c r="AB13" s="2"/>
      <c r="AD13" s="2"/>
      <c r="AF13" s="2"/>
      <c r="AH13" s="2"/>
      <c r="AJ13" s="2"/>
      <c r="AL13" s="2"/>
      <c r="AN13" s="2"/>
      <c r="AP13" s="2"/>
      <c r="AR13" s="2"/>
      <c r="AT13" s="2"/>
      <c r="AV13" s="2"/>
      <c r="AX13" s="2"/>
      <c r="AZ13" s="2"/>
      <c r="BB13" s="2"/>
    </row>
    <row r="14" spans="1:54" x14ac:dyDescent="0.25">
      <c r="A14" s="32">
        <v>45270</v>
      </c>
      <c r="B14" s="9" t="str">
        <f>IFERROR(IF(VLOOKUP(A14,Calendrier!$A$5:$B$35,2,FALSE)=0,"",VLOOKUP(A14,Calendrier!$A$5:$B$35,2,FALSE)),"")</f>
        <v/>
      </c>
      <c r="C14" s="42"/>
      <c r="D14" s="24">
        <v>45301</v>
      </c>
      <c r="E14" s="9" t="str">
        <f>IFERROR(IF(VLOOKUP(D14,Calendrier!$C$5:$D$35,2,FALSE)=0,"",VLOOKUP(D14,Calendrier!$C$5:$D$35,2,FALSE)),"")</f>
        <v>Personne 10</v>
      </c>
      <c r="F14" s="42"/>
      <c r="G14" s="27">
        <v>45332</v>
      </c>
      <c r="H14" s="9" t="str">
        <f>IFERROR(IF(VLOOKUP(G14,Calendrier!$E$5:$F$35,2,FALSE)=0,"",VLOOKUP(G14,Calendrier!$E$5:$F$35,2,FALSE)),"")</f>
        <v/>
      </c>
      <c r="I14" s="42"/>
      <c r="J14" s="17">
        <v>45361</v>
      </c>
      <c r="K14" s="9" t="str">
        <f>IFERROR(IF(VLOOKUP(J14,Calendrier!$G$5:$H$35,2,FALSE)=0,"",VLOOKUP(J14,Calendrier!$G$5:$H$35,2,FALSE)),"")</f>
        <v>Personne 13</v>
      </c>
      <c r="L14" s="42"/>
      <c r="M14" s="20">
        <v>45392</v>
      </c>
      <c r="N14" s="9" t="str">
        <f>IFERROR(IF(VLOOKUP(M14,Calendrier!$I$5:$J$35,2,FALSE)=0,"",VLOOKUP(M14,Calendrier!$I$5:$J$35,2,FALSE)),"")</f>
        <v>Personne 14</v>
      </c>
      <c r="O14" s="42"/>
      <c r="P14" s="2"/>
      <c r="R14" s="2"/>
      <c r="T14" s="2"/>
      <c r="V14" s="2"/>
      <c r="X14" s="2"/>
      <c r="Z14" s="2"/>
      <c r="AB14" s="2"/>
      <c r="AD14" s="2"/>
      <c r="AF14" s="2"/>
      <c r="AH14" s="2"/>
      <c r="AJ14" s="2"/>
      <c r="AL14" s="2"/>
      <c r="AN14" s="2"/>
      <c r="AP14" s="2"/>
      <c r="AR14" s="2"/>
      <c r="AT14" s="2"/>
      <c r="AV14" s="2"/>
      <c r="AX14" s="2"/>
      <c r="AZ14" s="2"/>
      <c r="BB14" s="2"/>
    </row>
    <row r="15" spans="1:54" x14ac:dyDescent="0.25">
      <c r="A15" s="32">
        <v>45271</v>
      </c>
      <c r="B15" s="9" t="str">
        <f>IFERROR(IF(VLOOKUP(A15,Calendrier!$A$5:$B$35,2,FALSE)=0,"",VLOOKUP(A15,Calendrier!$A$5:$B$35,2,FALSE)),"")</f>
        <v/>
      </c>
      <c r="C15" s="42"/>
      <c r="D15" s="24">
        <v>45302</v>
      </c>
      <c r="E15" s="9" t="str">
        <f>IFERROR(IF(VLOOKUP(D15,Calendrier!$C$5:$D$35,2,FALSE)=0,"",VLOOKUP(D15,Calendrier!$C$5:$D$35,2,FALSE)),"")</f>
        <v>Personne 11</v>
      </c>
      <c r="F15" s="42"/>
      <c r="G15" s="18">
        <v>45333</v>
      </c>
      <c r="H15" s="9" t="str">
        <f>IFERROR(IF(VLOOKUP(G15,Calendrier!$E$5:$F$35,2,FALSE)=0,"",VLOOKUP(G15,Calendrier!$E$5:$F$35,2,FALSE)),"")</f>
        <v>Personne 30</v>
      </c>
      <c r="I15" s="42"/>
      <c r="J15" s="17">
        <v>45362</v>
      </c>
      <c r="K15" s="9" t="str">
        <f>IFERROR(IF(VLOOKUP(J15,Calendrier!$G$5:$H$35,2,FALSE)=0,"",VLOOKUP(J15,Calendrier!$G$5:$H$35,2,FALSE)),"")</f>
        <v>Personne 14</v>
      </c>
      <c r="L15" s="42"/>
      <c r="M15" s="20">
        <v>45393</v>
      </c>
      <c r="N15" s="9" t="str">
        <f>IFERROR(IF(VLOOKUP(M15,Calendrier!$I$5:$J$35,2,FALSE)=0,"",VLOOKUP(M15,Calendrier!$I$5:$J$35,2,FALSE)),"")</f>
        <v>Personne 15</v>
      </c>
      <c r="O15" s="42"/>
      <c r="P15" s="2"/>
      <c r="R15" s="2"/>
      <c r="T15" s="2"/>
      <c r="V15" s="2"/>
      <c r="X15" s="2"/>
      <c r="Z15" s="2"/>
      <c r="AB15" s="2"/>
      <c r="AD15" s="2"/>
      <c r="AF15" s="2"/>
      <c r="AH15" s="2"/>
      <c r="AJ15" s="2"/>
      <c r="AL15" s="2"/>
      <c r="AN15" s="2"/>
      <c r="AP15" s="2"/>
      <c r="AR15" s="2"/>
      <c r="AT15" s="2"/>
      <c r="AV15" s="2"/>
      <c r="AX15" s="2"/>
      <c r="AZ15" s="2"/>
      <c r="BB15" s="2"/>
    </row>
    <row r="16" spans="1:54" x14ac:dyDescent="0.25">
      <c r="A16" s="32">
        <v>45272</v>
      </c>
      <c r="B16" s="9" t="str">
        <f>IFERROR(IF(VLOOKUP(A16,Calendrier!$A$5:$B$35,2,FALSE)=0,"",VLOOKUP(A16,Calendrier!$A$5:$B$35,2,FALSE)),"")</f>
        <v/>
      </c>
      <c r="C16" s="42"/>
      <c r="D16" s="24">
        <v>45303</v>
      </c>
      <c r="E16" s="9" t="str">
        <f>IFERROR(IF(VLOOKUP(D16,Calendrier!$C$5:$D$35,2,FALSE)=0,"",VLOOKUP(D16,Calendrier!$C$5:$D$35,2,FALSE)),"")</f>
        <v>Personne 12</v>
      </c>
      <c r="F16" s="42"/>
      <c r="G16" s="18">
        <v>45334</v>
      </c>
      <c r="H16" s="9" t="str">
        <f>IFERROR(IF(VLOOKUP(G16,Calendrier!$E$5:$F$35,2,FALSE)=0,"",VLOOKUP(G16,Calendrier!$E$5:$F$35,2,FALSE)),"")</f>
        <v>Personne 31</v>
      </c>
      <c r="I16" s="42"/>
      <c r="J16" s="17">
        <v>45363</v>
      </c>
      <c r="K16" s="9" t="str">
        <f>IFERROR(IF(VLOOKUP(J16,Calendrier!$G$5:$H$35,2,FALSE)=0,"",VLOOKUP(J16,Calendrier!$G$5:$H$35,2,FALSE)),"")</f>
        <v>Personne 15</v>
      </c>
      <c r="L16" s="42"/>
      <c r="M16" s="20">
        <v>45394</v>
      </c>
      <c r="N16" s="9" t="str">
        <f>IFERROR(IF(VLOOKUP(M16,Calendrier!$I$5:$J$35,2,FALSE)=0,"",VLOOKUP(M16,Calendrier!$I$5:$J$35,2,FALSE)),"")</f>
        <v>Personne 16</v>
      </c>
      <c r="O16" s="42"/>
      <c r="P16" s="2"/>
      <c r="R16" s="2"/>
      <c r="T16" s="2"/>
      <c r="V16" s="2"/>
      <c r="X16" s="2"/>
      <c r="Z16" s="2"/>
      <c r="AB16" s="2"/>
      <c r="AD16" s="2"/>
      <c r="AF16" s="2"/>
      <c r="AH16" s="2"/>
      <c r="AJ16" s="2"/>
      <c r="AL16" s="2"/>
      <c r="AN16" s="2"/>
      <c r="AP16" s="2"/>
      <c r="AR16" s="2"/>
      <c r="AT16" s="2"/>
      <c r="AV16" s="2"/>
      <c r="AX16" s="2"/>
      <c r="AZ16" s="2"/>
      <c r="BB16" s="2"/>
    </row>
    <row r="17" spans="1:54" x14ac:dyDescent="0.25">
      <c r="A17" s="32">
        <v>45273</v>
      </c>
      <c r="B17" s="9" t="str">
        <f>IFERROR(IF(VLOOKUP(A17,Calendrier!$A$5:$B$35,2,FALSE)=0,"",VLOOKUP(A17,Calendrier!$A$5:$B$35,2,FALSE)),"")</f>
        <v/>
      </c>
      <c r="C17" s="42"/>
      <c r="D17" s="24">
        <v>45304</v>
      </c>
      <c r="E17" s="9" t="str">
        <f>IFERROR(IF(VLOOKUP(D17,Calendrier!$C$5:$D$35,2,FALSE)=0,"",VLOOKUP(D17,Calendrier!$C$5:$D$35,2,FALSE)),"")</f>
        <v/>
      </c>
      <c r="F17" s="42"/>
      <c r="G17" s="18">
        <v>45335</v>
      </c>
      <c r="H17" s="9" t="str">
        <f>IFERROR(IF(VLOOKUP(G17,Calendrier!$E$5:$F$35,2,FALSE)=0,"",VLOOKUP(G17,Calendrier!$E$5:$F$35,2,FALSE)),"")</f>
        <v>Personne 32</v>
      </c>
      <c r="I17" s="42"/>
      <c r="J17" s="17">
        <v>45364</v>
      </c>
      <c r="K17" s="9" t="str">
        <f>IFERROR(IF(VLOOKUP(J17,Calendrier!$G$5:$H$35,2,FALSE)=0,"",VLOOKUP(J17,Calendrier!$G$5:$H$35,2,FALSE)),"")</f>
        <v>Personne 16</v>
      </c>
      <c r="L17" s="42"/>
      <c r="M17" s="20">
        <v>45395</v>
      </c>
      <c r="N17" s="9" t="str">
        <f>IFERROR(IF(VLOOKUP(M17,Calendrier!$I$5:$J$35,2,FALSE)=0,"",VLOOKUP(M17,Calendrier!$I$5:$J$35,2,FALSE)),"")</f>
        <v/>
      </c>
      <c r="O17" s="42"/>
      <c r="P17" s="2"/>
      <c r="R17" s="2"/>
      <c r="T17" s="2"/>
      <c r="V17" s="2"/>
      <c r="X17" s="2"/>
      <c r="Z17" s="2"/>
      <c r="AB17" s="2"/>
      <c r="AD17" s="2"/>
      <c r="AF17" s="2"/>
      <c r="AH17" s="2"/>
      <c r="AJ17" s="2"/>
      <c r="AL17" s="2"/>
      <c r="AN17" s="2"/>
      <c r="AP17" s="2"/>
      <c r="AR17" s="2"/>
      <c r="AT17" s="2"/>
      <c r="AV17" s="2"/>
      <c r="AX17" s="2"/>
      <c r="AZ17" s="2"/>
      <c r="BB17" s="2"/>
    </row>
    <row r="18" spans="1:54" x14ac:dyDescent="0.25">
      <c r="A18" s="32">
        <v>45274</v>
      </c>
      <c r="B18" s="9" t="str">
        <f>IFERROR(IF(VLOOKUP(A18,Calendrier!$A$5:$B$35,2,FALSE)=0,"",VLOOKUP(A18,Calendrier!$A$5:$B$35,2,FALSE)),"")</f>
        <v/>
      </c>
      <c r="C18" s="42"/>
      <c r="D18" s="24">
        <v>45305</v>
      </c>
      <c r="E18" s="9" t="str">
        <f>IFERROR(IF(VLOOKUP(D18,Calendrier!$C$5:$D$35,2,FALSE)=0,"",VLOOKUP(D18,Calendrier!$C$5:$D$35,2,FALSE)),"")</f>
        <v>Personne 13</v>
      </c>
      <c r="F18" s="42"/>
      <c r="G18" s="18">
        <v>45336</v>
      </c>
      <c r="H18" s="9" t="str">
        <f>IFERROR(IF(VLOOKUP(G18,Calendrier!$E$5:$F$35,2,FALSE)=0,"",VLOOKUP(G18,Calendrier!$E$5:$F$35,2,FALSE)),"")</f>
        <v>Personne 33</v>
      </c>
      <c r="I18" s="42"/>
      <c r="J18" s="17">
        <v>45365</v>
      </c>
      <c r="K18" s="9" t="str">
        <f>IFERROR(IF(VLOOKUP(J18,Calendrier!$G$5:$H$35,2,FALSE)=0,"",VLOOKUP(J18,Calendrier!$G$5:$H$35,2,FALSE)),"")</f>
        <v>Personne 17</v>
      </c>
      <c r="L18" s="42"/>
      <c r="M18" s="20">
        <v>45396</v>
      </c>
      <c r="N18" s="9" t="str">
        <f>IFERROR(IF(VLOOKUP(M18,Calendrier!$I$5:$J$35,2,FALSE)=0,"",VLOOKUP(M18,Calendrier!$I$5:$J$35,2,FALSE)),"")</f>
        <v>Personne 17</v>
      </c>
      <c r="O18" s="42"/>
      <c r="P18" s="2"/>
      <c r="R18" s="2"/>
      <c r="T18" s="2"/>
      <c r="V18" s="2"/>
      <c r="X18" s="2"/>
      <c r="Z18" s="2"/>
      <c r="AB18" s="2"/>
      <c r="AD18" s="2"/>
      <c r="AF18" s="2"/>
      <c r="AH18" s="2"/>
      <c r="AJ18" s="2"/>
      <c r="AL18" s="2"/>
      <c r="AN18" s="2"/>
      <c r="AP18" s="2"/>
      <c r="AR18" s="2"/>
      <c r="AT18" s="2"/>
      <c r="AV18" s="2"/>
      <c r="AX18" s="2"/>
      <c r="AZ18" s="2"/>
      <c r="BB18" s="2"/>
    </row>
    <row r="19" spans="1:54" x14ac:dyDescent="0.25">
      <c r="A19" s="32">
        <v>45275</v>
      </c>
      <c r="B19" s="9" t="str">
        <f>IFERROR(IF(VLOOKUP(A19,Calendrier!$A$5:$B$35,2,FALSE)=0,"",VLOOKUP(A19,Calendrier!$A$5:$B$35,2,FALSE)),"")</f>
        <v/>
      </c>
      <c r="C19" s="42"/>
      <c r="D19" s="24">
        <v>45306</v>
      </c>
      <c r="E19" s="9" t="str">
        <f>IFERROR(IF(VLOOKUP(D19,Calendrier!$C$5:$D$35,2,FALSE)=0,"",VLOOKUP(D19,Calendrier!$C$5:$D$35,2,FALSE)),"")</f>
        <v>Personne 14</v>
      </c>
      <c r="F19" s="42"/>
      <c r="G19" s="18">
        <v>45337</v>
      </c>
      <c r="H19" s="9" t="str">
        <f>IFERROR(IF(VLOOKUP(G19,Calendrier!$E$5:$F$35,2,FALSE)=0,"",VLOOKUP(G19,Calendrier!$E$5:$F$35,2,FALSE)),"")</f>
        <v>Personne 34</v>
      </c>
      <c r="I19" s="42"/>
      <c r="J19" s="17">
        <v>45366</v>
      </c>
      <c r="K19" s="9" t="str">
        <f>IFERROR(IF(VLOOKUP(J19,Calendrier!$G$5:$H$35,2,FALSE)=0,"",VLOOKUP(J19,Calendrier!$G$5:$H$35,2,FALSE)),"")</f>
        <v>Personne 18</v>
      </c>
      <c r="L19" s="42"/>
      <c r="M19" s="20">
        <v>45397</v>
      </c>
      <c r="N19" s="9" t="str">
        <f>IFERROR(IF(VLOOKUP(M19,Calendrier!$I$5:$J$35,2,FALSE)=0,"",VLOOKUP(M19,Calendrier!$I$5:$J$35,2,FALSE)),"")</f>
        <v>Personne 18</v>
      </c>
      <c r="O19" s="42"/>
      <c r="P19" s="2"/>
      <c r="R19" s="2"/>
      <c r="T19" s="2"/>
      <c r="V19" s="2"/>
      <c r="X19" s="2"/>
      <c r="Z19" s="2"/>
      <c r="AB19" s="2"/>
      <c r="AD19" s="2"/>
      <c r="AF19" s="2"/>
      <c r="AH19" s="2"/>
      <c r="AJ19" s="2"/>
      <c r="AL19" s="2"/>
      <c r="AN19" s="2"/>
      <c r="AP19" s="2"/>
      <c r="AR19" s="2"/>
      <c r="AT19" s="2"/>
      <c r="AV19" s="2"/>
      <c r="AX19" s="2"/>
      <c r="AZ19" s="2"/>
      <c r="BB19" s="2"/>
    </row>
    <row r="20" spans="1:54" x14ac:dyDescent="0.25">
      <c r="A20" s="32">
        <v>45276</v>
      </c>
      <c r="B20" s="9" t="str">
        <f>IFERROR(IF(VLOOKUP(A20,Calendrier!$A$5:$B$35,2,FALSE)=0,"",VLOOKUP(A20,Calendrier!$A$5:$B$35,2,FALSE)),"")</f>
        <v/>
      </c>
      <c r="C20" s="42"/>
      <c r="D20" s="24">
        <v>45307</v>
      </c>
      <c r="E20" s="9" t="str">
        <f>IFERROR(IF(VLOOKUP(D20,Calendrier!$C$5:$D$35,2,FALSE)=0,"",VLOOKUP(D20,Calendrier!$C$5:$D$35,2,FALSE)),"")</f>
        <v>Personne 15</v>
      </c>
      <c r="F20" s="42"/>
      <c r="G20" s="18">
        <v>45338</v>
      </c>
      <c r="H20" s="9" t="str">
        <f>IFERROR(IF(VLOOKUP(G20,Calendrier!$E$5:$F$35,2,FALSE)=0,"",VLOOKUP(G20,Calendrier!$E$5:$F$35,2,FALSE)),"")</f>
        <v>Personne 35</v>
      </c>
      <c r="I20" s="42"/>
      <c r="J20" s="17">
        <v>45367</v>
      </c>
      <c r="K20" s="9" t="str">
        <f>IFERROR(IF(VLOOKUP(J20,Calendrier!$G$5:$H$35,2,FALSE)=0,"",VLOOKUP(J20,Calendrier!$G$5:$H$35,2,FALSE)),"")</f>
        <v/>
      </c>
      <c r="L20" s="42"/>
      <c r="M20" s="20">
        <v>45398</v>
      </c>
      <c r="N20" s="9" t="str">
        <f>IFERROR(IF(VLOOKUP(M20,Calendrier!$I$5:$J$35,2,FALSE)=0,"",VLOOKUP(M20,Calendrier!$I$5:$J$35,2,FALSE)),"")</f>
        <v>Personne 19</v>
      </c>
      <c r="O20" s="42"/>
      <c r="P20" s="2"/>
      <c r="R20" s="2"/>
      <c r="T20" s="2"/>
      <c r="V20" s="2"/>
      <c r="X20" s="2"/>
      <c r="Z20" s="2"/>
      <c r="AB20" s="2"/>
      <c r="AD20" s="2"/>
      <c r="AF20" s="2"/>
      <c r="AH20" s="2"/>
      <c r="AJ20" s="2"/>
      <c r="AL20" s="2"/>
      <c r="AN20" s="2"/>
      <c r="AP20" s="2"/>
      <c r="AR20" s="2"/>
      <c r="AT20" s="2"/>
      <c r="AV20" s="2"/>
      <c r="AX20" s="2"/>
      <c r="AZ20" s="2"/>
    </row>
    <row r="21" spans="1:54" x14ac:dyDescent="0.25">
      <c r="A21" s="32">
        <v>45277</v>
      </c>
      <c r="B21" s="9" t="str">
        <f>IFERROR(IF(VLOOKUP(A21,Calendrier!$A$5:$B$35,2,FALSE)=0,"",VLOOKUP(A21,Calendrier!$A$5:$B$35,2,FALSE)),"")</f>
        <v>Personne 1</v>
      </c>
      <c r="C21" s="42"/>
      <c r="D21" s="24">
        <v>45308</v>
      </c>
      <c r="E21" s="9" t="str">
        <f>IFERROR(IF(VLOOKUP(D21,Calendrier!$C$5:$D$35,2,FALSE)=0,"",VLOOKUP(D21,Calendrier!$C$5:$D$35,2,FALSE)),"")</f>
        <v>Personne 16</v>
      </c>
      <c r="F21" s="42"/>
      <c r="G21" s="18">
        <v>45339</v>
      </c>
      <c r="H21" s="9" t="str">
        <f>IFERROR(IF(VLOOKUP(G21,Calendrier!$E$5:$F$35,2,FALSE)=0,"",VLOOKUP(G21,Calendrier!$E$5:$F$35,2,FALSE)),"")</f>
        <v/>
      </c>
      <c r="I21" s="42"/>
      <c r="J21" s="17">
        <v>45368</v>
      </c>
      <c r="K21" s="9" t="str">
        <f>IFERROR(IF(VLOOKUP(J21,Calendrier!$G$5:$H$35,2,FALSE)=0,"",VLOOKUP(J21,Calendrier!$G$5:$H$35,2,FALSE)),"")</f>
        <v>Personne 19</v>
      </c>
      <c r="L21" s="42"/>
      <c r="M21" s="20">
        <v>45399</v>
      </c>
      <c r="N21" s="9" t="str">
        <f>IFERROR(IF(VLOOKUP(M21,Calendrier!$I$5:$J$35,2,FALSE)=0,"",VLOOKUP(M21,Calendrier!$I$5:$J$35,2,FALSE)),"")</f>
        <v>Personne 20</v>
      </c>
      <c r="O21" s="42"/>
      <c r="P21" s="2"/>
      <c r="R21" s="2"/>
      <c r="T21" s="2"/>
      <c r="V21" s="2"/>
      <c r="X21" s="2"/>
      <c r="Z21" s="2"/>
      <c r="AB21" s="2"/>
      <c r="AD21" s="2"/>
      <c r="AF21" s="2"/>
      <c r="AH21" s="2"/>
      <c r="AJ21" s="2"/>
      <c r="AL21" s="2"/>
      <c r="AN21" s="2"/>
      <c r="AP21" s="2"/>
      <c r="AR21" s="2"/>
      <c r="AT21" s="2"/>
      <c r="AV21" s="2"/>
      <c r="AX21" s="2"/>
      <c r="AZ21" s="2"/>
    </row>
    <row r="22" spans="1:54" x14ac:dyDescent="0.25">
      <c r="A22" s="32">
        <v>45278</v>
      </c>
      <c r="B22" s="9" t="str">
        <f>IFERROR(IF(VLOOKUP(A22,Calendrier!$A$5:$B$35,2,FALSE)=0,"",VLOOKUP(A22,Calendrier!$A$5:$B$35,2,FALSE)),"")</f>
        <v>Personne 2</v>
      </c>
      <c r="C22" s="42"/>
      <c r="D22" s="24">
        <v>45309</v>
      </c>
      <c r="E22" s="9" t="str">
        <f>IFERROR(IF(VLOOKUP(D22,Calendrier!$C$5:$D$35,2,FALSE)=0,"",VLOOKUP(D22,Calendrier!$C$5:$D$35,2,FALSE)),"")</f>
        <v>Personne 17</v>
      </c>
      <c r="F22" s="42"/>
      <c r="G22" s="18">
        <v>45340</v>
      </c>
      <c r="H22" s="9" t="str">
        <f>IFERROR(IF(VLOOKUP(G22,Calendrier!$E$5:$F$35,2,FALSE)=0,"",VLOOKUP(G22,Calendrier!$E$5:$F$35,2,FALSE)),"")</f>
        <v>Personne 36</v>
      </c>
      <c r="I22" s="42"/>
      <c r="J22" s="17">
        <v>45369</v>
      </c>
      <c r="K22" s="9" t="str">
        <f>IFERROR(IF(VLOOKUP(J22,Calendrier!$G$5:$H$35,2,FALSE)=0,"",VLOOKUP(J22,Calendrier!$G$5:$H$35,2,FALSE)),"")</f>
        <v>Personne 20</v>
      </c>
      <c r="L22" s="42"/>
      <c r="M22" s="20">
        <v>45400</v>
      </c>
      <c r="N22" s="9" t="str">
        <f>IFERROR(IF(VLOOKUP(M22,Calendrier!$I$5:$J$35,2,FALSE)=0,"",VLOOKUP(M22,Calendrier!$I$5:$J$35,2,FALSE)),"")</f>
        <v>Personne 21</v>
      </c>
      <c r="O22" s="42"/>
      <c r="P22" s="2"/>
      <c r="R22" s="2"/>
      <c r="T22" s="2"/>
      <c r="V22" s="2"/>
      <c r="X22" s="2"/>
      <c r="Z22" s="2"/>
      <c r="AB22" s="2"/>
      <c r="AD22" s="2"/>
      <c r="AF22" s="2"/>
      <c r="AH22" s="2"/>
      <c r="AJ22" s="2"/>
      <c r="AL22" s="2"/>
      <c r="AN22" s="2"/>
      <c r="AP22" s="2"/>
      <c r="AR22" s="2"/>
      <c r="AT22" s="2"/>
      <c r="AV22" s="2"/>
      <c r="AX22" s="2"/>
      <c r="AZ22" s="2"/>
    </row>
    <row r="23" spans="1:54" x14ac:dyDescent="0.25">
      <c r="A23" s="32">
        <v>45279</v>
      </c>
      <c r="B23" s="9" t="str">
        <f>IFERROR(IF(VLOOKUP(A23,Calendrier!$A$5:$B$35,2,FALSE)=0,"",VLOOKUP(A23,Calendrier!$A$5:$B$35,2,FALSE)),"")</f>
        <v>Personne 3</v>
      </c>
      <c r="C23" s="42"/>
      <c r="D23" s="24">
        <v>45310</v>
      </c>
      <c r="E23" s="9" t="str">
        <f>IFERROR(IF(VLOOKUP(D23,Calendrier!$C$5:$D$35,2,FALSE)=0,"",VLOOKUP(D23,Calendrier!$C$5:$D$35,2,FALSE)),"")</f>
        <v>Personne 18</v>
      </c>
      <c r="F23" s="42"/>
      <c r="G23" s="18">
        <v>45341</v>
      </c>
      <c r="H23" s="9" t="str">
        <f>IFERROR(IF(VLOOKUP(G23,Calendrier!$E$5:$F$35,2,FALSE)=0,"",VLOOKUP(G23,Calendrier!$E$5:$F$35,2,FALSE)),"")</f>
        <v>Personne 37</v>
      </c>
      <c r="I23" s="42"/>
      <c r="J23" s="17">
        <v>45370</v>
      </c>
      <c r="K23" s="9" t="str">
        <f>IFERROR(IF(VLOOKUP(J23,Calendrier!$G$5:$H$35,2,FALSE)=0,"",VLOOKUP(J23,Calendrier!$G$5:$H$35,2,FALSE)),"")</f>
        <v>Personne 21</v>
      </c>
      <c r="L23" s="42"/>
      <c r="M23" s="20">
        <v>45401</v>
      </c>
      <c r="N23" s="9" t="str">
        <f>IFERROR(IF(VLOOKUP(M23,Calendrier!$I$5:$J$35,2,FALSE)=0,"",VLOOKUP(M23,Calendrier!$I$5:$J$35,2,FALSE)),"")</f>
        <v>Personne 22</v>
      </c>
      <c r="O23" s="42"/>
      <c r="P23" s="2"/>
      <c r="R23" s="2"/>
      <c r="T23" s="2"/>
      <c r="V23" s="2"/>
      <c r="X23" s="2"/>
      <c r="Z23" s="2"/>
      <c r="AB23" s="2"/>
      <c r="AD23" s="2"/>
      <c r="AF23" s="2"/>
      <c r="AH23" s="2"/>
      <c r="AJ23" s="2"/>
      <c r="AL23" s="2"/>
      <c r="AN23" s="2"/>
      <c r="AP23" s="2"/>
      <c r="AR23" s="2"/>
      <c r="AT23" s="2"/>
      <c r="AV23" s="2"/>
      <c r="AX23" s="2"/>
      <c r="AZ23" s="2"/>
    </row>
    <row r="24" spans="1:54" x14ac:dyDescent="0.25">
      <c r="A24" s="32">
        <v>45280</v>
      </c>
      <c r="B24" s="9" t="str">
        <f>IFERROR(IF(VLOOKUP(A24,Calendrier!$A$5:$B$35,2,FALSE)=0,"",VLOOKUP(A24,Calendrier!$A$5:$B$35,2,FALSE)),"")</f>
        <v>Personne 4</v>
      </c>
      <c r="C24" s="42"/>
      <c r="D24" s="24">
        <v>45311</v>
      </c>
      <c r="E24" s="9" t="str">
        <f>IFERROR(IF(VLOOKUP(D24,Calendrier!$C$5:$D$35,2,FALSE)=0,"",VLOOKUP(D24,Calendrier!$C$5:$D$35,2,FALSE)),"")</f>
        <v/>
      </c>
      <c r="F24" s="42"/>
      <c r="G24" s="18">
        <v>45342</v>
      </c>
      <c r="H24" s="9" t="str">
        <f>IFERROR(IF(VLOOKUP(G24,Calendrier!$E$5:$F$35,2,FALSE)=0,"",VLOOKUP(G24,Calendrier!$E$5:$F$35,2,FALSE)),"")</f>
        <v>Personne 40</v>
      </c>
      <c r="I24" s="42"/>
      <c r="J24" s="17">
        <v>45371</v>
      </c>
      <c r="K24" s="9" t="str">
        <f>IFERROR(IF(VLOOKUP(J24,Calendrier!$G$5:$H$35,2,FALSE)=0,"",VLOOKUP(J24,Calendrier!$G$5:$H$35,2,FALSE)),"")</f>
        <v>Personne 22</v>
      </c>
      <c r="L24" s="42"/>
      <c r="M24" s="20">
        <v>45402</v>
      </c>
      <c r="N24" s="9" t="str">
        <f>IFERROR(IF(VLOOKUP(M24,Calendrier!$I$5:$J$35,2,FALSE)=0,"",VLOOKUP(M24,Calendrier!$I$5:$J$35,2,FALSE)),"")</f>
        <v/>
      </c>
      <c r="O24" s="42"/>
      <c r="P24" s="2"/>
      <c r="R24" s="2"/>
      <c r="T24" s="2"/>
      <c r="V24" s="2"/>
      <c r="X24" s="2"/>
      <c r="Z24" s="2"/>
      <c r="AB24" s="2"/>
      <c r="AD24" s="2"/>
      <c r="AF24" s="2"/>
      <c r="AH24" s="2"/>
      <c r="AJ24" s="2"/>
      <c r="AL24" s="2"/>
      <c r="AN24" s="2"/>
      <c r="AP24" s="2"/>
      <c r="AR24" s="2"/>
      <c r="AT24" s="2"/>
      <c r="AV24" s="2"/>
      <c r="AX24" s="2"/>
      <c r="AZ24" s="2"/>
    </row>
    <row r="25" spans="1:54" x14ac:dyDescent="0.25">
      <c r="A25" s="32">
        <v>45281</v>
      </c>
      <c r="B25" s="9" t="str">
        <f>IFERROR(IF(VLOOKUP(A25,Calendrier!$A$5:$B$35,2,FALSE)=0,"",VLOOKUP(A25,Calendrier!$A$5:$B$35,2,FALSE)),"")</f>
        <v>Personne 5</v>
      </c>
      <c r="C25" s="42"/>
      <c r="D25" s="24">
        <v>45312</v>
      </c>
      <c r="E25" s="9" t="str">
        <f>IFERROR(IF(VLOOKUP(D25,Calendrier!$C$5:$D$35,2,FALSE)=0,"",VLOOKUP(D25,Calendrier!$C$5:$D$35,2,FALSE)),"")</f>
        <v>Personne 19</v>
      </c>
      <c r="F25" s="42"/>
      <c r="G25" s="18">
        <v>45343</v>
      </c>
      <c r="H25" s="9" t="str">
        <f>IFERROR(IF(VLOOKUP(G25,Calendrier!$E$5:$F$35,2,FALSE)=0,"",VLOOKUP(G25,Calendrier!$E$5:$F$35,2,FALSE)),"")</f>
        <v>Personne 43</v>
      </c>
      <c r="I25" s="42"/>
      <c r="J25" s="17">
        <v>45372</v>
      </c>
      <c r="K25" s="9" t="str">
        <f>IFERROR(IF(VLOOKUP(J25,Calendrier!$G$5:$H$35,2,FALSE)=0,"",VLOOKUP(J25,Calendrier!$G$5:$H$35,2,FALSE)),"")</f>
        <v>Personne 23</v>
      </c>
      <c r="L25" s="42"/>
      <c r="M25" s="20">
        <v>45403</v>
      </c>
      <c r="N25" s="9" t="str">
        <f>IFERROR(IF(VLOOKUP(M25,Calendrier!$I$5:$J$35,2,FALSE)=0,"",VLOOKUP(M25,Calendrier!$I$5:$J$35,2,FALSE)),"")</f>
        <v>Personne 23</v>
      </c>
      <c r="O25" s="42"/>
      <c r="P25" s="2"/>
      <c r="R25" s="2"/>
      <c r="T25" s="2"/>
      <c r="V25" s="2"/>
      <c r="X25" s="2"/>
      <c r="Z25" s="2"/>
      <c r="AB25" s="2"/>
      <c r="AD25" s="2"/>
      <c r="AF25" s="2"/>
      <c r="AH25" s="2"/>
      <c r="AJ25" s="2"/>
      <c r="AL25" s="2"/>
      <c r="AN25" s="2"/>
      <c r="AP25" s="2"/>
      <c r="AR25" s="2"/>
      <c r="AT25" s="2"/>
      <c r="AV25" s="2"/>
      <c r="AX25" s="2"/>
      <c r="AZ25" s="2"/>
    </row>
    <row r="26" spans="1:54" x14ac:dyDescent="0.25">
      <c r="A26" s="32">
        <v>45282</v>
      </c>
      <c r="B26" s="9" t="str">
        <f>IFERROR(IF(VLOOKUP(A26,Calendrier!$A$5:$B$35,2,FALSE)=0,"",VLOOKUP(A26,Calendrier!$A$5:$B$35,2,FALSE)),"")</f>
        <v>Personne 6</v>
      </c>
      <c r="C26" s="42"/>
      <c r="D26" s="24">
        <v>45313</v>
      </c>
      <c r="E26" s="9" t="str">
        <f>IFERROR(IF(VLOOKUP(D26,Calendrier!$C$5:$D$35,2,FALSE)=0,"",VLOOKUP(D26,Calendrier!$C$5:$D$35,2,FALSE)),"")</f>
        <v>Personne 20</v>
      </c>
      <c r="F26" s="42"/>
      <c r="G26" s="18">
        <v>45344</v>
      </c>
      <c r="H26" s="9" t="str">
        <f>IFERROR(IF(VLOOKUP(G26,Calendrier!$E$5:$F$35,2,FALSE)=0,"",VLOOKUP(G26,Calendrier!$E$5:$F$35,2,FALSE)),"")</f>
        <v>Personne 44</v>
      </c>
      <c r="I26" s="42"/>
      <c r="J26" s="17">
        <v>45373</v>
      </c>
      <c r="K26" s="9" t="str">
        <f>IFERROR(IF(VLOOKUP(J26,Calendrier!$G$5:$H$35,2,FALSE)=0,"",VLOOKUP(J26,Calendrier!$G$5:$H$35,2,FALSE)),"")</f>
        <v>Personne 24</v>
      </c>
      <c r="L26" s="42"/>
      <c r="M26" s="20">
        <v>45404</v>
      </c>
      <c r="N26" s="9" t="str">
        <f>IFERROR(IF(VLOOKUP(M26,Calendrier!$I$5:$J$35,2,FALSE)=0,"",VLOOKUP(M26,Calendrier!$I$5:$J$35,2,FALSE)),"")</f>
        <v>Personne 24</v>
      </c>
      <c r="O26" s="42"/>
      <c r="P26" s="2"/>
      <c r="R26" s="2"/>
      <c r="T26" s="2"/>
      <c r="V26" s="2"/>
      <c r="X26" s="2"/>
      <c r="Z26" s="2"/>
      <c r="AB26" s="2"/>
      <c r="AD26" s="2"/>
      <c r="AF26" s="2"/>
      <c r="AH26" s="2"/>
      <c r="AJ26" s="2"/>
      <c r="AL26" s="2"/>
      <c r="AN26" s="2"/>
      <c r="AP26" s="2"/>
      <c r="AR26" s="2"/>
      <c r="AT26" s="2"/>
      <c r="AV26" s="2"/>
      <c r="AX26" s="2"/>
      <c r="AZ26" s="2"/>
    </row>
    <row r="27" spans="1:54" x14ac:dyDescent="0.25">
      <c r="A27" s="32">
        <v>45283</v>
      </c>
      <c r="B27" s="9" t="str">
        <f>IFERROR(IF(VLOOKUP(A27,Calendrier!$A$5:$B$35,2,FALSE)=0,"",VLOOKUP(A27,Calendrier!$A$5:$B$35,2,FALSE)),"")</f>
        <v/>
      </c>
      <c r="C27" s="42"/>
      <c r="D27" s="24">
        <v>45314</v>
      </c>
      <c r="E27" s="9" t="str">
        <f>IFERROR(IF(VLOOKUP(D27,Calendrier!$C$5:$D$35,2,FALSE)=0,"",VLOOKUP(D27,Calendrier!$C$5:$D$35,2,FALSE)),"")</f>
        <v>Personne 21</v>
      </c>
      <c r="F27" s="42"/>
      <c r="G27" s="18">
        <v>45345</v>
      </c>
      <c r="H27" s="9" t="str">
        <f>IFERROR(IF(VLOOKUP(G27,Calendrier!$E$5:$F$35,2,FALSE)=0,"",VLOOKUP(G27,Calendrier!$E$5:$F$35,2,FALSE)),"")</f>
        <v>Personne 46</v>
      </c>
      <c r="I27" s="42"/>
      <c r="J27" s="17">
        <v>45374</v>
      </c>
      <c r="K27" s="9" t="str">
        <f>IFERROR(IF(VLOOKUP(J27,Calendrier!$G$5:$H$35,2,FALSE)=0,"",VLOOKUP(J27,Calendrier!$G$5:$H$35,2,FALSE)),"")</f>
        <v/>
      </c>
      <c r="L27" s="42"/>
      <c r="M27" s="20">
        <v>45405</v>
      </c>
      <c r="N27" s="9" t="str">
        <f>IFERROR(IF(VLOOKUP(M27,Calendrier!$I$5:$J$35,2,FALSE)=0,"",VLOOKUP(M27,Calendrier!$I$5:$J$35,2,FALSE)),"")</f>
        <v>Personne 25</v>
      </c>
      <c r="O27" s="42"/>
      <c r="P27" s="2"/>
      <c r="R27" s="2"/>
      <c r="T27" s="2"/>
      <c r="V27" s="2"/>
      <c r="X27" s="2"/>
      <c r="Z27" s="2"/>
      <c r="AB27" s="2"/>
      <c r="AD27" s="2"/>
      <c r="AF27" s="2"/>
      <c r="AH27" s="2"/>
      <c r="AJ27" s="2"/>
      <c r="AL27" s="2"/>
      <c r="AN27" s="2"/>
      <c r="AP27" s="2"/>
      <c r="AR27" s="2"/>
      <c r="AT27" s="2"/>
      <c r="AV27" s="2"/>
      <c r="AX27" s="2"/>
      <c r="AZ27" s="2"/>
    </row>
    <row r="28" spans="1:54" x14ac:dyDescent="0.25">
      <c r="A28" s="33">
        <v>45284</v>
      </c>
      <c r="B28" s="9" t="str">
        <f>IFERROR(IF(VLOOKUP(A28,Calendrier!$A$5:$B$35,2,FALSE)=0,"",VLOOKUP(A28,Calendrier!$A$5:$B$35,2,FALSE)),"")</f>
        <v>Personne 30</v>
      </c>
      <c r="C28" s="42"/>
      <c r="D28" s="24">
        <v>45315</v>
      </c>
      <c r="E28" s="9" t="str">
        <f>IFERROR(IF(VLOOKUP(D28,Calendrier!$C$5:$D$35,2,FALSE)=0,"",VLOOKUP(D28,Calendrier!$C$5:$D$35,2,FALSE)),"")</f>
        <v>Personne 22</v>
      </c>
      <c r="F28" s="42"/>
      <c r="G28" s="18">
        <v>45346</v>
      </c>
      <c r="H28" s="9" t="str">
        <f>IFERROR(IF(VLOOKUP(G28,Calendrier!$E$5:$F$35,2,FALSE)=0,"",VLOOKUP(G28,Calendrier!$E$5:$F$35,2,FALSE)),"")</f>
        <v/>
      </c>
      <c r="I28" s="42"/>
      <c r="J28" s="17">
        <v>45375</v>
      </c>
      <c r="K28" s="9" t="str">
        <f>IFERROR(IF(VLOOKUP(J28,Calendrier!$G$5:$H$35,2,FALSE)=0,"",VLOOKUP(J28,Calendrier!$G$5:$H$35,2,FALSE)),"")</f>
        <v>Personne 25</v>
      </c>
      <c r="L28" s="42"/>
      <c r="M28" s="20">
        <v>45406</v>
      </c>
      <c r="N28" s="9" t="str">
        <f>IFERROR(IF(VLOOKUP(M28,Calendrier!$I$5:$J$35,2,FALSE)=0,"",VLOOKUP(M28,Calendrier!$I$5:$J$35,2,FALSE)),"")</f>
        <v>Personne 26</v>
      </c>
      <c r="O28" s="42"/>
      <c r="P28" s="2"/>
      <c r="R28" s="2"/>
      <c r="T28" s="2"/>
      <c r="V28" s="2"/>
      <c r="X28" s="2"/>
      <c r="Z28" s="2"/>
      <c r="AB28" s="2"/>
      <c r="AD28" s="2"/>
      <c r="AF28" s="2"/>
      <c r="AH28" s="2"/>
      <c r="AJ28" s="2"/>
      <c r="AL28" s="2"/>
      <c r="AN28" s="2"/>
      <c r="AP28" s="2"/>
      <c r="AR28" s="2"/>
      <c r="AT28" s="2"/>
      <c r="AV28" s="2"/>
      <c r="AX28" s="2"/>
      <c r="AZ28" s="2"/>
    </row>
    <row r="29" spans="1:54" x14ac:dyDescent="0.25">
      <c r="A29" s="33">
        <v>45285</v>
      </c>
      <c r="B29" s="9" t="str">
        <f>IFERROR(IF(VLOOKUP(A29,Calendrier!$A$5:$B$35,2,FALSE)=0,"",VLOOKUP(A29,Calendrier!$A$5:$B$35,2,FALSE)),"")</f>
        <v>Personne 31</v>
      </c>
      <c r="C29" s="42"/>
      <c r="D29" s="24">
        <v>45316</v>
      </c>
      <c r="E29" s="9" t="str">
        <f>IFERROR(IF(VLOOKUP(D29,Calendrier!$C$5:$D$35,2,FALSE)=0,"",VLOOKUP(D29,Calendrier!$C$5:$D$35,2,FALSE)),"")</f>
        <v>Personne 23</v>
      </c>
      <c r="F29" s="42"/>
      <c r="G29" s="18">
        <v>45347</v>
      </c>
      <c r="H29" s="9" t="str">
        <f>IFERROR(IF(VLOOKUP(G29,Calendrier!$E$5:$F$35,2,FALSE)=0,"",VLOOKUP(G29,Calendrier!$E$5:$F$35,2,FALSE)),"")</f>
        <v>Personne 1</v>
      </c>
      <c r="I29" s="42"/>
      <c r="J29" s="17">
        <v>45376</v>
      </c>
      <c r="K29" s="9" t="str">
        <f>IFERROR(IF(VLOOKUP(J29,Calendrier!$G$5:$H$35,2,FALSE)=0,"",VLOOKUP(J29,Calendrier!$G$5:$H$35,2,FALSE)),"")</f>
        <v>Personne 26</v>
      </c>
      <c r="L29" s="42"/>
      <c r="M29" s="20">
        <v>45407</v>
      </c>
      <c r="N29" s="9" t="str">
        <f>IFERROR(IF(VLOOKUP(M29,Calendrier!$I$5:$J$35,2,FALSE)=0,"",VLOOKUP(M29,Calendrier!$I$5:$J$35,2,FALSE)),"")</f>
        <v>Personne 27</v>
      </c>
      <c r="O29" s="42"/>
      <c r="P29" s="2"/>
      <c r="R29" s="2"/>
      <c r="T29" s="2"/>
      <c r="V29" s="2"/>
      <c r="X29" s="2"/>
      <c r="Z29" s="2"/>
      <c r="AB29" s="2"/>
      <c r="AD29" s="2"/>
      <c r="AF29" s="2"/>
      <c r="AH29" s="2"/>
      <c r="AJ29" s="2"/>
      <c r="AL29" s="2"/>
      <c r="AN29" s="2"/>
      <c r="AP29" s="2"/>
      <c r="AR29" s="2"/>
      <c r="AT29" s="2"/>
      <c r="AV29" s="2"/>
      <c r="AX29" s="2"/>
      <c r="AZ29" s="2"/>
    </row>
    <row r="30" spans="1:54" x14ac:dyDescent="0.25">
      <c r="A30" s="33">
        <v>45286</v>
      </c>
      <c r="B30" s="9" t="str">
        <f>IFERROR(IF(VLOOKUP(A30,Calendrier!$A$5:$B$35,2,FALSE)=0,"",VLOOKUP(A30,Calendrier!$A$5:$B$35,2,FALSE)),"")</f>
        <v>Personne 32</v>
      </c>
      <c r="C30" s="42"/>
      <c r="D30" s="24">
        <v>45317</v>
      </c>
      <c r="E30" s="9" t="str">
        <f>IFERROR(IF(VLOOKUP(D30,Calendrier!$C$5:$D$35,2,FALSE)=0,"",VLOOKUP(D30,Calendrier!$C$5:$D$35,2,FALSE)),"")</f>
        <v>Personne 24</v>
      </c>
      <c r="F30" s="42"/>
      <c r="G30" s="18">
        <v>45348</v>
      </c>
      <c r="H30" s="9" t="str">
        <f>IFERROR(IF(VLOOKUP(G30,Calendrier!$E$5:$F$35,2,FALSE)=0,"",VLOOKUP(G30,Calendrier!$E$5:$F$35,2,FALSE)),"")</f>
        <v>Personne 2</v>
      </c>
      <c r="I30" s="42"/>
      <c r="J30" s="17">
        <v>45377</v>
      </c>
      <c r="K30" s="9" t="str">
        <f>IFERROR(IF(VLOOKUP(J30,Calendrier!$G$5:$H$35,2,FALSE)=0,"",VLOOKUP(J30,Calendrier!$G$5:$H$35,2,FALSE)),"")</f>
        <v>Personne 27</v>
      </c>
      <c r="L30" s="42"/>
      <c r="M30" s="20">
        <v>45408</v>
      </c>
      <c r="N30" s="9" t="str">
        <f>IFERROR(IF(VLOOKUP(M30,Calendrier!$I$5:$J$35,2,FALSE)=0,"",VLOOKUP(M30,Calendrier!$I$5:$J$35,2,FALSE)),"")</f>
        <v>Personne 28</v>
      </c>
      <c r="O30" s="42"/>
      <c r="P30" s="2"/>
      <c r="R30" s="2"/>
      <c r="T30" s="2"/>
      <c r="V30" s="2"/>
      <c r="X30" s="2"/>
      <c r="Z30" s="2"/>
      <c r="AB30" s="2"/>
      <c r="AD30" s="2"/>
      <c r="AF30" s="2"/>
      <c r="AH30" s="2"/>
      <c r="AJ30" s="2"/>
      <c r="AL30" s="2"/>
      <c r="AN30" s="2"/>
      <c r="AP30" s="2"/>
      <c r="AR30" s="2"/>
      <c r="AT30" s="2"/>
      <c r="AV30" s="2"/>
      <c r="AX30" s="2"/>
      <c r="AZ30" s="2"/>
    </row>
    <row r="31" spans="1:54" x14ac:dyDescent="0.25">
      <c r="A31" s="33">
        <v>45287</v>
      </c>
      <c r="B31" s="9" t="str">
        <f>IFERROR(IF(VLOOKUP(A31,Calendrier!$A$5:$B$35,2,FALSE)=0,"",VLOOKUP(A31,Calendrier!$A$5:$B$35,2,FALSE)),"")</f>
        <v>Personne 33</v>
      </c>
      <c r="C31" s="42"/>
      <c r="D31" s="24">
        <v>45318</v>
      </c>
      <c r="E31" s="9" t="str">
        <f>IFERROR(IF(VLOOKUP(D31,Calendrier!$C$5:$D$35,2,FALSE)=0,"",VLOOKUP(D31,Calendrier!$C$5:$D$35,2,FALSE)),"")</f>
        <v/>
      </c>
      <c r="F31" s="42"/>
      <c r="G31" s="18">
        <v>45349</v>
      </c>
      <c r="H31" s="9" t="str">
        <f>IFERROR(IF(VLOOKUP(G31,Calendrier!$E$5:$F$35,2,FALSE)=0,"",VLOOKUP(G31,Calendrier!$E$5:$F$35,2,FALSE)),"")</f>
        <v>Personne 3</v>
      </c>
      <c r="I31" s="42"/>
      <c r="J31" s="17">
        <v>45378</v>
      </c>
      <c r="K31" s="9" t="str">
        <f>IFERROR(IF(VLOOKUP(J31,Calendrier!$G$5:$H$35,2,FALSE)=0,"",VLOOKUP(J31,Calendrier!$G$5:$H$35,2,FALSE)),"")</f>
        <v>Personne 28</v>
      </c>
      <c r="L31" s="42"/>
      <c r="M31" s="20">
        <v>45409</v>
      </c>
      <c r="N31" s="9" t="str">
        <f>IFERROR(IF(VLOOKUP(M31,Calendrier!$I$5:$J$35,2,FALSE)=0,"",VLOOKUP(M31,Calendrier!$I$5:$J$35,2,FALSE)),"")</f>
        <v/>
      </c>
      <c r="O31" s="42"/>
      <c r="P31" s="2"/>
      <c r="R31" s="2"/>
      <c r="T31" s="2"/>
      <c r="V31" s="2"/>
      <c r="X31" s="2"/>
      <c r="Z31" s="2"/>
      <c r="AB31" s="2"/>
      <c r="AD31" s="2"/>
      <c r="AF31" s="2"/>
      <c r="AH31" s="2"/>
      <c r="AJ31" s="2"/>
      <c r="AL31" s="2"/>
      <c r="AN31" s="2"/>
      <c r="AP31" s="2"/>
      <c r="AR31" s="2"/>
      <c r="AT31" s="2"/>
      <c r="AV31" s="2"/>
      <c r="AX31" s="2"/>
      <c r="AZ31" s="2"/>
    </row>
    <row r="32" spans="1:54" x14ac:dyDescent="0.25">
      <c r="A32" s="33">
        <v>45288</v>
      </c>
      <c r="B32" s="9" t="str">
        <f>IFERROR(IF(VLOOKUP(A32,Calendrier!$A$5:$B$35,2,FALSE)=0,"",VLOOKUP(A32,Calendrier!$A$5:$B$35,2,FALSE)),"")</f>
        <v>Personne 34</v>
      </c>
      <c r="C32" s="42"/>
      <c r="D32" s="24">
        <v>45319</v>
      </c>
      <c r="E32" s="9" t="str">
        <f>IFERROR(IF(VLOOKUP(D32,Calendrier!$C$5:$D$35,2,FALSE)=0,"",VLOOKUP(D32,Calendrier!$C$5:$D$35,2,FALSE)),"")</f>
        <v>Personne 25</v>
      </c>
      <c r="F32" s="42"/>
      <c r="G32" s="18">
        <v>45350</v>
      </c>
      <c r="H32" s="9" t="str">
        <f>IFERROR(IF(VLOOKUP(G32,Calendrier!$E$5:$F$35,2,FALSE)=0,"",VLOOKUP(G32,Calendrier!$E$5:$F$35,2,FALSE)),"")</f>
        <v>Personne 4</v>
      </c>
      <c r="I32" s="42"/>
      <c r="J32" s="17">
        <v>45379</v>
      </c>
      <c r="K32" s="9" t="str">
        <f>IFERROR(IF(VLOOKUP(J32,Calendrier!$G$5:$H$35,2,FALSE)=0,"",VLOOKUP(J32,Calendrier!$G$5:$H$35,2,FALSE)),"")</f>
        <v>Personne 29</v>
      </c>
      <c r="L32" s="42"/>
      <c r="M32" s="36">
        <v>45410</v>
      </c>
      <c r="N32" s="40" t="str">
        <f>IFERROR(IF(VLOOKUP(M32,Calendrier!$I$5:$J$35,2,FALSE)=0,"",VLOOKUP(M32,Calendrier!$I$5:$J$35,2,FALSE)),"")</f>
        <v/>
      </c>
      <c r="O32" s="43"/>
      <c r="P32" s="2"/>
      <c r="R32" s="2"/>
      <c r="T32" s="2"/>
      <c r="V32" s="2"/>
      <c r="X32" s="2"/>
      <c r="Z32" s="2"/>
      <c r="AB32" s="2"/>
      <c r="AD32" s="2"/>
      <c r="AF32" s="2"/>
      <c r="AH32" s="2"/>
      <c r="AJ32" s="2"/>
      <c r="AL32" s="2"/>
      <c r="AN32" s="2"/>
      <c r="AP32" s="2"/>
      <c r="AR32" s="2"/>
      <c r="AT32" s="2"/>
      <c r="AV32" s="2"/>
      <c r="AX32" s="2"/>
      <c r="AZ32" s="2"/>
    </row>
    <row r="33" spans="1:52" x14ac:dyDescent="0.25">
      <c r="A33" s="33">
        <v>45289</v>
      </c>
      <c r="B33" s="9" t="str">
        <f>IFERROR(IF(VLOOKUP(A33,Calendrier!$A$5:$B$35,2,FALSE)=0,"",VLOOKUP(A33,Calendrier!$A$5:$B$35,2,FALSE)),"")</f>
        <v>Personne 35</v>
      </c>
      <c r="C33" s="42"/>
      <c r="D33" s="24">
        <v>45320</v>
      </c>
      <c r="E33" s="9" t="str">
        <f>IFERROR(IF(VLOOKUP(D33,Calendrier!$C$5:$D$35,2,FALSE)=0,"",VLOOKUP(D33,Calendrier!$C$5:$D$35,2,FALSE)),"")</f>
        <v>Personne 26</v>
      </c>
      <c r="F33" s="42"/>
      <c r="G33" s="21">
        <v>45351</v>
      </c>
      <c r="H33" s="10" t="str">
        <f>IFERROR(IF(VLOOKUP(G33,Calendrier!$E$5:$F$35,2,FALSE)=0,"",VLOOKUP(G33,Calendrier!$E$5:$F$35,2,FALSE)),"")</f>
        <v>Personne 5</v>
      </c>
      <c r="I33" s="26"/>
      <c r="J33" s="17">
        <v>45380</v>
      </c>
      <c r="K33" s="9" t="str">
        <f>IFERROR(IF(VLOOKUP(J33,Calendrier!$G$5:$H$35,2,FALSE)=0,"",VLOOKUP(J33,Calendrier!$G$5:$H$35,2,FALSE)),"")</f>
        <v>???</v>
      </c>
      <c r="L33" s="42"/>
      <c r="M33" s="37"/>
      <c r="N33" s="30" t="str">
        <f>IFERROR(IF(VLOOKUP(M33,Calendrier!$I$5:$J$35,2,FALSE)=0,"",VLOOKUP(M33,Calendrier!$I$5:$J$35,2,FALSE)),"")</f>
        <v/>
      </c>
      <c r="O33" s="16"/>
      <c r="P33" s="2"/>
      <c r="R33" s="2"/>
      <c r="T33" s="2"/>
      <c r="V33" s="2"/>
      <c r="X33" s="2"/>
      <c r="Z33" s="2"/>
      <c r="AB33" s="2"/>
      <c r="AD33" s="2"/>
      <c r="AF33" s="2"/>
      <c r="AH33" s="2"/>
      <c r="AJ33" s="2"/>
      <c r="AL33" s="2"/>
      <c r="AN33" s="2"/>
      <c r="AP33" s="2"/>
      <c r="AR33" s="2"/>
      <c r="AT33" s="2"/>
      <c r="AV33" s="2"/>
      <c r="AX33" s="2"/>
      <c r="AZ33" s="2"/>
    </row>
    <row r="34" spans="1:52" x14ac:dyDescent="0.25">
      <c r="A34" s="33">
        <v>45290</v>
      </c>
      <c r="B34" s="9" t="str">
        <f>IFERROR(IF(VLOOKUP(A34,Calendrier!$A$5:$B$35,2,FALSE)=0,"",VLOOKUP(A34,Calendrier!$A$5:$B$35,2,FALSE)),"")</f>
        <v/>
      </c>
      <c r="C34" s="42"/>
      <c r="D34" s="24">
        <v>45321</v>
      </c>
      <c r="E34" s="9" t="str">
        <f>IFERROR(IF(VLOOKUP(D34,Calendrier!$C$5:$D$35,2,FALSE)=0,"",VLOOKUP(D34,Calendrier!$C$5:$D$35,2,FALSE)),"")</f>
        <v>Personne 27</v>
      </c>
      <c r="F34" s="42"/>
      <c r="G34" s="22"/>
      <c r="H34" t="str">
        <f>IFERROR(IF(VLOOKUP(G34,Calendrier!$E$5:$F$35,2,FALSE)=0,"",VLOOKUP(G34,Calendrier!$E$5:$F$35,2,FALSE)),"")</f>
        <v/>
      </c>
      <c r="I34" s="12"/>
      <c r="J34" s="17">
        <v>45381</v>
      </c>
      <c r="K34" s="9" t="str">
        <f>IFERROR(IF(VLOOKUP(J34,Calendrier!$G$5:$H$35,2,FALSE)=0,"",VLOOKUP(J34,Calendrier!$G$5:$H$35,2,FALSE)),"")</f>
        <v/>
      </c>
      <c r="L34" s="42"/>
      <c r="N34" t="str">
        <f>IFERROR(IF(VLOOKUP(M34,Calendrier!$I$5:$J$35,2,FALSE)=0,"",VLOOKUP(M34,Calendrier!$I$5:$J$35,2,FALSE)),"")</f>
        <v/>
      </c>
      <c r="O34" s="12"/>
      <c r="P34" s="2"/>
      <c r="R34" s="2"/>
      <c r="T34" s="2"/>
      <c r="V34" s="2"/>
      <c r="X34" s="2"/>
      <c r="Z34" s="2"/>
      <c r="AB34" s="2"/>
      <c r="AD34" s="2"/>
      <c r="AF34" s="2"/>
      <c r="AJ34" s="2"/>
      <c r="AL34" s="2"/>
      <c r="AN34" s="2"/>
      <c r="AP34" s="2"/>
      <c r="AR34" s="2"/>
      <c r="AT34" s="2"/>
      <c r="AV34" s="2"/>
      <c r="AX34" s="2"/>
      <c r="AZ34" s="2"/>
    </row>
    <row r="35" spans="1:52" ht="15.75" thickBot="1" x14ac:dyDescent="0.3">
      <c r="A35" s="34">
        <v>45291</v>
      </c>
      <c r="B35" s="15" t="str">
        <f>IFERROR(IF(VLOOKUP(A35,Calendrier!$A$5:$B$35,2,FALSE)=0,"",VLOOKUP(A35,Calendrier!$A$5:$B$35,2,FALSE)),"")</f>
        <v>Personne 36</v>
      </c>
      <c r="C35" s="44"/>
      <c r="D35" s="25">
        <v>45322</v>
      </c>
      <c r="E35" s="15" t="str">
        <f>IFERROR(IF(VLOOKUP(D35,Calendrier!$C$5:$D$35,2,FALSE)=0,"",VLOOKUP(D35,Calendrier!$C$5:$D$35,2,FALSE)),"")</f>
        <v>Personne 28</v>
      </c>
      <c r="F35" s="44"/>
      <c r="G35" s="23"/>
      <c r="H35" s="13" t="str">
        <f>IFERROR(IF(VLOOKUP(G35,Calendrier!$E$5:$F$35,2,FALSE)=0,"",VLOOKUP(G35,Calendrier!$E$5:$F$35,2,FALSE)),"")</f>
        <v/>
      </c>
      <c r="I35" s="14"/>
      <c r="J35" s="39">
        <v>45382</v>
      </c>
      <c r="K35" s="15" t="str">
        <f>IFERROR(IF(VLOOKUP(J35,Calendrier!$G$5:$H$35,2,FALSE)=0,"",VLOOKUP(J35,Calendrier!$G$5:$H$35,2,FALSE)),"")</f>
        <v>???</v>
      </c>
      <c r="L35" s="44"/>
      <c r="M35" s="13"/>
      <c r="N35" s="13" t="str">
        <f>IFERROR(IF(VLOOKUP(M35,Calendrier!$I$5:$J$35,2,FALSE)=0,"",VLOOKUP(M35,Calendrier!$I$5:$J$35,2,FALSE)),"")</f>
        <v/>
      </c>
      <c r="O35" s="14"/>
      <c r="P35" s="2"/>
      <c r="T35" s="2"/>
      <c r="V35" s="2"/>
      <c r="Z35" s="2"/>
      <c r="AD35" s="2"/>
      <c r="AF35" s="2"/>
      <c r="AJ35" s="2"/>
      <c r="AN35" s="2"/>
      <c r="AR35" s="2"/>
      <c r="AT35" s="2"/>
      <c r="AX35" s="2"/>
    </row>
  </sheetData>
  <mergeCells count="6">
    <mergeCell ref="A2:O3"/>
    <mergeCell ref="A4:C4"/>
    <mergeCell ref="D4:F4"/>
    <mergeCell ref="G4:I4"/>
    <mergeCell ref="J4:L4"/>
    <mergeCell ref="M4:O4"/>
  </mergeCells>
  <conditionalFormatting sqref="A5:A35 M33">
    <cfRule type="expression" dxfId="4" priority="7">
      <formula>WEEKDAY(A5,2)=7</formula>
    </cfRule>
  </conditionalFormatting>
  <conditionalFormatting sqref="D5:D35">
    <cfRule type="expression" dxfId="3" priority="5">
      <formula>WEEKDAY(D5,2)=7</formula>
    </cfRule>
  </conditionalFormatting>
  <conditionalFormatting sqref="G5:G33">
    <cfRule type="expression" dxfId="2" priority="4">
      <formula>WEEKDAY(G5,2)=7</formula>
    </cfRule>
  </conditionalFormatting>
  <conditionalFormatting sqref="J5:J35">
    <cfRule type="expression" dxfId="1" priority="3">
      <formula>WEEKDAY(J5,2)=7</formula>
    </cfRule>
  </conditionalFormatting>
  <conditionalFormatting sqref="M5:M32">
    <cfRule type="expression" dxfId="0" priority="2">
      <formula>WEEKDAY(M5,2)=7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2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8</vt:i4>
      </vt:variant>
    </vt:vector>
  </HeadingPairs>
  <TitlesOfParts>
    <vt:vector size="11" baseType="lpstr">
      <vt:lpstr>NOM</vt:lpstr>
      <vt:lpstr>Calendrier</vt:lpstr>
      <vt:lpstr>Calendrier2</vt:lpstr>
      <vt:lpstr>Calendrier2!Afdrukbereik</vt:lpstr>
      <vt:lpstr>Début</vt:lpstr>
      <vt:lpstr>Fain</vt:lpstr>
      <vt:lpstr>Février</vt:lpstr>
      <vt:lpstr>Fin</vt:lpstr>
      <vt:lpstr>MONITEURS</vt:lpstr>
      <vt:lpstr>Noel</vt:lpstr>
      <vt:lpstr>période_entre_2_jours_d_affilé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Bianchi</dc:creator>
  <cp:keywords/>
  <dc:description/>
  <cp:lastModifiedBy>BSA</cp:lastModifiedBy>
  <cp:revision/>
  <cp:lastPrinted>2023-11-20T10:47:28Z</cp:lastPrinted>
  <dcterms:created xsi:type="dcterms:W3CDTF">2022-06-23T12:26:11Z</dcterms:created>
  <dcterms:modified xsi:type="dcterms:W3CDTF">2023-11-21T21:31:03Z</dcterms:modified>
  <cp:category/>
  <cp:contentStatus/>
</cp:coreProperties>
</file>