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40D1FE0F-B2C2-4385-B54F-C13F1648CF37}" xr6:coauthVersionLast="47" xr6:coauthVersionMax="47" xr10:uidLastSave="{00000000-0000-0000-0000-000000000000}"/>
  <bookViews>
    <workbookView xWindow="-120" yWindow="-120" windowWidth="29040" windowHeight="15855" xr2:uid="{7E478CB1-0FE3-4D50-8FE6-36415E23598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51" i="1" l="1"/>
  <c r="P50" i="1"/>
  <c r="P49" i="1"/>
  <c r="P48" i="1"/>
  <c r="P47" i="1"/>
  <c r="P46" i="1"/>
  <c r="P45" i="1"/>
  <c r="P44" i="1"/>
  <c r="P43" i="1"/>
  <c r="P42" i="1"/>
  <c r="P41" i="1"/>
  <c r="P40" i="1"/>
  <c r="P39" i="1"/>
  <c r="P38" i="1"/>
  <c r="P37" i="1"/>
  <c r="P36" i="1"/>
  <c r="P35" i="1"/>
  <c r="P34" i="1"/>
  <c r="P33" i="1"/>
  <c r="P32" i="1"/>
  <c r="P31" i="1"/>
  <c r="P30" i="1"/>
  <c r="P29" i="1"/>
  <c r="P28" i="1"/>
  <c r="P27" i="1"/>
  <c r="P26" i="1"/>
  <c r="P25" i="1"/>
  <c r="P24" i="1"/>
  <c r="P23" i="1"/>
  <c r="P22" i="1"/>
  <c r="P21" i="1"/>
  <c r="P20" i="1"/>
  <c r="P19" i="1"/>
  <c r="P18" i="1"/>
  <c r="P17" i="1"/>
  <c r="P16" i="1"/>
  <c r="P15" i="1"/>
  <c r="P14" i="1"/>
  <c r="P13" i="1"/>
  <c r="P12" i="1"/>
  <c r="P11" i="1"/>
  <c r="P10" i="1"/>
  <c r="P9" i="1"/>
  <c r="P8" i="1"/>
  <c r="P7" i="1"/>
  <c r="P6" i="1"/>
  <c r="P5" i="1"/>
  <c r="P4" i="1"/>
  <c r="P3" i="1"/>
  <c r="P2" i="1"/>
  <c r="M51" i="1"/>
  <c r="N51" i="1" a="1"/>
  <c r="N51" i="1" s="1"/>
  <c r="O51" i="1"/>
  <c r="M50" i="1"/>
  <c r="M49" i="1"/>
  <c r="M48" i="1"/>
  <c r="M47" i="1"/>
  <c r="O47" i="1" s="1"/>
  <c r="M46" i="1"/>
  <c r="M45" i="1"/>
  <c r="M44" i="1"/>
  <c r="M43" i="1"/>
  <c r="O43" i="1" s="1"/>
  <c r="M42" i="1"/>
  <c r="M41" i="1"/>
  <c r="M40" i="1"/>
  <c r="M39" i="1"/>
  <c r="O39" i="1" s="1"/>
  <c r="M38" i="1"/>
  <c r="M37" i="1"/>
  <c r="M36" i="1"/>
  <c r="M35" i="1"/>
  <c r="O35" i="1" s="1"/>
  <c r="M34" i="1"/>
  <c r="M33" i="1"/>
  <c r="M32" i="1"/>
  <c r="M31" i="1"/>
  <c r="O31" i="1" s="1"/>
  <c r="M30" i="1"/>
  <c r="M29" i="1"/>
  <c r="M28" i="1"/>
  <c r="M27" i="1"/>
  <c r="O27" i="1" s="1"/>
  <c r="M26" i="1"/>
  <c r="M25" i="1"/>
  <c r="M24" i="1"/>
  <c r="M23" i="1"/>
  <c r="O23" i="1" s="1"/>
  <c r="M22" i="1"/>
  <c r="M21" i="1"/>
  <c r="M20" i="1"/>
  <c r="M19" i="1"/>
  <c r="O19" i="1" s="1"/>
  <c r="M18" i="1"/>
  <c r="M17" i="1"/>
  <c r="M16" i="1"/>
  <c r="M15" i="1"/>
  <c r="O15" i="1" s="1"/>
  <c r="M14" i="1"/>
  <c r="M13" i="1"/>
  <c r="M12" i="1"/>
  <c r="M11" i="1"/>
  <c r="O11" i="1" s="1"/>
  <c r="M10" i="1"/>
  <c r="M9" i="1"/>
  <c r="M8" i="1"/>
  <c r="M7" i="1"/>
  <c r="O7" i="1" s="1"/>
  <c r="M6" i="1"/>
  <c r="M5" i="1"/>
  <c r="M4" i="1"/>
  <c r="M3" i="1"/>
  <c r="O3" i="1" s="1"/>
  <c r="M2" i="1"/>
  <c r="O50" i="1"/>
  <c r="O49" i="1"/>
  <c r="O48" i="1"/>
  <c r="O46" i="1"/>
  <c r="O45" i="1"/>
  <c r="O44" i="1"/>
  <c r="O42" i="1"/>
  <c r="O41" i="1"/>
  <c r="O40" i="1"/>
  <c r="O38" i="1"/>
  <c r="O37" i="1"/>
  <c r="O36" i="1"/>
  <c r="O34" i="1"/>
  <c r="O33" i="1"/>
  <c r="O32" i="1"/>
  <c r="O30" i="1"/>
  <c r="O29" i="1"/>
  <c r="O28" i="1"/>
  <c r="O26" i="1"/>
  <c r="O25" i="1"/>
  <c r="O24" i="1"/>
  <c r="O22" i="1"/>
  <c r="O21" i="1"/>
  <c r="O20" i="1"/>
  <c r="O18" i="1"/>
  <c r="O17" i="1"/>
  <c r="O16" i="1"/>
  <c r="O14" i="1"/>
  <c r="O13" i="1"/>
  <c r="O12" i="1"/>
  <c r="O10" i="1"/>
  <c r="O9" i="1"/>
  <c r="O8" i="1"/>
  <c r="O6" i="1"/>
  <c r="O5" i="1"/>
  <c r="O4" i="1"/>
  <c r="O2" i="1"/>
  <c r="N50" i="1" a="1"/>
  <c r="N50" i="1" s="1"/>
  <c r="N49" i="1" a="1"/>
  <c r="N49" i="1" s="1"/>
  <c r="N48" i="1" a="1"/>
  <c r="N48" i="1" s="1"/>
  <c r="N46" i="1" a="1"/>
  <c r="N46" i="1" s="1"/>
  <c r="N45" i="1" a="1"/>
  <c r="N45" i="1" s="1"/>
  <c r="N44" i="1" a="1"/>
  <c r="N44" i="1" s="1"/>
  <c r="N42" i="1" a="1"/>
  <c r="N42" i="1" s="1"/>
  <c r="N41" i="1" a="1"/>
  <c r="N41" i="1" s="1"/>
  <c r="N40" i="1" a="1"/>
  <c r="N40" i="1" s="1"/>
  <c r="N38" i="1" a="1"/>
  <c r="N38" i="1" s="1"/>
  <c r="N37" i="1" a="1"/>
  <c r="N37" i="1" s="1"/>
  <c r="N36" i="1" a="1"/>
  <c r="N36" i="1" s="1"/>
  <c r="N34" i="1" a="1"/>
  <c r="N34" i="1" s="1"/>
  <c r="N33" i="1" a="1"/>
  <c r="N33" i="1" s="1"/>
  <c r="N32" i="1" a="1"/>
  <c r="N32" i="1" s="1"/>
  <c r="N30" i="1" a="1"/>
  <c r="N30" i="1" s="1"/>
  <c r="N29" i="1" a="1"/>
  <c r="N29" i="1" s="1"/>
  <c r="N28" i="1" a="1"/>
  <c r="N28" i="1" s="1"/>
  <c r="N26" i="1" a="1"/>
  <c r="N26" i="1" s="1"/>
  <c r="N25" i="1" a="1"/>
  <c r="N25" i="1" s="1"/>
  <c r="N24" i="1" a="1"/>
  <c r="N24" i="1" s="1"/>
  <c r="N22" i="1" a="1"/>
  <c r="N22" i="1" s="1"/>
  <c r="N21" i="1" a="1"/>
  <c r="N21" i="1" s="1"/>
  <c r="N20" i="1" a="1"/>
  <c r="N20" i="1" s="1"/>
  <c r="N18" i="1" a="1"/>
  <c r="N18" i="1" s="1"/>
  <c r="N17" i="1" a="1"/>
  <c r="N17" i="1" s="1"/>
  <c r="N16" i="1" a="1"/>
  <c r="N16" i="1" s="1"/>
  <c r="N14" i="1" a="1"/>
  <c r="N14" i="1" s="1"/>
  <c r="N13" i="1" a="1"/>
  <c r="N13" i="1" s="1"/>
  <c r="N12" i="1" a="1"/>
  <c r="N12" i="1" s="1"/>
  <c r="N10" i="1" a="1"/>
  <c r="N10" i="1" s="1"/>
  <c r="N9" i="1" a="1"/>
  <c r="N9" i="1" s="1"/>
  <c r="N8" i="1" a="1"/>
  <c r="N8" i="1" s="1"/>
  <c r="N6" i="1" a="1"/>
  <c r="N6" i="1" s="1"/>
  <c r="N5" i="1" a="1"/>
  <c r="N5" i="1" s="1"/>
  <c r="N4" i="1" a="1"/>
  <c r="N4" i="1" s="1"/>
  <c r="N2" i="1" a="1"/>
  <c r="N2" i="1" s="1"/>
  <c r="N3" i="1" l="1" a="1"/>
  <c r="N3" i="1" s="1"/>
  <c r="N7" i="1" a="1"/>
  <c r="N7" i="1" s="1"/>
  <c r="N11" i="1" a="1"/>
  <c r="N11" i="1" s="1"/>
  <c r="N15" i="1" a="1"/>
  <c r="N15" i="1" s="1"/>
  <c r="N19" i="1" a="1"/>
  <c r="N19" i="1" s="1"/>
  <c r="N23" i="1" a="1"/>
  <c r="N23" i="1" s="1"/>
  <c r="N27" i="1" a="1"/>
  <c r="N27" i="1" s="1"/>
  <c r="N31" i="1" a="1"/>
  <c r="N31" i="1" s="1"/>
  <c r="N35" i="1" a="1"/>
  <c r="N35" i="1" s="1"/>
  <c r="N39" i="1" a="1"/>
  <c r="N39" i="1" s="1"/>
  <c r="N43" i="1" a="1"/>
  <c r="N43" i="1" s="1"/>
  <c r="N47" i="1" a="1"/>
  <c r="N47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<sst xmlns="http://schemas.openxmlformats.org/spreadsheetml/2006/main" count="12" uniqueCount="12">
  <si>
    <t>Numéro tirage</t>
  </si>
  <si>
    <t>Année</t>
  </si>
  <si>
    <t>Date</t>
  </si>
  <si>
    <t>1er n°</t>
  </si>
  <si>
    <t>2ème n°</t>
  </si>
  <si>
    <t>3ème n°</t>
  </si>
  <si>
    <t>4ème n°</t>
  </si>
  <si>
    <t>5ème n°</t>
  </si>
  <si>
    <t>n°</t>
  </si>
  <si>
    <t>dernier</t>
  </si>
  <si>
    <t>nombre</t>
  </si>
  <si>
    <t>freq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</si>
</sst>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/mm/yyyy;@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theme="2" tint="-0.24994659260841701"/>
      </left>
      <right style="thin">
        <color theme="2" tint="-0.24994659260841701"/>
      </right>
      <top style="thin">
        <color theme="2" tint="-0.24994659260841701"/>
      </top>
      <bottom style="thin">
        <color theme="2" tint="-0.2499465926084170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/>
    <xf numFmtId="165" fontId="0" fillId="0" borderId="0" xfId="0" applyNumberFormat="1"/>
    <xf numFmtId="10" fontId="0" fillId="0" borderId="0" xfId="0" applyNumberFormat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8D3B32-3C33-4622-BA1B-9C14B5E5ECD6}">
  <dimension ref="C1:P55"/>
  <sheetViews>
    <sheetView tabSelected="1" topLeftCell="A12" workbookViewId="0">
      <selection activeCell="Q4" sqref="Q4"/>
    </sheetView>
  </sheetViews>
  <sheetFormatPr defaultColWidth="11.42578125" defaultRowHeight="15" x14ac:dyDescent="0.25"/>
  <cols>
    <col min="13" max="13" width="3" bestFit="1" customWidth="1"/>
    <col min="14" max="14" width="10.7109375" bestFit="1" customWidth="1"/>
    <col min="15" max="15" width="8" bestFit="1" customWidth="1"/>
  </cols>
  <sheetData>
    <row r="1" spans="3:16" x14ac:dyDescent="0.25">
      <c r="M1" t="s">
        <v>8</v>
      </c>
      <c r="N1" s="7" t="s">
        <v>9</v>
      </c>
      <c r="O1" t="s">
        <v>10</v>
      </c>
      <c r="P1" t="s">
        <v>11</v>
      </c>
    </row>
    <row r="2" spans="3:16" x14ac:dyDescent="0.25">
      <c r="M2">
        <f t="shared" ref="M2:M51" si="0">ROW()-1</f>
        <v>1</v>
      </c>
      <c r="N2" s="7" cm="1">
        <f t="array" ref="N2">IFERROR(_xlfn.AGGREGATE(14,6,$E$4:$E$33/($F$4:$J$33=M2),1),"-")</f>
        <v>38226</v>
      </c>
      <c r="O2">
        <f t="shared" ref="O2:O50" si="1">COUNTIF($F$4:$J$33,M2)</f>
        <v>3</v>
      </c>
      <c r="P2" s="8">
        <f>O2/ROWS($E$4:$E$33)</f>
        <v>0.1</v>
      </c>
    </row>
    <row r="3" spans="3:16" ht="30" x14ac:dyDescent="0.25">
      <c r="C3" s="1" t="s">
        <v>0</v>
      </c>
      <c r="D3" s="1" t="s">
        <v>1</v>
      </c>
      <c r="E3" s="2" t="s">
        <v>2</v>
      </c>
      <c r="F3" s="1" t="s">
        <v>3</v>
      </c>
      <c r="G3" s="1" t="s">
        <v>4</v>
      </c>
      <c r="H3" s="1" t="s">
        <v>5</v>
      </c>
      <c r="I3" s="1" t="s">
        <v>6</v>
      </c>
      <c r="J3" s="1" t="s">
        <v>7</v>
      </c>
      <c r="M3">
        <f t="shared" si="0"/>
        <v>2</v>
      </c>
      <c r="N3" s="7" cm="1">
        <f t="array" ref="N3">IFERROR(_xlfn.AGGREGATE(14,6,$E$4:$E$33/($F$4:$J$33=M3),1),"-")</f>
        <v>38177</v>
      </c>
      <c r="O3">
        <f t="shared" si="1"/>
        <v>3</v>
      </c>
      <c r="P3" s="8">
        <f t="shared" ref="P3:P51" si="2">O3/ROWS($E$4:$E$33)</f>
        <v>0.1</v>
      </c>
    </row>
    <row r="4" spans="3:16" x14ac:dyDescent="0.25">
      <c r="C4" s="3">
        <v>1</v>
      </c>
      <c r="D4" s="4">
        <v>2004</v>
      </c>
      <c r="E4" s="5">
        <v>38030</v>
      </c>
      <c r="F4" s="6">
        <v>16</v>
      </c>
      <c r="G4" s="6">
        <v>29</v>
      </c>
      <c r="H4" s="6">
        <v>32</v>
      </c>
      <c r="I4" s="6">
        <v>36</v>
      </c>
      <c r="J4" s="6">
        <v>41</v>
      </c>
      <c r="M4">
        <f t="shared" si="0"/>
        <v>3</v>
      </c>
      <c r="N4" s="7" cm="1">
        <f t="array" ref="N4">IFERROR(_xlfn.AGGREGATE(14,6,$E$4:$E$33/($F$4:$J$33=M4),1),"-")</f>
        <v>38163</v>
      </c>
      <c r="O4">
        <f t="shared" si="1"/>
        <v>3</v>
      </c>
      <c r="P4" s="8">
        <f t="shared" si="2"/>
        <v>0.1</v>
      </c>
    </row>
    <row r="5" spans="3:16" x14ac:dyDescent="0.25">
      <c r="C5" s="3">
        <v>2</v>
      </c>
      <c r="D5" s="4">
        <v>2004</v>
      </c>
      <c r="E5" s="5">
        <v>38037</v>
      </c>
      <c r="F5" s="6">
        <v>7</v>
      </c>
      <c r="G5" s="6">
        <v>13</v>
      </c>
      <c r="H5" s="6">
        <v>39</v>
      </c>
      <c r="I5" s="6">
        <v>47</v>
      </c>
      <c r="J5" s="6">
        <v>50</v>
      </c>
      <c r="M5">
        <f t="shared" si="0"/>
        <v>4</v>
      </c>
      <c r="N5" s="7" cm="1">
        <f t="array" ref="N5">IFERROR(_xlfn.AGGREGATE(14,6,$E$4:$E$33/($F$4:$J$33=M5),1),"-")</f>
        <v>38170</v>
      </c>
      <c r="O5">
        <f t="shared" si="1"/>
        <v>5</v>
      </c>
      <c r="P5" s="8">
        <f t="shared" si="2"/>
        <v>0.16666666666666666</v>
      </c>
    </row>
    <row r="6" spans="3:16" x14ac:dyDescent="0.25">
      <c r="C6" s="3">
        <v>3</v>
      </c>
      <c r="D6" s="4">
        <v>2004</v>
      </c>
      <c r="E6" s="5">
        <v>38044</v>
      </c>
      <c r="F6" s="6">
        <v>14</v>
      </c>
      <c r="G6" s="6">
        <v>18</v>
      </c>
      <c r="H6" s="6">
        <v>19</v>
      </c>
      <c r="I6" s="6">
        <v>31</v>
      </c>
      <c r="J6" s="6">
        <v>37</v>
      </c>
      <c r="M6">
        <f t="shared" si="0"/>
        <v>5</v>
      </c>
      <c r="N6" s="7" cm="1">
        <f t="array" ref="N6">IFERROR(_xlfn.AGGREGATE(14,6,$E$4:$E$33/($F$4:$J$33=M6),1),"-")</f>
        <v>38205</v>
      </c>
      <c r="O6">
        <f t="shared" si="1"/>
        <v>3</v>
      </c>
      <c r="P6" s="8">
        <f t="shared" si="2"/>
        <v>0.1</v>
      </c>
    </row>
    <row r="7" spans="3:16" x14ac:dyDescent="0.25">
      <c r="C7" s="3">
        <v>4</v>
      </c>
      <c r="D7" s="4">
        <v>2004</v>
      </c>
      <c r="E7" s="5">
        <v>38051</v>
      </c>
      <c r="F7" s="6">
        <v>4</v>
      </c>
      <c r="G7" s="6">
        <v>7</v>
      </c>
      <c r="H7" s="6">
        <v>33</v>
      </c>
      <c r="I7" s="6">
        <v>37</v>
      </c>
      <c r="J7" s="6">
        <v>39</v>
      </c>
      <c r="M7">
        <f t="shared" si="0"/>
        <v>6</v>
      </c>
      <c r="N7" s="7" cm="1">
        <f t="array" ref="N7">IFERROR(_xlfn.AGGREGATE(14,6,$E$4:$E$33/($F$4:$J$33=M7),1),"-")</f>
        <v>38219</v>
      </c>
      <c r="O7">
        <f t="shared" si="1"/>
        <v>4</v>
      </c>
      <c r="P7" s="8">
        <f t="shared" si="2"/>
        <v>0.13333333333333333</v>
      </c>
    </row>
    <row r="8" spans="3:16" x14ac:dyDescent="0.25">
      <c r="C8" s="3">
        <v>5</v>
      </c>
      <c r="D8" s="4">
        <v>2004</v>
      </c>
      <c r="E8" s="5">
        <v>38058</v>
      </c>
      <c r="F8" s="6">
        <v>15</v>
      </c>
      <c r="G8" s="6">
        <v>24</v>
      </c>
      <c r="H8" s="6">
        <v>28</v>
      </c>
      <c r="I8" s="6">
        <v>44</v>
      </c>
      <c r="J8" s="6">
        <v>47</v>
      </c>
      <c r="M8">
        <f t="shared" si="0"/>
        <v>7</v>
      </c>
      <c r="N8" s="7" cm="1">
        <f t="array" ref="N8">IFERROR(_xlfn.AGGREGATE(14,6,$E$4:$E$33/($F$4:$J$33=M8),1),"-")</f>
        <v>38191</v>
      </c>
      <c r="O8">
        <f t="shared" si="1"/>
        <v>4</v>
      </c>
      <c r="P8" s="8">
        <f t="shared" si="2"/>
        <v>0.13333333333333333</v>
      </c>
    </row>
    <row r="9" spans="3:16" x14ac:dyDescent="0.25">
      <c r="C9" s="3">
        <v>6</v>
      </c>
      <c r="D9" s="4">
        <v>2004</v>
      </c>
      <c r="E9" s="5">
        <v>38065</v>
      </c>
      <c r="F9" s="6">
        <v>33</v>
      </c>
      <c r="G9" s="6">
        <v>36</v>
      </c>
      <c r="H9" s="6">
        <v>37</v>
      </c>
      <c r="I9" s="6">
        <v>42</v>
      </c>
      <c r="J9" s="6">
        <v>45</v>
      </c>
      <c r="M9">
        <f t="shared" si="0"/>
        <v>8</v>
      </c>
      <c r="N9" s="7" cm="1">
        <f t="array" ref="N9">IFERROR(_xlfn.AGGREGATE(14,6,$E$4:$E$33/($F$4:$J$33=M9),1),"-")</f>
        <v>38233</v>
      </c>
      <c r="O9">
        <f t="shared" si="1"/>
        <v>2</v>
      </c>
      <c r="P9" s="8">
        <f t="shared" si="2"/>
        <v>6.6666666666666666E-2</v>
      </c>
    </row>
    <row r="10" spans="3:16" x14ac:dyDescent="0.25">
      <c r="C10" s="3">
        <v>7</v>
      </c>
      <c r="D10" s="4">
        <v>2004</v>
      </c>
      <c r="E10" s="5">
        <v>38072</v>
      </c>
      <c r="F10" s="6">
        <v>3</v>
      </c>
      <c r="G10" s="6">
        <v>4</v>
      </c>
      <c r="H10" s="6">
        <v>10</v>
      </c>
      <c r="I10" s="6">
        <v>23</v>
      </c>
      <c r="J10" s="6">
        <v>43</v>
      </c>
      <c r="M10">
        <f t="shared" si="0"/>
        <v>9</v>
      </c>
      <c r="N10" s="7" cm="1">
        <f t="array" ref="N10">IFERROR(_xlfn.AGGREGATE(14,6,$E$4:$E$33/($F$4:$J$33=M10),1),"-")</f>
        <v>38219</v>
      </c>
      <c r="O10">
        <f t="shared" si="1"/>
        <v>3</v>
      </c>
      <c r="P10" s="8">
        <f t="shared" si="2"/>
        <v>0.1</v>
      </c>
    </row>
    <row r="11" spans="3:16" x14ac:dyDescent="0.25">
      <c r="C11" s="3">
        <v>8</v>
      </c>
      <c r="D11" s="4">
        <v>2004</v>
      </c>
      <c r="E11" s="5">
        <v>38079</v>
      </c>
      <c r="F11" s="6">
        <v>4</v>
      </c>
      <c r="G11" s="6">
        <v>12</v>
      </c>
      <c r="H11" s="6">
        <v>24</v>
      </c>
      <c r="I11" s="6">
        <v>27</v>
      </c>
      <c r="J11" s="6">
        <v>36</v>
      </c>
      <c r="M11">
        <f t="shared" si="0"/>
        <v>10</v>
      </c>
      <c r="N11" s="7" cm="1">
        <f t="array" ref="N11">IFERROR(_xlfn.AGGREGATE(14,6,$E$4:$E$33/($F$4:$J$33=M11),1),"-")</f>
        <v>38219</v>
      </c>
      <c r="O11">
        <f t="shared" si="1"/>
        <v>7</v>
      </c>
      <c r="P11" s="8">
        <f t="shared" si="2"/>
        <v>0.23333333333333334</v>
      </c>
    </row>
    <row r="12" spans="3:16" x14ac:dyDescent="0.25">
      <c r="C12" s="3">
        <v>9</v>
      </c>
      <c r="D12" s="4">
        <v>2004</v>
      </c>
      <c r="E12" s="5">
        <v>38086</v>
      </c>
      <c r="F12" s="6">
        <v>1</v>
      </c>
      <c r="G12" s="6">
        <v>4</v>
      </c>
      <c r="H12" s="6">
        <v>10</v>
      </c>
      <c r="I12" s="6">
        <v>19</v>
      </c>
      <c r="J12" s="6">
        <v>23</v>
      </c>
      <c r="M12">
        <f t="shared" si="0"/>
        <v>11</v>
      </c>
      <c r="N12" s="7" cm="1">
        <f t="array" ref="N12">IFERROR(_xlfn.AGGREGATE(14,6,$E$4:$E$33/($F$4:$J$33=M12),1),"-")</f>
        <v>38226</v>
      </c>
      <c r="O12">
        <f t="shared" si="1"/>
        <v>2</v>
      </c>
      <c r="P12" s="8">
        <f t="shared" si="2"/>
        <v>6.6666666666666666E-2</v>
      </c>
    </row>
    <row r="13" spans="3:16" x14ac:dyDescent="0.25">
      <c r="C13" s="3">
        <v>10</v>
      </c>
      <c r="D13" s="4">
        <v>2004</v>
      </c>
      <c r="E13" s="5">
        <v>38093</v>
      </c>
      <c r="F13" s="6">
        <v>14</v>
      </c>
      <c r="G13" s="6">
        <v>15</v>
      </c>
      <c r="H13" s="6">
        <v>28</v>
      </c>
      <c r="I13" s="6">
        <v>35</v>
      </c>
      <c r="J13" s="6">
        <v>40</v>
      </c>
      <c r="M13">
        <f t="shared" si="0"/>
        <v>12</v>
      </c>
      <c r="N13" s="7" cm="1">
        <f t="array" ref="N13">IFERROR(_xlfn.AGGREGATE(14,6,$E$4:$E$33/($F$4:$J$33=M13),1),"-")</f>
        <v>38233</v>
      </c>
      <c r="O13">
        <f t="shared" si="1"/>
        <v>3</v>
      </c>
      <c r="P13" s="8">
        <f t="shared" si="2"/>
        <v>0.1</v>
      </c>
    </row>
    <row r="14" spans="3:16" x14ac:dyDescent="0.25">
      <c r="C14" s="3">
        <v>11</v>
      </c>
      <c r="D14" s="4">
        <v>2004</v>
      </c>
      <c r="E14" s="5">
        <v>38100</v>
      </c>
      <c r="F14" s="6">
        <v>6</v>
      </c>
      <c r="G14" s="6">
        <v>10</v>
      </c>
      <c r="H14" s="6">
        <v>21</v>
      </c>
      <c r="I14" s="6">
        <v>45</v>
      </c>
      <c r="J14" s="6">
        <v>49</v>
      </c>
      <c r="M14">
        <f t="shared" si="0"/>
        <v>13</v>
      </c>
      <c r="N14" s="7" cm="1">
        <f t="array" ref="N14">IFERROR(_xlfn.AGGREGATE(14,6,$E$4:$E$33/($F$4:$J$33=M14),1),"-")</f>
        <v>38142</v>
      </c>
      <c r="O14">
        <f t="shared" si="1"/>
        <v>2</v>
      </c>
      <c r="P14" s="8">
        <f t="shared" si="2"/>
        <v>6.6666666666666666E-2</v>
      </c>
    </row>
    <row r="15" spans="3:16" x14ac:dyDescent="0.25">
      <c r="C15" s="3">
        <v>12</v>
      </c>
      <c r="D15" s="4">
        <v>2004</v>
      </c>
      <c r="E15" s="5">
        <v>38107</v>
      </c>
      <c r="F15" s="6">
        <v>5</v>
      </c>
      <c r="G15" s="6">
        <v>6</v>
      </c>
      <c r="H15" s="6">
        <v>16</v>
      </c>
      <c r="I15" s="6">
        <v>23</v>
      </c>
      <c r="J15" s="6">
        <v>27</v>
      </c>
      <c r="M15">
        <f t="shared" si="0"/>
        <v>14</v>
      </c>
      <c r="N15" s="7" cm="1">
        <f t="array" ref="N15">IFERROR(_xlfn.AGGREGATE(14,6,$E$4:$E$33/($F$4:$J$33=M15),1),"-")</f>
        <v>38233</v>
      </c>
      <c r="O15">
        <f t="shared" si="1"/>
        <v>3</v>
      </c>
      <c r="P15" s="8">
        <f t="shared" si="2"/>
        <v>0.1</v>
      </c>
    </row>
    <row r="16" spans="3:16" x14ac:dyDescent="0.25">
      <c r="C16" s="3">
        <v>13</v>
      </c>
      <c r="D16" s="4">
        <v>2004</v>
      </c>
      <c r="E16" s="5">
        <v>38114</v>
      </c>
      <c r="F16" s="6">
        <v>15</v>
      </c>
      <c r="G16" s="6">
        <v>16</v>
      </c>
      <c r="H16" s="6">
        <v>21</v>
      </c>
      <c r="I16" s="6">
        <v>36</v>
      </c>
      <c r="J16" s="6">
        <v>38</v>
      </c>
      <c r="M16">
        <f t="shared" si="0"/>
        <v>15</v>
      </c>
      <c r="N16" s="7" cm="1">
        <f t="array" ref="N16">IFERROR(_xlfn.AGGREGATE(14,6,$E$4:$E$33/($F$4:$J$33=M16),1),"-")</f>
        <v>38233</v>
      </c>
      <c r="O16">
        <f t="shared" si="1"/>
        <v>6</v>
      </c>
      <c r="P16" s="8">
        <f t="shared" si="2"/>
        <v>0.2</v>
      </c>
    </row>
    <row r="17" spans="3:16" x14ac:dyDescent="0.25">
      <c r="C17" s="3">
        <v>14</v>
      </c>
      <c r="D17" s="4">
        <v>2004</v>
      </c>
      <c r="E17" s="5">
        <v>38121</v>
      </c>
      <c r="F17" s="6">
        <v>1</v>
      </c>
      <c r="G17" s="6">
        <v>3</v>
      </c>
      <c r="H17" s="6">
        <v>21</v>
      </c>
      <c r="I17" s="6">
        <v>32</v>
      </c>
      <c r="J17" s="6">
        <v>39</v>
      </c>
      <c r="M17">
        <f t="shared" si="0"/>
        <v>16</v>
      </c>
      <c r="N17" s="7" cm="1">
        <f t="array" ref="N17">IFERROR(_xlfn.AGGREGATE(14,6,$E$4:$E$33/($F$4:$J$33=M17),1),"-")</f>
        <v>38114</v>
      </c>
      <c r="O17">
        <f t="shared" si="1"/>
        <v>3</v>
      </c>
      <c r="P17" s="8">
        <f t="shared" si="2"/>
        <v>0.1</v>
      </c>
    </row>
    <row r="18" spans="3:16" x14ac:dyDescent="0.25">
      <c r="C18" s="3">
        <v>15</v>
      </c>
      <c r="D18" s="4">
        <v>2004</v>
      </c>
      <c r="E18" s="5">
        <v>38128</v>
      </c>
      <c r="F18" s="6">
        <v>15</v>
      </c>
      <c r="G18" s="6">
        <v>29</v>
      </c>
      <c r="H18" s="6">
        <v>37</v>
      </c>
      <c r="I18" s="6">
        <v>39</v>
      </c>
      <c r="J18" s="6">
        <v>49</v>
      </c>
      <c r="M18">
        <f t="shared" si="0"/>
        <v>17</v>
      </c>
      <c r="N18" s="7" t="str" cm="1">
        <f t="array" ref="N18">IFERROR(_xlfn.AGGREGATE(14,6,$E$4:$E$33/($F$4:$J$33=M18),1),"-")</f>
        <v>-</v>
      </c>
      <c r="O18">
        <f t="shared" si="1"/>
        <v>0</v>
      </c>
      <c r="P18" s="8">
        <f t="shared" si="2"/>
        <v>0</v>
      </c>
    </row>
    <row r="19" spans="3:16" x14ac:dyDescent="0.25">
      <c r="C19" s="3">
        <v>16</v>
      </c>
      <c r="D19" s="4">
        <v>2004</v>
      </c>
      <c r="E19" s="5">
        <v>38135</v>
      </c>
      <c r="F19" s="6">
        <v>6</v>
      </c>
      <c r="G19" s="6">
        <v>11</v>
      </c>
      <c r="H19" s="6">
        <v>35</v>
      </c>
      <c r="I19" s="6">
        <v>41</v>
      </c>
      <c r="J19" s="6">
        <v>44</v>
      </c>
      <c r="M19">
        <f t="shared" si="0"/>
        <v>18</v>
      </c>
      <c r="N19" s="7" cm="1">
        <f t="array" ref="N19">IFERROR(_xlfn.AGGREGATE(14,6,$E$4:$E$33/($F$4:$J$33=M19),1),"-")</f>
        <v>38044</v>
      </c>
      <c r="O19">
        <f t="shared" si="1"/>
        <v>1</v>
      </c>
      <c r="P19" s="8">
        <f t="shared" si="2"/>
        <v>3.3333333333333333E-2</v>
      </c>
    </row>
    <row r="20" spans="3:16" x14ac:dyDescent="0.25">
      <c r="C20" s="3">
        <v>17</v>
      </c>
      <c r="D20" s="4">
        <v>2004</v>
      </c>
      <c r="E20" s="5">
        <v>38142</v>
      </c>
      <c r="F20" s="6">
        <v>9</v>
      </c>
      <c r="G20" s="6">
        <v>13</v>
      </c>
      <c r="H20" s="6">
        <v>34</v>
      </c>
      <c r="I20" s="6">
        <v>41</v>
      </c>
      <c r="J20" s="6">
        <v>42</v>
      </c>
      <c r="M20">
        <f t="shared" si="0"/>
        <v>19</v>
      </c>
      <c r="N20" s="7" cm="1">
        <f t="array" ref="N20">IFERROR(_xlfn.AGGREGATE(14,6,$E$4:$E$33/($F$4:$J$33=M20),1),"-")</f>
        <v>38198</v>
      </c>
      <c r="O20">
        <f t="shared" si="1"/>
        <v>4</v>
      </c>
      <c r="P20" s="8">
        <f t="shared" si="2"/>
        <v>0.13333333333333333</v>
      </c>
    </row>
    <row r="21" spans="3:16" x14ac:dyDescent="0.25">
      <c r="C21" s="3">
        <v>18</v>
      </c>
      <c r="D21" s="4">
        <v>2004</v>
      </c>
      <c r="E21" s="5">
        <v>38149</v>
      </c>
      <c r="F21" s="6">
        <v>2</v>
      </c>
      <c r="G21" s="6">
        <v>7</v>
      </c>
      <c r="H21" s="6">
        <v>8</v>
      </c>
      <c r="I21" s="6">
        <v>10</v>
      </c>
      <c r="J21" s="6">
        <v>47</v>
      </c>
      <c r="M21">
        <f t="shared" si="0"/>
        <v>20</v>
      </c>
      <c r="N21" s="7" cm="1">
        <f t="array" ref="N21">IFERROR(_xlfn.AGGREGATE(14,6,$E$4:$E$33/($F$4:$J$33=M21),1),"-")</f>
        <v>38212</v>
      </c>
      <c r="O21">
        <f t="shared" si="1"/>
        <v>1</v>
      </c>
      <c r="P21" s="8">
        <f t="shared" si="2"/>
        <v>3.3333333333333333E-2</v>
      </c>
    </row>
    <row r="22" spans="3:16" x14ac:dyDescent="0.25">
      <c r="C22" s="3">
        <v>19</v>
      </c>
      <c r="D22" s="4">
        <v>2004</v>
      </c>
      <c r="E22" s="5">
        <v>38156</v>
      </c>
      <c r="F22" s="6">
        <v>2</v>
      </c>
      <c r="G22" s="6">
        <v>23</v>
      </c>
      <c r="H22" s="6">
        <v>28</v>
      </c>
      <c r="I22" s="6">
        <v>40</v>
      </c>
      <c r="J22" s="6">
        <v>43</v>
      </c>
      <c r="M22">
        <f t="shared" si="0"/>
        <v>21</v>
      </c>
      <c r="N22" s="7" cm="1">
        <f t="array" ref="N22">IFERROR(_xlfn.AGGREGATE(14,6,$E$4:$E$33/($F$4:$J$33=M22),1),"-")</f>
        <v>38163</v>
      </c>
      <c r="O22">
        <f t="shared" si="1"/>
        <v>4</v>
      </c>
      <c r="P22" s="8">
        <f t="shared" si="2"/>
        <v>0.13333333333333333</v>
      </c>
    </row>
    <row r="23" spans="3:16" x14ac:dyDescent="0.25">
      <c r="C23" s="3">
        <v>20</v>
      </c>
      <c r="D23" s="4">
        <v>2004</v>
      </c>
      <c r="E23" s="5">
        <v>38163</v>
      </c>
      <c r="F23" s="6">
        <v>3</v>
      </c>
      <c r="G23" s="6">
        <v>21</v>
      </c>
      <c r="H23" s="6">
        <v>30</v>
      </c>
      <c r="I23" s="6">
        <v>34</v>
      </c>
      <c r="J23" s="6">
        <v>35</v>
      </c>
      <c r="M23">
        <f t="shared" si="0"/>
        <v>22</v>
      </c>
      <c r="N23" s="7" cm="1">
        <f t="array" ref="N23">IFERROR(_xlfn.AGGREGATE(14,6,$E$4:$E$33/($F$4:$J$33=M23),1),"-")</f>
        <v>38226</v>
      </c>
      <c r="O23">
        <f t="shared" si="1"/>
        <v>1</v>
      </c>
      <c r="P23" s="8">
        <f t="shared" si="2"/>
        <v>3.3333333333333333E-2</v>
      </c>
    </row>
    <row r="24" spans="3:16" x14ac:dyDescent="0.25">
      <c r="C24" s="3">
        <v>21</v>
      </c>
      <c r="D24" s="4">
        <v>2004</v>
      </c>
      <c r="E24" s="5">
        <v>38170</v>
      </c>
      <c r="F24" s="6">
        <v>4</v>
      </c>
      <c r="G24" s="6">
        <v>23</v>
      </c>
      <c r="H24" s="6">
        <v>24</v>
      </c>
      <c r="I24" s="6">
        <v>28</v>
      </c>
      <c r="J24" s="6">
        <v>34</v>
      </c>
      <c r="M24">
        <f t="shared" si="0"/>
        <v>23</v>
      </c>
      <c r="N24" s="7" cm="1">
        <f t="array" ref="N24">IFERROR(_xlfn.AGGREGATE(14,6,$E$4:$E$33/($F$4:$J$33=M24),1),"-")</f>
        <v>38170</v>
      </c>
      <c r="O24">
        <f t="shared" si="1"/>
        <v>5</v>
      </c>
      <c r="P24" s="8">
        <f t="shared" si="2"/>
        <v>0.16666666666666666</v>
      </c>
    </row>
    <row r="25" spans="3:16" x14ac:dyDescent="0.25">
      <c r="C25" s="3">
        <v>22</v>
      </c>
      <c r="D25" s="4">
        <v>2004</v>
      </c>
      <c r="E25" s="5">
        <v>38177</v>
      </c>
      <c r="F25" s="6">
        <v>2</v>
      </c>
      <c r="G25" s="6">
        <v>5</v>
      </c>
      <c r="H25" s="6">
        <v>12</v>
      </c>
      <c r="I25" s="6">
        <v>19</v>
      </c>
      <c r="J25" s="6">
        <v>44</v>
      </c>
      <c r="M25">
        <f t="shared" si="0"/>
        <v>24</v>
      </c>
      <c r="N25" s="7" cm="1">
        <f t="array" ref="N25">IFERROR(_xlfn.AGGREGATE(14,6,$E$4:$E$33/($F$4:$J$33=M25),1),"-")</f>
        <v>38205</v>
      </c>
      <c r="O25">
        <f t="shared" si="1"/>
        <v>5</v>
      </c>
      <c r="P25" s="8">
        <f t="shared" si="2"/>
        <v>0.16666666666666666</v>
      </c>
    </row>
    <row r="26" spans="3:16" x14ac:dyDescent="0.25">
      <c r="C26" s="3">
        <v>23</v>
      </c>
      <c r="D26" s="4">
        <v>2004</v>
      </c>
      <c r="E26" s="5">
        <v>38184</v>
      </c>
      <c r="F26" s="6">
        <v>24</v>
      </c>
      <c r="G26" s="6">
        <v>26</v>
      </c>
      <c r="H26" s="6">
        <v>31</v>
      </c>
      <c r="I26" s="6">
        <v>38</v>
      </c>
      <c r="J26" s="6">
        <v>50</v>
      </c>
      <c r="M26">
        <f t="shared" si="0"/>
        <v>25</v>
      </c>
      <c r="N26" s="7" t="str" cm="1">
        <f t="array" ref="N26">IFERROR(_xlfn.AGGREGATE(14,6,$E$4:$E$33/($F$4:$J$33=M26),1),"-")</f>
        <v>-</v>
      </c>
      <c r="O26">
        <f t="shared" si="1"/>
        <v>0</v>
      </c>
      <c r="P26" s="8">
        <f t="shared" si="2"/>
        <v>0</v>
      </c>
    </row>
    <row r="27" spans="3:16" x14ac:dyDescent="0.25">
      <c r="C27" s="3">
        <v>24</v>
      </c>
      <c r="D27" s="4">
        <v>2004</v>
      </c>
      <c r="E27" s="5">
        <v>38191</v>
      </c>
      <c r="F27" s="6">
        <v>7</v>
      </c>
      <c r="G27" s="6">
        <v>10</v>
      </c>
      <c r="H27" s="6">
        <v>27</v>
      </c>
      <c r="I27" s="6">
        <v>31</v>
      </c>
      <c r="J27" s="6">
        <v>34</v>
      </c>
      <c r="M27">
        <f t="shared" si="0"/>
        <v>26</v>
      </c>
      <c r="N27" s="7" cm="1">
        <f t="array" ref="N27">IFERROR(_xlfn.AGGREGATE(14,6,$E$4:$E$33/($F$4:$J$33=M27),1),"-")</f>
        <v>38184</v>
      </c>
      <c r="O27">
        <f t="shared" si="1"/>
        <v>1</v>
      </c>
      <c r="P27" s="8">
        <f t="shared" si="2"/>
        <v>3.3333333333333333E-2</v>
      </c>
    </row>
    <row r="28" spans="3:16" x14ac:dyDescent="0.25">
      <c r="C28" s="3">
        <v>25</v>
      </c>
      <c r="D28" s="4">
        <v>2004</v>
      </c>
      <c r="E28" s="5">
        <v>38198</v>
      </c>
      <c r="F28" s="6">
        <v>9</v>
      </c>
      <c r="G28" s="6">
        <v>10</v>
      </c>
      <c r="H28" s="6">
        <v>19</v>
      </c>
      <c r="I28" s="6">
        <v>37</v>
      </c>
      <c r="J28" s="6">
        <v>50</v>
      </c>
      <c r="M28">
        <f t="shared" si="0"/>
        <v>27</v>
      </c>
      <c r="N28" s="7" cm="1">
        <f t="array" ref="N28">IFERROR(_xlfn.AGGREGATE(14,6,$E$4:$E$33/($F$4:$J$33=M28),1),"-")</f>
        <v>38219</v>
      </c>
      <c r="O28">
        <f t="shared" si="1"/>
        <v>5</v>
      </c>
      <c r="P28" s="8">
        <f t="shared" si="2"/>
        <v>0.16666666666666666</v>
      </c>
    </row>
    <row r="29" spans="3:16" x14ac:dyDescent="0.25">
      <c r="C29" s="3">
        <v>26</v>
      </c>
      <c r="D29" s="4">
        <v>2004</v>
      </c>
      <c r="E29" s="5">
        <v>38205</v>
      </c>
      <c r="F29" s="6">
        <v>5</v>
      </c>
      <c r="G29" s="6">
        <v>15</v>
      </c>
      <c r="H29" s="6">
        <v>24</v>
      </c>
      <c r="I29" s="6">
        <v>35</v>
      </c>
      <c r="J29" s="6">
        <v>44</v>
      </c>
      <c r="M29">
        <f t="shared" si="0"/>
        <v>28</v>
      </c>
      <c r="N29" s="7" cm="1">
        <f t="array" ref="N29">IFERROR(_xlfn.AGGREGATE(14,6,$E$4:$E$33/($F$4:$J$33=M29),1),"-")</f>
        <v>38226</v>
      </c>
      <c r="O29">
        <f t="shared" si="1"/>
        <v>5</v>
      </c>
      <c r="P29" s="8">
        <f t="shared" si="2"/>
        <v>0.16666666666666666</v>
      </c>
    </row>
    <row r="30" spans="3:16" x14ac:dyDescent="0.25">
      <c r="C30" s="3">
        <v>27</v>
      </c>
      <c r="D30" s="4">
        <v>2004</v>
      </c>
      <c r="E30" s="5">
        <v>38212</v>
      </c>
      <c r="F30" s="6">
        <v>20</v>
      </c>
      <c r="G30" s="6">
        <v>27</v>
      </c>
      <c r="H30" s="6">
        <v>41</v>
      </c>
      <c r="I30" s="6">
        <v>43</v>
      </c>
      <c r="J30" s="6">
        <v>50</v>
      </c>
      <c r="M30">
        <f t="shared" si="0"/>
        <v>29</v>
      </c>
      <c r="N30" s="7" cm="1">
        <f t="array" ref="N30">IFERROR(_xlfn.AGGREGATE(14,6,$E$4:$E$33/($F$4:$J$33=M30),1),"-")</f>
        <v>38128</v>
      </c>
      <c r="O30">
        <f t="shared" si="1"/>
        <v>2</v>
      </c>
      <c r="P30" s="8">
        <f t="shared" si="2"/>
        <v>6.6666666666666666E-2</v>
      </c>
    </row>
    <row r="31" spans="3:16" x14ac:dyDescent="0.25">
      <c r="C31" s="3">
        <v>28</v>
      </c>
      <c r="D31" s="4">
        <v>2004</v>
      </c>
      <c r="E31" s="5">
        <v>38219</v>
      </c>
      <c r="F31" s="6">
        <v>6</v>
      </c>
      <c r="G31" s="6">
        <v>9</v>
      </c>
      <c r="H31" s="6">
        <v>10</v>
      </c>
      <c r="I31" s="6">
        <v>27</v>
      </c>
      <c r="J31" s="6">
        <v>35</v>
      </c>
      <c r="M31">
        <f t="shared" si="0"/>
        <v>30</v>
      </c>
      <c r="N31" s="7" cm="1">
        <f t="array" ref="N31">IFERROR(_xlfn.AGGREGATE(14,6,$E$4:$E$33/($F$4:$J$33=M31),1),"-")</f>
        <v>38163</v>
      </c>
      <c r="O31">
        <f t="shared" si="1"/>
        <v>1</v>
      </c>
      <c r="P31" s="8">
        <f t="shared" si="2"/>
        <v>3.3333333333333333E-2</v>
      </c>
    </row>
    <row r="32" spans="3:16" x14ac:dyDescent="0.25">
      <c r="C32" s="3">
        <v>29</v>
      </c>
      <c r="D32" s="4">
        <v>2004</v>
      </c>
      <c r="E32" s="5">
        <v>38226</v>
      </c>
      <c r="F32" s="6">
        <v>1</v>
      </c>
      <c r="G32" s="6">
        <v>11</v>
      </c>
      <c r="H32" s="6">
        <v>22</v>
      </c>
      <c r="I32" s="6">
        <v>28</v>
      </c>
      <c r="J32" s="6">
        <v>44</v>
      </c>
      <c r="M32">
        <f t="shared" si="0"/>
        <v>31</v>
      </c>
      <c r="N32" s="7" cm="1">
        <f t="array" ref="N32">IFERROR(_xlfn.AGGREGATE(14,6,$E$4:$E$33/($F$4:$J$33=M32),1),"-")</f>
        <v>38191</v>
      </c>
      <c r="O32">
        <f t="shared" si="1"/>
        <v>3</v>
      </c>
      <c r="P32" s="8">
        <f t="shared" si="2"/>
        <v>0.1</v>
      </c>
    </row>
    <row r="33" spans="3:16" x14ac:dyDescent="0.25">
      <c r="C33" s="3">
        <v>30</v>
      </c>
      <c r="D33" s="4">
        <v>2004</v>
      </c>
      <c r="E33" s="5">
        <v>38233</v>
      </c>
      <c r="F33" s="6">
        <v>8</v>
      </c>
      <c r="G33" s="6">
        <v>12</v>
      </c>
      <c r="H33" s="6">
        <v>14</v>
      </c>
      <c r="I33" s="6">
        <v>15</v>
      </c>
      <c r="J33" s="6">
        <v>34</v>
      </c>
      <c r="M33">
        <f t="shared" si="0"/>
        <v>32</v>
      </c>
      <c r="N33" s="7" cm="1">
        <f t="array" ref="N33">IFERROR(_xlfn.AGGREGATE(14,6,$E$4:$E$33/($F$4:$J$33=M33),1),"-")</f>
        <v>38121</v>
      </c>
      <c r="O33">
        <f t="shared" si="1"/>
        <v>2</v>
      </c>
      <c r="P33" s="8">
        <f t="shared" si="2"/>
        <v>6.6666666666666666E-2</v>
      </c>
    </row>
    <row r="34" spans="3:16" x14ac:dyDescent="0.25">
      <c r="M34">
        <f t="shared" si="0"/>
        <v>33</v>
      </c>
      <c r="N34" s="7" cm="1">
        <f t="array" ref="N34">IFERROR(_xlfn.AGGREGATE(14,6,$E$4:$E$33/($F$4:$J$33=M34),1),"-")</f>
        <v>38065</v>
      </c>
      <c r="O34">
        <f t="shared" si="1"/>
        <v>2</v>
      </c>
      <c r="P34" s="8">
        <f t="shared" si="2"/>
        <v>6.6666666666666666E-2</v>
      </c>
    </row>
    <row r="35" spans="3:16" x14ac:dyDescent="0.25">
      <c r="M35">
        <f t="shared" si="0"/>
        <v>34</v>
      </c>
      <c r="N35" s="7" cm="1">
        <f t="array" ref="N35">IFERROR(_xlfn.AGGREGATE(14,6,$E$4:$E$33/($F$4:$J$33=M35),1),"-")</f>
        <v>38233</v>
      </c>
      <c r="O35">
        <f t="shared" si="1"/>
        <v>5</v>
      </c>
      <c r="P35" s="8">
        <f t="shared" si="2"/>
        <v>0.16666666666666666</v>
      </c>
    </row>
    <row r="36" spans="3:16" x14ac:dyDescent="0.25">
      <c r="M36">
        <f t="shared" si="0"/>
        <v>35</v>
      </c>
      <c r="N36" s="7" cm="1">
        <f t="array" ref="N36">IFERROR(_xlfn.AGGREGATE(14,6,$E$4:$E$33/($F$4:$J$33=M36),1),"-")</f>
        <v>38219</v>
      </c>
      <c r="O36">
        <f t="shared" si="1"/>
        <v>5</v>
      </c>
      <c r="P36" s="8">
        <f t="shared" si="2"/>
        <v>0.16666666666666666</v>
      </c>
    </row>
    <row r="37" spans="3:16" x14ac:dyDescent="0.25">
      <c r="M37">
        <f t="shared" si="0"/>
        <v>36</v>
      </c>
      <c r="N37" s="7" cm="1">
        <f t="array" ref="N37">IFERROR(_xlfn.AGGREGATE(14,6,$E$4:$E$33/($F$4:$J$33=M37),1),"-")</f>
        <v>38114</v>
      </c>
      <c r="O37">
        <f t="shared" si="1"/>
        <v>4</v>
      </c>
      <c r="P37" s="8">
        <f t="shared" si="2"/>
        <v>0.13333333333333333</v>
      </c>
    </row>
    <row r="38" spans="3:16" x14ac:dyDescent="0.25">
      <c r="M38">
        <f t="shared" si="0"/>
        <v>37</v>
      </c>
      <c r="N38" s="7" cm="1">
        <f t="array" ref="N38">IFERROR(_xlfn.AGGREGATE(14,6,$E$4:$E$33/($F$4:$J$33=M38),1),"-")</f>
        <v>38198</v>
      </c>
      <c r="O38">
        <f t="shared" si="1"/>
        <v>5</v>
      </c>
      <c r="P38" s="8">
        <f t="shared" si="2"/>
        <v>0.16666666666666666</v>
      </c>
    </row>
    <row r="39" spans="3:16" x14ac:dyDescent="0.25">
      <c r="M39">
        <f t="shared" si="0"/>
        <v>38</v>
      </c>
      <c r="N39" s="7" cm="1">
        <f t="array" ref="N39">IFERROR(_xlfn.AGGREGATE(14,6,$E$4:$E$33/($F$4:$J$33=M39),1),"-")</f>
        <v>38184</v>
      </c>
      <c r="O39">
        <f t="shared" si="1"/>
        <v>2</v>
      </c>
      <c r="P39" s="8">
        <f t="shared" si="2"/>
        <v>6.6666666666666666E-2</v>
      </c>
    </row>
    <row r="40" spans="3:16" x14ac:dyDescent="0.25">
      <c r="M40">
        <f t="shared" si="0"/>
        <v>39</v>
      </c>
      <c r="N40" s="7" cm="1">
        <f t="array" ref="N40">IFERROR(_xlfn.AGGREGATE(14,6,$E$4:$E$33/($F$4:$J$33=M40),1),"-")</f>
        <v>38128</v>
      </c>
      <c r="O40">
        <f t="shared" si="1"/>
        <v>4</v>
      </c>
      <c r="P40" s="8">
        <f t="shared" si="2"/>
        <v>0.13333333333333333</v>
      </c>
    </row>
    <row r="41" spans="3:16" x14ac:dyDescent="0.25">
      <c r="M41">
        <f t="shared" si="0"/>
        <v>40</v>
      </c>
      <c r="N41" s="7" cm="1">
        <f t="array" ref="N41">IFERROR(_xlfn.AGGREGATE(14,6,$E$4:$E$33/($F$4:$J$33=M41),1),"-")</f>
        <v>38156</v>
      </c>
      <c r="O41">
        <f t="shared" si="1"/>
        <v>2</v>
      </c>
      <c r="P41" s="8">
        <f t="shared" si="2"/>
        <v>6.6666666666666666E-2</v>
      </c>
    </row>
    <row r="42" spans="3:16" x14ac:dyDescent="0.25">
      <c r="M42">
        <f t="shared" si="0"/>
        <v>41</v>
      </c>
      <c r="N42" s="7" cm="1">
        <f t="array" ref="N42">IFERROR(_xlfn.AGGREGATE(14,6,$E$4:$E$33/($F$4:$J$33=M42),1),"-")</f>
        <v>38212</v>
      </c>
      <c r="O42">
        <f t="shared" si="1"/>
        <v>4</v>
      </c>
      <c r="P42" s="8">
        <f t="shared" si="2"/>
        <v>0.13333333333333333</v>
      </c>
    </row>
    <row r="43" spans="3:16" x14ac:dyDescent="0.25">
      <c r="M43">
        <f t="shared" si="0"/>
        <v>42</v>
      </c>
      <c r="N43" s="7" cm="1">
        <f t="array" ref="N43">IFERROR(_xlfn.AGGREGATE(14,6,$E$4:$E$33/($F$4:$J$33=M43),1),"-")</f>
        <v>38142</v>
      </c>
      <c r="O43">
        <f t="shared" si="1"/>
        <v>2</v>
      </c>
      <c r="P43" s="8">
        <f t="shared" si="2"/>
        <v>6.6666666666666666E-2</v>
      </c>
    </row>
    <row r="44" spans="3:16" x14ac:dyDescent="0.25">
      <c r="M44">
        <f t="shared" si="0"/>
        <v>43</v>
      </c>
      <c r="N44" s="7" cm="1">
        <f t="array" ref="N44">IFERROR(_xlfn.AGGREGATE(14,6,$E$4:$E$33/($F$4:$J$33=M44),1),"-")</f>
        <v>38212</v>
      </c>
      <c r="O44">
        <f t="shared" si="1"/>
        <v>3</v>
      </c>
      <c r="P44" s="8">
        <f t="shared" si="2"/>
        <v>0.1</v>
      </c>
    </row>
    <row r="45" spans="3:16" x14ac:dyDescent="0.25">
      <c r="M45">
        <f t="shared" si="0"/>
        <v>44</v>
      </c>
      <c r="N45" s="7" cm="1">
        <f t="array" ref="N45">IFERROR(_xlfn.AGGREGATE(14,6,$E$4:$E$33/($F$4:$J$33=M45),1),"-")</f>
        <v>38226</v>
      </c>
      <c r="O45">
        <f t="shared" si="1"/>
        <v>5</v>
      </c>
      <c r="P45" s="8">
        <f t="shared" si="2"/>
        <v>0.16666666666666666</v>
      </c>
    </row>
    <row r="46" spans="3:16" x14ac:dyDescent="0.25">
      <c r="M46">
        <f t="shared" si="0"/>
        <v>45</v>
      </c>
      <c r="N46" s="7" cm="1">
        <f t="array" ref="N46">IFERROR(_xlfn.AGGREGATE(14,6,$E$4:$E$33/($F$4:$J$33=M46),1),"-")</f>
        <v>38100</v>
      </c>
      <c r="O46">
        <f t="shared" si="1"/>
        <v>2</v>
      </c>
      <c r="P46" s="8">
        <f t="shared" si="2"/>
        <v>6.6666666666666666E-2</v>
      </c>
    </row>
    <row r="47" spans="3:16" x14ac:dyDescent="0.25">
      <c r="M47">
        <f t="shared" si="0"/>
        <v>46</v>
      </c>
      <c r="N47" s="7" t="str" cm="1">
        <f t="array" ref="N47">IFERROR(_xlfn.AGGREGATE(14,6,$E$4:$E$33/($F$4:$J$33=M47),1),"-")</f>
        <v>-</v>
      </c>
      <c r="O47">
        <f t="shared" si="1"/>
        <v>0</v>
      </c>
      <c r="P47" s="8">
        <f t="shared" si="2"/>
        <v>0</v>
      </c>
    </row>
    <row r="48" spans="3:16" x14ac:dyDescent="0.25">
      <c r="M48">
        <f t="shared" si="0"/>
        <v>47</v>
      </c>
      <c r="N48" s="7" cm="1">
        <f t="array" ref="N48">IFERROR(_xlfn.AGGREGATE(14,6,$E$4:$E$33/($F$4:$J$33=M48),1),"-")</f>
        <v>38149</v>
      </c>
      <c r="O48">
        <f t="shared" si="1"/>
        <v>3</v>
      </c>
      <c r="P48" s="8">
        <f t="shared" si="2"/>
        <v>0.1</v>
      </c>
    </row>
    <row r="49" spans="13:16" x14ac:dyDescent="0.25">
      <c r="M49">
        <f t="shared" si="0"/>
        <v>48</v>
      </c>
      <c r="N49" s="7" t="str" cm="1">
        <f t="array" ref="N49">IFERROR(_xlfn.AGGREGATE(14,6,$E$4:$E$33/($F$4:$J$33=M49),1),"-")</f>
        <v>-</v>
      </c>
      <c r="O49">
        <f t="shared" si="1"/>
        <v>0</v>
      </c>
      <c r="P49" s="8">
        <f t="shared" si="2"/>
        <v>0</v>
      </c>
    </row>
    <row r="50" spans="13:16" x14ac:dyDescent="0.25">
      <c r="M50">
        <f t="shared" si="0"/>
        <v>49</v>
      </c>
      <c r="N50" s="7" cm="1">
        <f t="array" ref="N50">IFERROR(_xlfn.AGGREGATE(14,6,$E$4:$E$33/($F$4:$J$33=M50),1),"-")</f>
        <v>38128</v>
      </c>
      <c r="O50">
        <f t="shared" si="1"/>
        <v>2</v>
      </c>
      <c r="P50" s="8">
        <f t="shared" si="2"/>
        <v>6.6666666666666666E-2</v>
      </c>
    </row>
    <row r="51" spans="13:16" x14ac:dyDescent="0.25">
      <c r="M51">
        <f t="shared" si="0"/>
        <v>50</v>
      </c>
      <c r="N51" s="7" cm="1">
        <f t="array" ref="N51">IFERROR(_xlfn.AGGREGATE(14,6,$E$4:$E$33/($F$4:$J$33=M51),1),"-")</f>
        <v>38212</v>
      </c>
      <c r="O51">
        <f t="shared" ref="O51" si="3">COUNTIF($F$4:$J$33,M51)</f>
        <v>4</v>
      </c>
      <c r="P51" s="8">
        <f t="shared" si="2"/>
        <v>0.13333333333333333</v>
      </c>
    </row>
    <row r="52" spans="13:16" x14ac:dyDescent="0.25">
      <c r="N52" s="7"/>
    </row>
    <row r="53" spans="13:16" x14ac:dyDescent="0.25">
      <c r="N53" s="7"/>
    </row>
    <row r="54" spans="13:16" x14ac:dyDescent="0.25">
      <c r="N54" s="7"/>
    </row>
    <row r="55" spans="13:16" x14ac:dyDescent="0.25">
      <c r="N55" s="7"/>
    </row>
  </sheetData>
  <conditionalFormatting sqref="O2:O51">
    <cfRule type="dataBar" priority="1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{617DD36A-2F28-4257-9FAB-9B7D9FDD1AF7}</x14:id>
        </ext>
      </extLst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617DD36A-2F28-4257-9FAB-9B7D9FDD1AF7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O2:O51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Bretin</dc:creator>
  <cp:lastModifiedBy>BSA</cp:lastModifiedBy>
  <dcterms:created xsi:type="dcterms:W3CDTF">2023-10-29T10:28:54Z</dcterms:created>
  <dcterms:modified xsi:type="dcterms:W3CDTF">2023-10-29T10:46:15Z</dcterms:modified>
</cp:coreProperties>
</file>