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89FC567-202F-4298-BE69-938FA9225031}" xr6:coauthVersionLast="47" xr6:coauthVersionMax="47" xr10:uidLastSave="{00000000-0000-0000-0000-000000000000}"/>
  <bookViews>
    <workbookView xWindow="-120" yWindow="-120" windowWidth="29040" windowHeight="15855" tabRatio="892" activeTab="2" xr2:uid="{738F1D83-753D-43A9-B760-E6698DF2C383}"/>
  </bookViews>
  <sheets>
    <sheet name="Feuil1" sheetId="3" r:id="rId1"/>
    <sheet name="ÉCHÉANCIER DU PROJET" sheetId="1" r:id="rId2"/>
    <sheet name="DATA_EH" sheetId="2" r:id="rId3"/>
  </sheets>
  <functionGroups builtInGroupCount="19"/>
  <definedNames>
    <definedName name="Jours_Fériés">OFFSET(DATA_EH!$E$1,,,1000,)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3" i="1" l="1"/>
  <c r="A10" i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M11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I22" i="1"/>
  <c r="K13" i="1"/>
  <c r="Q7" i="1"/>
  <c r="P7" i="1"/>
  <c r="I24" i="1"/>
  <c r="I25" i="1"/>
  <c r="I23" i="1"/>
  <c r="B14" i="1"/>
  <c r="I20" i="1"/>
  <c r="I19" i="1"/>
  <c r="I18" i="1"/>
  <c r="I17" i="1"/>
  <c r="I16" i="1"/>
  <c r="I15" i="1"/>
  <c r="I14" i="1"/>
  <c r="E1" i="2" a="1"/>
  <c r="E1" i="2" l="1"/>
  <c r="I16" i="2" s="1"/>
  <c r="M24" i="1"/>
  <c r="M21" i="1"/>
  <c r="M22" i="1"/>
  <c r="I10" i="1"/>
  <c r="G9" i="1"/>
  <c r="M25" i="1" l="1"/>
  <c r="R6" i="1"/>
  <c r="M15" i="1"/>
  <c r="R9" i="1" l="1"/>
  <c r="S6" i="1"/>
  <c r="M16" i="1"/>
  <c r="M18" i="1"/>
  <c r="M19" i="1"/>
  <c r="M17" i="1"/>
  <c r="H9" i="1"/>
  <c r="S9" i="1" l="1"/>
  <c r="F5" i="1"/>
  <c r="A5" i="1" l="1"/>
  <c r="B10" i="1" l="1"/>
  <c r="I12" i="1" l="1"/>
  <c r="I13" i="1"/>
  <c r="R5" i="1"/>
  <c r="T6" i="1" l="1"/>
  <c r="T9" i="1" l="1"/>
  <c r="U6" i="1"/>
  <c r="U9" i="1" l="1"/>
  <c r="V6" i="1"/>
  <c r="V9" i="1" l="1"/>
  <c r="W6" i="1"/>
  <c r="W9" i="1" l="1"/>
  <c r="X6" i="1"/>
  <c r="X9" i="1" l="1"/>
  <c r="Y6" i="1"/>
  <c r="Y9" i="1" l="1"/>
  <c r="Y5" i="1"/>
  <c r="Z6" i="1"/>
  <c r="Z9" i="1" l="1"/>
  <c r="AA6" i="1"/>
  <c r="AA9" i="1" l="1"/>
  <c r="AB6" i="1"/>
  <c r="AB9" i="1" l="1"/>
  <c r="AC6" i="1"/>
  <c r="AC9" i="1" l="1"/>
  <c r="AD6" i="1"/>
  <c r="AD9" i="1" l="1"/>
  <c r="AE6" i="1"/>
  <c r="AE9" i="1" l="1"/>
  <c r="AF6" i="1"/>
  <c r="AF9" i="1" l="1"/>
  <c r="AG6" i="1"/>
  <c r="AF5" i="1"/>
  <c r="AG9" i="1" l="1"/>
  <c r="AH6" i="1"/>
  <c r="AH9" i="1" l="1"/>
  <c r="AI6" i="1"/>
  <c r="AI9" i="1" l="1"/>
  <c r="AJ6" i="1"/>
  <c r="AJ9" i="1" l="1"/>
  <c r="AK6" i="1"/>
  <c r="AK9" i="1" l="1"/>
  <c r="AL6" i="1"/>
  <c r="AL9" i="1" l="1"/>
  <c r="AM6" i="1"/>
  <c r="AM9" i="1" l="1"/>
  <c r="AM5" i="1"/>
  <c r="AN6" i="1"/>
  <c r="AN9" i="1" l="1"/>
  <c r="AO6" i="1"/>
  <c r="AO9" i="1" l="1"/>
  <c r="AP6" i="1"/>
  <c r="AP9" i="1" l="1"/>
  <c r="AQ6" i="1"/>
  <c r="AQ9" i="1" l="1"/>
  <c r="AR6" i="1"/>
  <c r="AR9" i="1" l="1"/>
  <c r="AS6" i="1"/>
  <c r="AS9" i="1" l="1"/>
  <c r="AT6" i="1"/>
  <c r="AT9" i="1" l="1"/>
  <c r="AT5" i="1"/>
  <c r="AU6" i="1"/>
  <c r="AU9" i="1" l="1"/>
  <c r="AV6" i="1"/>
  <c r="AV9" i="1" l="1"/>
  <c r="AW6" i="1"/>
  <c r="AW9" i="1" l="1"/>
  <c r="AX6" i="1"/>
  <c r="AX9" i="1" l="1"/>
  <c r="AY6" i="1"/>
  <c r="AY9" i="1" l="1"/>
  <c r="AZ6" i="1"/>
  <c r="AZ9" i="1" l="1"/>
  <c r="BA6" i="1"/>
  <c r="BA9" i="1" l="1"/>
  <c r="BA5" i="1"/>
  <c r="BB6" i="1"/>
  <c r="BB9" i="1" l="1"/>
  <c r="BC6" i="1"/>
  <c r="BC9" i="1" l="1"/>
  <c r="BD6" i="1"/>
  <c r="BD9" i="1" l="1"/>
  <c r="BE6" i="1"/>
  <c r="BE9" i="1" l="1"/>
  <c r="BF6" i="1"/>
  <c r="BF9" i="1" l="1"/>
  <c r="BG6" i="1"/>
  <c r="BG9" i="1" l="1"/>
  <c r="I21" i="1" l="1"/>
  <c r="B20" i="1" l="1"/>
  <c r="U20" i="1"/>
  <c r="AG20" i="1"/>
  <c r="AS20" i="1"/>
  <c r="BE20" i="1"/>
  <c r="Z20" i="1"/>
  <c r="AE20" i="1"/>
  <c r="V20" i="1"/>
  <c r="AH20" i="1"/>
  <c r="AT20" i="1"/>
  <c r="BF20" i="1"/>
  <c r="AX20" i="1"/>
  <c r="W20" i="1"/>
  <c r="AI20" i="1"/>
  <c r="AU20" i="1"/>
  <c r="BG20" i="1"/>
  <c r="X20" i="1"/>
  <c r="AJ20" i="1"/>
  <c r="AV20" i="1"/>
  <c r="Y20" i="1"/>
  <c r="AK20" i="1"/>
  <c r="AW20" i="1"/>
  <c r="AL20" i="1"/>
  <c r="AQ20" i="1"/>
  <c r="AA20" i="1"/>
  <c r="AM20" i="1"/>
  <c r="AY20" i="1"/>
  <c r="AB20" i="1"/>
  <c r="AN20" i="1"/>
  <c r="AZ20" i="1"/>
  <c r="AP20" i="1"/>
  <c r="S20" i="1"/>
  <c r="AC20" i="1"/>
  <c r="AO20" i="1"/>
  <c r="BA20" i="1"/>
  <c r="AD20" i="1"/>
  <c r="BB20" i="1"/>
  <c r="R20" i="1"/>
  <c r="T20" i="1"/>
  <c r="AF20" i="1"/>
  <c r="AR20" i="1"/>
  <c r="BD20" i="1"/>
  <c r="BC20" i="1"/>
  <c r="G11" i="1"/>
  <c r="H11" i="1" l="1"/>
  <c r="S11" i="1"/>
  <c r="AD11" i="1"/>
  <c r="AP11" i="1"/>
  <c r="BB11" i="1"/>
  <c r="AQ11" i="1"/>
  <c r="BC11" i="1"/>
  <c r="AF11" i="1"/>
  <c r="BD11" i="1"/>
  <c r="AS11" i="1"/>
  <c r="AT11" i="1"/>
  <c r="AU11" i="1"/>
  <c r="AJ11" i="1"/>
  <c r="Z11" i="1"/>
  <c r="AN11" i="1"/>
  <c r="R11" i="1"/>
  <c r="AE11" i="1"/>
  <c r="AR11" i="1"/>
  <c r="AG11" i="1"/>
  <c r="AH11" i="1"/>
  <c r="W11" i="1"/>
  <c r="AK11" i="1"/>
  <c r="AX11" i="1"/>
  <c r="AY11" i="1"/>
  <c r="BA11" i="1"/>
  <c r="T11" i="1"/>
  <c r="BG11" i="1"/>
  <c r="Y11" i="1"/>
  <c r="AA11" i="1"/>
  <c r="AZ11" i="1"/>
  <c r="U11" i="1"/>
  <c r="BE11" i="1"/>
  <c r="BF11" i="1"/>
  <c r="AI11" i="1"/>
  <c r="X11" i="1"/>
  <c r="AL11" i="1"/>
  <c r="AB11" i="1"/>
  <c r="V11" i="1"/>
  <c r="AM11" i="1"/>
  <c r="AO11" i="1"/>
  <c r="AV11" i="1"/>
  <c r="AW11" i="1"/>
  <c r="AC11" i="1"/>
  <c r="G12" i="1"/>
  <c r="AF12" i="1" l="1"/>
  <c r="AW12" i="1"/>
  <c r="AH12" i="1"/>
  <c r="AU12" i="1"/>
  <c r="AL12" i="1"/>
  <c r="AV12" i="1"/>
  <c r="Z12" i="1"/>
  <c r="AN12" i="1"/>
  <c r="AB12" i="1"/>
  <c r="BC12" i="1"/>
  <c r="BD12" i="1"/>
  <c r="AK12" i="1"/>
  <c r="AJ12" i="1"/>
  <c r="AD12" i="1"/>
  <c r="AP12" i="1"/>
  <c r="V12" i="1"/>
  <c r="AT12" i="1"/>
  <c r="T12" i="1"/>
  <c r="AY12" i="1"/>
  <c r="AI12" i="1"/>
  <c r="S12" i="1"/>
  <c r="AR12" i="1"/>
  <c r="AM12" i="1"/>
  <c r="AA12" i="1"/>
  <c r="BB12" i="1"/>
  <c r="Y12" i="1"/>
  <c r="AC12" i="1"/>
  <c r="AQ12" i="1"/>
  <c r="AZ12" i="1"/>
  <c r="AG12" i="1"/>
  <c r="BA12" i="1"/>
  <c r="AX12" i="1"/>
  <c r="X12" i="1"/>
  <c r="BE12" i="1"/>
  <c r="AS12" i="1"/>
  <c r="R12" i="1"/>
  <c r="U12" i="1"/>
  <c r="AE12" i="1"/>
  <c r="BG12" i="1"/>
  <c r="AO12" i="1"/>
  <c r="H12" i="1"/>
  <c r="B12" i="1" s="1"/>
  <c r="W12" i="1"/>
  <c r="BF12" i="1"/>
  <c r="B11" i="1"/>
  <c r="G13" i="1"/>
  <c r="AU13" i="1" l="1"/>
  <c r="AG13" i="1"/>
  <c r="AZ13" i="1"/>
  <c r="BA13" i="1"/>
  <c r="V13" i="1"/>
  <c r="BE13" i="1"/>
  <c r="AJ13" i="1"/>
  <c r="Z13" i="1"/>
  <c r="AT13" i="1"/>
  <c r="W13" i="1"/>
  <c r="AI13" i="1"/>
  <c r="H13" i="1"/>
  <c r="AY13" i="1"/>
  <c r="Y13" i="1"/>
  <c r="AS13" i="1"/>
  <c r="R13" i="1"/>
  <c r="AX13" i="1"/>
  <c r="AA13" i="1"/>
  <c r="AO13" i="1"/>
  <c r="U13" i="1"/>
  <c r="AF13" i="1"/>
  <c r="AV13" i="1"/>
  <c r="AP13" i="1"/>
  <c r="T13" i="1"/>
  <c r="BG13" i="1"/>
  <c r="BD13" i="1"/>
  <c r="AL13" i="1"/>
  <c r="S13" i="1"/>
  <c r="AQ13" i="1"/>
  <c r="AM13" i="1"/>
  <c r="AC13" i="1"/>
  <c r="AK13" i="1"/>
  <c r="BC13" i="1"/>
  <c r="BB13" i="1"/>
  <c r="AN13" i="1"/>
  <c r="AW13" i="1"/>
  <c r="AR13" i="1"/>
  <c r="AE13" i="1"/>
  <c r="AD13" i="1"/>
  <c r="AH13" i="1"/>
  <c r="AB13" i="1"/>
  <c r="X13" i="1"/>
  <c r="BF13" i="1"/>
  <c r="I11" i="1"/>
  <c r="H10" i="1"/>
  <c r="G10" i="1"/>
  <c r="G15" i="1"/>
  <c r="AO15" i="1" l="1"/>
  <c r="S15" i="1"/>
  <c r="AU15" i="1"/>
  <c r="AL15" i="1"/>
  <c r="BE15" i="1"/>
  <c r="AY15" i="1"/>
  <c r="AS15" i="1"/>
  <c r="BD15" i="1"/>
  <c r="AZ15" i="1"/>
  <c r="AW15" i="1"/>
  <c r="Y15" i="1"/>
  <c r="V15" i="1"/>
  <c r="AG15" i="1"/>
  <c r="W15" i="1"/>
  <c r="AD15" i="1"/>
  <c r="AH15" i="1"/>
  <c r="R15" i="1"/>
  <c r="AJ15" i="1"/>
  <c r="AV15" i="1"/>
  <c r="BF15" i="1"/>
  <c r="AC15" i="1"/>
  <c r="T15" i="1"/>
  <c r="AB15" i="1"/>
  <c r="BC15" i="1"/>
  <c r="AX15" i="1"/>
  <c r="BA15" i="1"/>
  <c r="AT15" i="1"/>
  <c r="Z15" i="1"/>
  <c r="AP15" i="1"/>
  <c r="AE15" i="1"/>
  <c r="BB15" i="1"/>
  <c r="H15" i="1"/>
  <c r="B15" i="1" s="1"/>
  <c r="U15" i="1"/>
  <c r="AA15" i="1"/>
  <c r="AM15" i="1"/>
  <c r="AI15" i="1"/>
  <c r="AK15" i="1"/>
  <c r="X15" i="1"/>
  <c r="AF15" i="1"/>
  <c r="AQ15" i="1"/>
  <c r="BG15" i="1"/>
  <c r="AR15" i="1"/>
  <c r="AN15" i="1"/>
  <c r="B13" i="1"/>
  <c r="G16" i="1"/>
  <c r="AX16" i="1" l="1"/>
  <c r="AG16" i="1"/>
  <c r="AN16" i="1"/>
  <c r="BB16" i="1"/>
  <c r="AC16" i="1"/>
  <c r="AB16" i="1"/>
  <c r="W16" i="1"/>
  <c r="Y16" i="1"/>
  <c r="T16" i="1"/>
  <c r="R16" i="1"/>
  <c r="X16" i="1"/>
  <c r="BF16" i="1"/>
  <c r="AE16" i="1"/>
  <c r="AW16" i="1"/>
  <c r="V16" i="1"/>
  <c r="AK16" i="1"/>
  <c r="BA16" i="1"/>
  <c r="AV16" i="1"/>
  <c r="AY16" i="1"/>
  <c r="AA16" i="1"/>
  <c r="AQ16" i="1"/>
  <c r="Z16" i="1"/>
  <c r="AR16" i="1"/>
  <c r="AS16" i="1"/>
  <c r="S16" i="1"/>
  <c r="AL16" i="1"/>
  <c r="AH16" i="1"/>
  <c r="AO16" i="1"/>
  <c r="U16" i="1"/>
  <c r="AI16" i="1"/>
  <c r="AM16" i="1"/>
  <c r="AP16" i="1"/>
  <c r="AF16" i="1"/>
  <c r="AU16" i="1"/>
  <c r="BE16" i="1"/>
  <c r="AJ16" i="1"/>
  <c r="BC16" i="1"/>
  <c r="AZ16" i="1"/>
  <c r="AT16" i="1"/>
  <c r="H16" i="1"/>
  <c r="BG16" i="1"/>
  <c r="AD16" i="1"/>
  <c r="BD16" i="1"/>
  <c r="G17" i="1"/>
  <c r="AB17" i="1" l="1"/>
  <c r="R17" i="1"/>
  <c r="AQ17" i="1"/>
  <c r="AC17" i="1"/>
  <c r="BF17" i="1"/>
  <c r="AF17" i="1"/>
  <c r="AA17" i="1"/>
  <c r="V17" i="1"/>
  <c r="AI17" i="1"/>
  <c r="AU17" i="1"/>
  <c r="AM17" i="1"/>
  <c r="AY17" i="1"/>
  <c r="AZ17" i="1"/>
  <c r="AW17" i="1"/>
  <c r="AT17" i="1"/>
  <c r="AO17" i="1"/>
  <c r="X17" i="1"/>
  <c r="BE17" i="1"/>
  <c r="BB17" i="1"/>
  <c r="BD17" i="1"/>
  <c r="U17" i="1"/>
  <c r="AP17" i="1"/>
  <c r="AS17" i="1"/>
  <c r="W17" i="1"/>
  <c r="AE17" i="1"/>
  <c r="AN17" i="1"/>
  <c r="AR17" i="1"/>
  <c r="AJ17" i="1"/>
  <c r="S17" i="1"/>
  <c r="BA17" i="1"/>
  <c r="AX17" i="1"/>
  <c r="T17" i="1"/>
  <c r="H17" i="1"/>
  <c r="B17" i="1" s="1"/>
  <c r="Y17" i="1"/>
  <c r="AD17" i="1"/>
  <c r="AK17" i="1"/>
  <c r="Z17" i="1"/>
  <c r="BG17" i="1"/>
  <c r="AG17" i="1"/>
  <c r="AL17" i="1"/>
  <c r="BC17" i="1"/>
  <c r="AH17" i="1"/>
  <c r="AV17" i="1"/>
  <c r="B16" i="1"/>
  <c r="G18" i="1"/>
  <c r="BC18" i="1" l="1"/>
  <c r="AV18" i="1"/>
  <c r="T18" i="1"/>
  <c r="AM18" i="1"/>
  <c r="AD18" i="1"/>
  <c r="S18" i="1"/>
  <c r="AT18" i="1"/>
  <c r="AH18" i="1"/>
  <c r="BF18" i="1"/>
  <c r="AB18" i="1"/>
  <c r="AL18" i="1"/>
  <c r="AF18" i="1"/>
  <c r="BE18" i="1"/>
  <c r="AP18" i="1"/>
  <c r="W18" i="1"/>
  <c r="AN18" i="1"/>
  <c r="AO18" i="1"/>
  <c r="Y18" i="1"/>
  <c r="R18" i="1"/>
  <c r="BB18" i="1"/>
  <c r="AK18" i="1"/>
  <c r="AU18" i="1"/>
  <c r="AY18" i="1"/>
  <c r="AJ18" i="1"/>
  <c r="AR18" i="1"/>
  <c r="Z18" i="1"/>
  <c r="AC18" i="1"/>
  <c r="AX18" i="1"/>
  <c r="H18" i="1"/>
  <c r="X18" i="1"/>
  <c r="AS18" i="1"/>
  <c r="U18" i="1"/>
  <c r="BG18" i="1"/>
  <c r="AQ18" i="1"/>
  <c r="V18" i="1"/>
  <c r="AW18" i="1"/>
  <c r="AA18" i="1"/>
  <c r="BD18" i="1"/>
  <c r="AI18" i="1"/>
  <c r="AZ18" i="1"/>
  <c r="BA18" i="1"/>
  <c r="AE18" i="1"/>
  <c r="AG18" i="1"/>
  <c r="G19" i="1"/>
  <c r="AZ19" i="1" l="1"/>
  <c r="AP19" i="1"/>
  <c r="AF19" i="1"/>
  <c r="AL19" i="1"/>
  <c r="AQ19" i="1"/>
  <c r="AT19" i="1"/>
  <c r="X19" i="1"/>
  <c r="W19" i="1"/>
  <c r="AG19" i="1"/>
  <c r="V19" i="1"/>
  <c r="BE19" i="1"/>
  <c r="AH19" i="1"/>
  <c r="BB19" i="1"/>
  <c r="AU19" i="1"/>
  <c r="H19" i="1"/>
  <c r="Y19" i="1"/>
  <c r="AN19" i="1"/>
  <c r="BF19" i="1"/>
  <c r="AS19" i="1"/>
  <c r="AM19" i="1"/>
  <c r="BA19" i="1"/>
  <c r="U19" i="1"/>
  <c r="AO19" i="1"/>
  <c r="AW19" i="1"/>
  <c r="AJ19" i="1"/>
  <c r="BG19" i="1"/>
  <c r="AR19" i="1"/>
  <c r="AV19" i="1"/>
  <c r="AY19" i="1"/>
  <c r="R19" i="1"/>
  <c r="AK19" i="1"/>
  <c r="BC19" i="1"/>
  <c r="AX19" i="1"/>
  <c r="AD19" i="1"/>
  <c r="AB19" i="1"/>
  <c r="T19" i="1"/>
  <c r="S19" i="1"/>
  <c r="AI19" i="1"/>
  <c r="AA19" i="1"/>
  <c r="Z19" i="1"/>
  <c r="BD19" i="1"/>
  <c r="AE19" i="1"/>
  <c r="AC19" i="1"/>
  <c r="B18" i="1"/>
  <c r="H14" i="1"/>
  <c r="G14" i="1"/>
  <c r="G21" i="1"/>
  <c r="Y21" i="1" l="1"/>
  <c r="AI21" i="1"/>
  <c r="AG21" i="1"/>
  <c r="BC21" i="1"/>
  <c r="AK21" i="1"/>
  <c r="AS21" i="1"/>
  <c r="AA21" i="1"/>
  <c r="AT21" i="1"/>
  <c r="AW21" i="1"/>
  <c r="S21" i="1"/>
  <c r="AO21" i="1"/>
  <c r="AC21" i="1"/>
  <c r="AN21" i="1"/>
  <c r="AJ21" i="1"/>
  <c r="AF21" i="1"/>
  <c r="T21" i="1"/>
  <c r="AR21" i="1"/>
  <c r="AX21" i="1"/>
  <c r="BD21" i="1"/>
  <c r="AH21" i="1"/>
  <c r="V21" i="1"/>
  <c r="R21" i="1"/>
  <c r="BG21" i="1"/>
  <c r="X21" i="1"/>
  <c r="H21" i="1"/>
  <c r="B21" i="1" s="1"/>
  <c r="AE21" i="1"/>
  <c r="BF21" i="1"/>
  <c r="AB21" i="1"/>
  <c r="BB21" i="1"/>
  <c r="AY21" i="1"/>
  <c r="BA21" i="1"/>
  <c r="AZ21" i="1"/>
  <c r="U21" i="1"/>
  <c r="AD21" i="1"/>
  <c r="AP21" i="1"/>
  <c r="Z21" i="1"/>
  <c r="AL21" i="1"/>
  <c r="AV21" i="1"/>
  <c r="AU21" i="1"/>
  <c r="AM21" i="1"/>
  <c r="BE21" i="1"/>
  <c r="W21" i="1"/>
  <c r="AQ21" i="1"/>
  <c r="B19" i="1"/>
  <c r="G22" i="1"/>
  <c r="AP22" i="1" l="1"/>
  <c r="Y22" i="1"/>
  <c r="AX22" i="1"/>
  <c r="AO22" i="1"/>
  <c r="AY22" i="1"/>
  <c r="AA22" i="1"/>
  <c r="T22" i="1"/>
  <c r="BG22" i="1"/>
  <c r="AV22" i="1"/>
  <c r="AN22" i="1"/>
  <c r="R22" i="1"/>
  <c r="AR22" i="1"/>
  <c r="V22" i="1"/>
  <c r="BF22" i="1"/>
  <c r="AG22" i="1"/>
  <c r="AH22" i="1"/>
  <c r="AB22" i="1"/>
  <c r="BE22" i="1"/>
  <c r="AC22" i="1"/>
  <c r="AT22" i="1"/>
  <c r="BC22" i="1"/>
  <c r="AZ22" i="1"/>
  <c r="H22" i="1"/>
  <c r="BB22" i="1"/>
  <c r="W22" i="1"/>
  <c r="AD22" i="1"/>
  <c r="S22" i="1"/>
  <c r="Z22" i="1"/>
  <c r="AI22" i="1"/>
  <c r="AE22" i="1"/>
  <c r="AK22" i="1"/>
  <c r="AL22" i="1"/>
  <c r="AF22" i="1"/>
  <c r="AM22" i="1"/>
  <c r="X22" i="1"/>
  <c r="AW22" i="1"/>
  <c r="BA22" i="1"/>
  <c r="AU22" i="1"/>
  <c r="AS22" i="1"/>
  <c r="BD22" i="1"/>
  <c r="AJ22" i="1"/>
  <c r="U22" i="1"/>
  <c r="AQ22" i="1"/>
  <c r="B22" i="1" l="1"/>
  <c r="G23" i="1"/>
  <c r="BG23" i="1" l="1"/>
  <c r="AY23" i="1"/>
  <c r="H23" i="1"/>
  <c r="B23" i="1" s="1"/>
  <c r="BE23" i="1"/>
  <c r="V23" i="1"/>
  <c r="AD23" i="1"/>
  <c r="AT23" i="1"/>
  <c r="AC23" i="1"/>
  <c r="AJ23" i="1"/>
  <c r="AG23" i="1"/>
  <c r="BB23" i="1"/>
  <c r="AL23" i="1"/>
  <c r="T23" i="1"/>
  <c r="AV23" i="1"/>
  <c r="AN23" i="1"/>
  <c r="W23" i="1"/>
  <c r="BC23" i="1"/>
  <c r="AP23" i="1"/>
  <c r="AQ23" i="1"/>
  <c r="X23" i="1"/>
  <c r="R23" i="1"/>
  <c r="S23" i="1"/>
  <c r="BD23" i="1"/>
  <c r="AS23" i="1"/>
  <c r="AZ23" i="1"/>
  <c r="AB23" i="1"/>
  <c r="AH23" i="1"/>
  <c r="AM23" i="1"/>
  <c r="Y23" i="1"/>
  <c r="AU23" i="1"/>
  <c r="AO23" i="1"/>
  <c r="AA23" i="1"/>
  <c r="AF23" i="1"/>
  <c r="AX23" i="1"/>
  <c r="AW23" i="1"/>
  <c r="AR23" i="1"/>
  <c r="BF23" i="1"/>
  <c r="AK23" i="1"/>
  <c r="U23" i="1"/>
  <c r="AE23" i="1"/>
  <c r="AI23" i="1"/>
  <c r="Z23" i="1"/>
  <c r="BA23" i="1"/>
  <c r="G24" i="1"/>
  <c r="AK24" i="1" l="1"/>
  <c r="X24" i="1"/>
  <c r="Z24" i="1"/>
  <c r="BG24" i="1"/>
  <c r="AB24" i="1"/>
  <c r="R24" i="1"/>
  <c r="BE24" i="1"/>
  <c r="AC24" i="1"/>
  <c r="BF24" i="1"/>
  <c r="V24" i="1"/>
  <c r="AF24" i="1"/>
  <c r="AE24" i="1"/>
  <c r="AO24" i="1"/>
  <c r="BD24" i="1"/>
  <c r="AA24" i="1"/>
  <c r="AH24" i="1"/>
  <c r="AU24" i="1"/>
  <c r="T24" i="1"/>
  <c r="Y24" i="1"/>
  <c r="BC24" i="1"/>
  <c r="AG24" i="1"/>
  <c r="AJ24" i="1"/>
  <c r="AN24" i="1"/>
  <c r="BB24" i="1"/>
  <c r="AQ24" i="1"/>
  <c r="AM24" i="1"/>
  <c r="H24" i="1"/>
  <c r="B24" i="1" s="1"/>
  <c r="AP24" i="1"/>
  <c r="U24" i="1"/>
  <c r="S24" i="1"/>
  <c r="AX24" i="1"/>
  <c r="AR24" i="1"/>
  <c r="AD24" i="1"/>
  <c r="AI24" i="1"/>
  <c r="AW24" i="1"/>
  <c r="AL24" i="1"/>
  <c r="AT24" i="1"/>
  <c r="AZ24" i="1"/>
  <c r="AV24" i="1"/>
  <c r="W24" i="1"/>
  <c r="AY24" i="1"/>
  <c r="BA24" i="1"/>
  <c r="AS24" i="1"/>
  <c r="G25" i="1"/>
  <c r="AZ25" i="1" l="1"/>
  <c r="BG25" i="1"/>
  <c r="BF25" i="1"/>
  <c r="AY25" i="1"/>
  <c r="BE25" i="1"/>
  <c r="Y25" i="1"/>
  <c r="BD25" i="1"/>
  <c r="U25" i="1"/>
  <c r="V25" i="1"/>
  <c r="T25" i="1"/>
  <c r="Z25" i="1"/>
  <c r="AW25" i="1"/>
  <c r="W25" i="1"/>
  <c r="AS25" i="1"/>
  <c r="AQ25" i="1"/>
  <c r="AA25" i="1"/>
  <c r="BA25" i="1"/>
  <c r="H25" i="1"/>
  <c r="AU25" i="1"/>
  <c r="AB25" i="1"/>
  <c r="AO25" i="1"/>
  <c r="AL25" i="1"/>
  <c r="AJ25" i="1"/>
  <c r="AI25" i="1"/>
  <c r="AN25" i="1"/>
  <c r="AE25" i="1"/>
  <c r="AP25" i="1"/>
  <c r="AF25" i="1"/>
  <c r="AX25" i="1"/>
  <c r="AM25" i="1"/>
  <c r="AH25" i="1"/>
  <c r="AD25" i="1"/>
  <c r="BB25" i="1"/>
  <c r="AV25" i="1"/>
  <c r="X25" i="1"/>
  <c r="AT25" i="1"/>
  <c r="AG25" i="1"/>
  <c r="R25" i="1"/>
  <c r="S25" i="1"/>
  <c r="BC25" i="1"/>
  <c r="AR25" i="1"/>
  <c r="AK25" i="1"/>
  <c r="AC25" i="1"/>
  <c r="H20" i="1"/>
  <c r="G20" i="1"/>
  <c r="B25" i="1" l="1"/>
  <c r="I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<sst xmlns="http://schemas.openxmlformats.org/spreadsheetml/2006/main" count="126" uniqueCount="67">
  <si>
    <t>ID</t>
  </si>
  <si>
    <t>Jr</t>
  </si>
  <si>
    <t>Début
projeté</t>
  </si>
  <si>
    <t>Fin
projeté</t>
  </si>
  <si>
    <t>Début
réel</t>
  </si>
  <si>
    <t>Fin
réel</t>
  </si>
  <si>
    <t>Projet :</t>
  </si>
  <si>
    <t>Nom du projet</t>
  </si>
  <si>
    <t>Adresse</t>
  </si>
  <si>
    <t>Ville, PR CP</t>
  </si>
  <si>
    <t>Tâches</t>
  </si>
  <si>
    <t>0000-0000-0000</t>
  </si>
  <si>
    <t>Projet #</t>
  </si>
  <si>
    <t>Client #</t>
  </si>
  <si>
    <t>L</t>
  </si>
  <si>
    <t>M</t>
  </si>
  <si>
    <t>J</t>
  </si>
  <si>
    <t>D</t>
  </si>
  <si>
    <t>V</t>
  </si>
  <si>
    <t>S</t>
  </si>
  <si>
    <t>Jours fériés</t>
  </si>
  <si>
    <t>Lien</t>
  </si>
  <si>
    <t>Ant.</t>
  </si>
  <si>
    <t>Déc.</t>
  </si>
  <si>
    <t>Auto</t>
  </si>
  <si>
    <t>FD</t>
  </si>
  <si>
    <t>DD</t>
  </si>
  <si>
    <t>DF</t>
  </si>
  <si>
    <t>FF</t>
  </si>
  <si>
    <t>Préparation du site</t>
  </si>
  <si>
    <t>Ressource</t>
  </si>
  <si>
    <t>Affecté à</t>
  </si>
  <si>
    <t>Clôture de chantier</t>
  </si>
  <si>
    <t>Installation de la roulotte de chantier</t>
  </si>
  <si>
    <t>Démolition et émondage</t>
  </si>
  <si>
    <t>Démolition du bâtiment existant</t>
  </si>
  <si>
    <t>Émondage des arbres</t>
  </si>
  <si>
    <t>Excavation et civil</t>
  </si>
  <si>
    <t>Excavation du bâtiment</t>
  </si>
  <si>
    <t>Préparation du pavage</t>
  </si>
  <si>
    <t>Adjoint(e) de projets</t>
  </si>
  <si>
    <t>Chargé(e) de projets</t>
  </si>
  <si>
    <t>Contremaître</t>
  </si>
  <si>
    <t>Surintendant(e)</t>
  </si>
  <si>
    <t>Type</t>
  </si>
  <si>
    <t>Typ.</t>
  </si>
  <si>
    <t>Être capable d'aller à la date du jour dans le diagramme de gantt</t>
  </si>
  <si>
    <t>Directeur(trice)</t>
  </si>
  <si>
    <t>Installation de l'affichage de chantier</t>
  </si>
  <si>
    <t>Décoffrage des semelles</t>
  </si>
  <si>
    <t>Budget</t>
  </si>
  <si>
    <t>Projeté</t>
  </si>
  <si>
    <t>Réel</t>
  </si>
  <si>
    <t>Date de début</t>
  </si>
  <si>
    <t xml:space="preserve"> = Échéancié projeté</t>
  </si>
  <si>
    <t xml:space="preserve"> = Échéancié réel</t>
  </si>
  <si>
    <t xml:space="preserve"> = Retard après échéancié projeté</t>
  </si>
  <si>
    <t>Coffrage, armature et béton</t>
  </si>
  <si>
    <t>Coffrage des semmelles</t>
  </si>
  <si>
    <t>Armature dans les semelles</t>
  </si>
  <si>
    <t>Armature dans les murs</t>
  </si>
  <si>
    <t>Coffrages des murs</t>
  </si>
  <si>
    <t>De</t>
  </si>
  <si>
    <t>À</t>
  </si>
  <si>
    <t>Vacances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</si>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</sst>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0">
    <numFmt numFmtId="164" formatCode="_ * #,##0_)\ &quot;$&quot;_ ;_ * \(#,##0\)\ &quot;$&quot;_ ;_ * &quot;-&quot;_)\ &quot;$&quot;_ ;_ @_ "/>
    <numFmt numFmtId="165" formatCode="_ * #,##0_)_ ;_ * \(#,##0\)_ ;_ * &quot;-&quot;_)_ ;_ @_ "/>
    <numFmt numFmtId="166" formatCode="_ * #,##0.00_)\ &quot;$&quot;_ ;_ * \(#,##0.00\)\ &quot;$&quot;_ ;_ * &quot;-&quot;??_)\ &quot;$&quot;_ ;_ @_ "/>
    <numFmt numFmtId="167" formatCode="_ * #,##0.00_)_ ;_ * \(#,##0.00\)_ ;_ * &quot;-&quot;??_)_ ;_ @_ "/>
    <numFmt numFmtId="168" formatCode="00"/>
    <numFmt numFmtId="169" formatCode="dd\ mmm\ yyyy"/>
    <numFmt numFmtId="170" formatCode="dd"/>
    <numFmt numFmtId="172" formatCode="yyyy/mm/dd"/>
    <numFmt numFmtId="174" formatCode="d/mm/yy;@"/>
    <numFmt numFmtId="175" formatCode="d/mm/yyyy;@"/>
  </numFmts>
  <fonts count="23" x14ac:knownFonts="1">
    <font>
      <sz val="9"/>
      <color theme="1"/>
      <name val="Arial"/>
      <family val="2"/>
    </font>
    <font>
      <sz val="9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9"/>
      <color rgb="FF006100"/>
      <name val="Arial"/>
      <family val="2"/>
    </font>
    <font>
      <sz val="9"/>
      <color rgb="FF9C0006"/>
      <name val="Arial"/>
      <family val="2"/>
    </font>
    <font>
      <sz val="9"/>
      <color rgb="FF9C5700"/>
      <name val="Arial"/>
      <family val="2"/>
    </font>
    <font>
      <sz val="9"/>
      <color rgb="FF3F3F76"/>
      <name val="Arial"/>
      <family val="2"/>
    </font>
    <font>
      <b/>
      <sz val="9"/>
      <color rgb="FF3F3F3F"/>
      <name val="Arial"/>
      <family val="2"/>
    </font>
    <font>
      <b/>
      <sz val="9"/>
      <color rgb="FFFA7D00"/>
      <name val="Arial"/>
      <family val="2"/>
    </font>
    <font>
      <sz val="9"/>
      <color rgb="FFFA7D00"/>
      <name val="Arial"/>
      <family val="2"/>
    </font>
    <font>
      <b/>
      <sz val="9"/>
      <color theme="0"/>
      <name val="Arial"/>
      <family val="2"/>
    </font>
    <font>
      <sz val="9"/>
      <color rgb="FFFF0000"/>
      <name val="Arial"/>
      <family val="2"/>
    </font>
    <font>
      <i/>
      <sz val="9"/>
      <color rgb="FF7F7F7F"/>
      <name val="Arial"/>
      <family val="2"/>
    </font>
    <font>
      <b/>
      <sz val="9"/>
      <color theme="1"/>
      <name val="Arial"/>
      <family val="2"/>
    </font>
    <font>
      <sz val="9"/>
      <color theme="0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color theme="6" tint="0.79998168889431442"/>
      <name val="Arial"/>
      <family val="2"/>
    </font>
    <font>
      <sz val="9"/>
      <name val="Wingdings"/>
      <charset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lightUp">
        <fgColor theme="6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B3B3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theme="6"/>
      </top>
      <bottom style="hair">
        <color theme="6"/>
      </bottom>
      <diagonal/>
    </border>
    <border>
      <left/>
      <right style="hair">
        <color theme="6"/>
      </right>
      <top style="hair">
        <color theme="6"/>
      </top>
      <bottom style="hair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theme="6"/>
      </left>
      <right style="hair">
        <color theme="6"/>
      </right>
      <top style="hair">
        <color theme="6"/>
      </top>
      <bottom style="hair">
        <color theme="6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theme="6"/>
      </left>
      <right/>
      <top style="hair">
        <color theme="6"/>
      </top>
      <bottom style="hair">
        <color theme="6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62">
    <xf numFmtId="0" fontId="0" fillId="0" borderId="0"/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6" fillId="34" borderId="12">
      <alignment horizontal="center" vertical="center"/>
    </xf>
    <xf numFmtId="168" fontId="1" fillId="0" borderId="0">
      <alignment horizontal="center" vertical="center"/>
    </xf>
    <xf numFmtId="168" fontId="1" fillId="0" borderId="0">
      <alignment horizontal="center" vertical="center"/>
      <protection locked="0"/>
    </xf>
    <xf numFmtId="0" fontId="1" fillId="0" borderId="0">
      <alignment vertical="center" shrinkToFit="1"/>
      <protection locked="0"/>
    </xf>
    <xf numFmtId="14" fontId="1" fillId="0" borderId="0">
      <alignment horizontal="right" vertical="center"/>
      <protection locked="0"/>
    </xf>
    <xf numFmtId="14" fontId="1" fillId="0" borderId="0">
      <alignment horizontal="right" vertical="center"/>
    </xf>
    <xf numFmtId="0" fontId="18" fillId="0" borderId="0">
      <alignment vertical="center"/>
    </xf>
    <xf numFmtId="0" fontId="18" fillId="0" borderId="0">
      <alignment vertical="center"/>
      <protection locked="0"/>
    </xf>
    <xf numFmtId="169" fontId="17" fillId="33" borderId="12">
      <alignment horizontal="center" vertical="center"/>
    </xf>
    <xf numFmtId="170" fontId="19" fillId="34" borderId="0">
      <alignment horizontal="center" vertical="center"/>
    </xf>
    <xf numFmtId="0" fontId="19" fillId="34" borderId="0">
      <alignment horizontal="center" vertical="center"/>
    </xf>
    <xf numFmtId="0" fontId="1" fillId="0" borderId="0">
      <alignment horizontal="center" vertical="center"/>
      <protection locked="0"/>
    </xf>
    <xf numFmtId="0" fontId="22" fillId="0" borderId="0">
      <alignment horizontal="center" vertical="center"/>
    </xf>
    <xf numFmtId="0" fontId="1" fillId="0" borderId="0">
      <alignment vertical="center"/>
      <protection locked="0"/>
    </xf>
    <xf numFmtId="166" fontId="1" fillId="0" borderId="0">
      <alignment vertical="center"/>
      <protection locked="0"/>
    </xf>
  </cellStyleXfs>
  <cellXfs count="60">
    <xf numFmtId="0" fontId="0" fillId="0" borderId="0" xfId="0"/>
    <xf numFmtId="166" fontId="1" fillId="0" borderId="13" xfId="61" applyBorder="1">
      <alignment vertical="center"/>
      <protection locked="0"/>
    </xf>
    <xf numFmtId="0" fontId="18" fillId="0" borderId="0" xfId="53">
      <alignment vertical="center"/>
    </xf>
    <xf numFmtId="0" fontId="18" fillId="0" borderId="0" xfId="54">
      <alignment vertical="center"/>
      <protection locked="0"/>
    </xf>
    <xf numFmtId="0" fontId="18" fillId="0" borderId="0" xfId="54" applyAlignment="1">
      <alignment horizontal="right" vertical="center"/>
      <protection locked="0"/>
    </xf>
    <xf numFmtId="170" fontId="19" fillId="34" borderId="0" xfId="56">
      <alignment horizontal="center" vertical="center"/>
    </xf>
    <xf numFmtId="0" fontId="19" fillId="34" borderId="0" xfId="57">
      <alignment horizontal="center" vertical="center"/>
    </xf>
    <xf numFmtId="0" fontId="0" fillId="0" borderId="10" xfId="0" applyBorder="1"/>
    <xf numFmtId="0" fontId="1" fillId="0" borderId="10" xfId="50" applyBorder="1">
      <alignment vertical="center" shrinkToFit="1"/>
      <protection locked="0"/>
    </xf>
    <xf numFmtId="168" fontId="1" fillId="0" borderId="10" xfId="49" applyBorder="1">
      <alignment horizontal="center" vertical="center"/>
      <protection locked="0"/>
    </xf>
    <xf numFmtId="14" fontId="1" fillId="0" borderId="10" xfId="51" applyBorder="1">
      <alignment horizontal="right" vertical="center"/>
      <protection locked="0"/>
    </xf>
    <xf numFmtId="14" fontId="1" fillId="0" borderId="11" xfId="52" applyBorder="1">
      <alignment horizontal="right" vertical="center"/>
    </xf>
    <xf numFmtId="168" fontId="1" fillId="0" borderId="10" xfId="48" applyBorder="1">
      <alignment horizontal="center" vertical="center"/>
    </xf>
    <xf numFmtId="14" fontId="0" fillId="0" borderId="0" xfId="0" applyNumberFormat="1"/>
    <xf numFmtId="0" fontId="19" fillId="34" borderId="0" xfId="57" applyAlignment="1">
      <alignment horizontal="left" vertical="center"/>
    </xf>
    <xf numFmtId="0" fontId="19" fillId="34" borderId="14" xfId="57" applyBorder="1">
      <alignment horizontal="center" vertical="center"/>
    </xf>
    <xf numFmtId="0" fontId="19" fillId="34" borderId="15" xfId="57" applyBorder="1">
      <alignment horizontal="center" vertical="center"/>
    </xf>
    <xf numFmtId="0" fontId="19" fillId="34" borderId="16" xfId="57" applyBorder="1">
      <alignment horizontal="center" vertical="center"/>
    </xf>
    <xf numFmtId="0" fontId="19" fillId="34" borderId="17" xfId="57" applyBorder="1">
      <alignment horizontal="center" vertical="center"/>
    </xf>
    <xf numFmtId="0" fontId="19" fillId="34" borderId="18" xfId="57" applyBorder="1">
      <alignment horizontal="center" vertical="center"/>
    </xf>
    <xf numFmtId="0" fontId="22" fillId="0" borderId="0" xfId="59">
      <alignment horizontal="center" vertical="center"/>
    </xf>
    <xf numFmtId="0" fontId="19" fillId="34" borderId="0" xfId="57" quotePrefix="1">
      <alignment horizontal="center" vertical="center"/>
    </xf>
    <xf numFmtId="0" fontId="17" fillId="0" borderId="10" xfId="0" applyFont="1" applyBorder="1" applyAlignment="1">
      <alignment horizontal="center"/>
    </xf>
    <xf numFmtId="0" fontId="1" fillId="0" borderId="13" xfId="58" applyBorder="1">
      <alignment horizontal="center" vertical="center"/>
      <protection locked="0"/>
    </xf>
    <xf numFmtId="168" fontId="1" fillId="0" borderId="13" xfId="49" applyBorder="1">
      <alignment horizontal="center" vertical="center"/>
      <protection locked="0"/>
    </xf>
    <xf numFmtId="169" fontId="17" fillId="33" borderId="12" xfId="55">
      <alignment horizontal="center" vertical="center"/>
    </xf>
    <xf numFmtId="14" fontId="1" fillId="0" borderId="10" xfId="52" applyBorder="1">
      <alignment horizontal="right" vertical="center"/>
    </xf>
    <xf numFmtId="168" fontId="1" fillId="0" borderId="21" xfId="48" applyBorder="1">
      <alignment horizontal="center" vertical="center"/>
    </xf>
    <xf numFmtId="0" fontId="1" fillId="0" borderId="13" xfId="60" applyBorder="1">
      <alignment vertical="center"/>
      <protection locked="0"/>
    </xf>
    <xf numFmtId="0" fontId="1" fillId="0" borderId="13" xfId="58" applyBorder="1" applyProtection="1">
      <alignment horizontal="center" vertical="center"/>
    </xf>
    <xf numFmtId="168" fontId="1" fillId="0" borderId="13" xfId="49" applyBorder="1" applyProtection="1">
      <alignment horizontal="center" vertical="center"/>
    </xf>
    <xf numFmtId="0" fontId="0" fillId="0" borderId="10" xfId="50" applyFont="1" applyBorder="1">
      <alignment vertical="center" shrinkToFit="1"/>
      <protection locked="0"/>
    </xf>
    <xf numFmtId="14" fontId="1" fillId="0" borderId="11" xfId="51" applyBorder="1">
      <alignment horizontal="right" vertical="center"/>
      <protection locked="0"/>
    </xf>
    <xf numFmtId="0" fontId="1" fillId="0" borderId="13" xfId="60" applyBorder="1" applyProtection="1">
      <alignment vertical="center"/>
    </xf>
    <xf numFmtId="0" fontId="0" fillId="0" borderId="0" xfId="0" applyAlignment="1">
      <alignment vertical="center"/>
    </xf>
    <xf numFmtId="0" fontId="21" fillId="34" borderId="18" xfId="57" applyFont="1" applyBorder="1" applyProtection="1">
      <alignment horizontal="center" vertical="center"/>
      <protection locked="0"/>
    </xf>
    <xf numFmtId="0" fontId="1" fillId="0" borderId="10" xfId="58" applyBorder="1">
      <alignment horizontal="center" vertical="center"/>
      <protection locked="0"/>
    </xf>
    <xf numFmtId="0" fontId="0" fillId="0" borderId="10" xfId="58" applyFont="1" applyBorder="1">
      <alignment horizontal="center" vertical="center"/>
      <protection locked="0"/>
    </xf>
    <xf numFmtId="0" fontId="0" fillId="35" borderId="0" xfId="0" applyFill="1"/>
    <xf numFmtId="14" fontId="1" fillId="0" borderId="0" xfId="52">
      <alignment horizontal="right" vertical="center"/>
    </xf>
    <xf numFmtId="0" fontId="16" fillId="34" borderId="12" xfId="47">
      <alignment horizontal="center" vertical="center"/>
    </xf>
    <xf numFmtId="168" fontId="0" fillId="0" borderId="10" xfId="49" applyFont="1" applyBorder="1">
      <alignment horizontal="center" vertical="center"/>
      <protection locked="0"/>
    </xf>
    <xf numFmtId="166" fontId="16" fillId="34" borderId="12" xfId="47" applyNumberFormat="1">
      <alignment horizontal="center" vertical="center"/>
    </xf>
    <xf numFmtId="0" fontId="0" fillId="0" borderId="10" xfId="50" applyFont="1" applyBorder="1" applyProtection="1">
      <alignment vertical="center" shrinkToFit="1"/>
    </xf>
    <xf numFmtId="0" fontId="0" fillId="36" borderId="22" xfId="0" applyFill="1" applyBorder="1"/>
    <xf numFmtId="0" fontId="0" fillId="37" borderId="22" xfId="0" applyFill="1" applyBorder="1"/>
    <xf numFmtId="0" fontId="0" fillId="38" borderId="22" xfId="0" applyFill="1" applyBorder="1"/>
    <xf numFmtId="0" fontId="0" fillId="34" borderId="0" xfId="0" applyFill="1"/>
    <xf numFmtId="169" fontId="17" fillId="33" borderId="12" xfId="55">
      <alignment horizontal="center" vertical="center"/>
    </xf>
    <xf numFmtId="0" fontId="16" fillId="34" borderId="12" xfId="47">
      <alignment horizontal="center" vertical="center"/>
    </xf>
    <xf numFmtId="169" fontId="17" fillId="33" borderId="20" xfId="55" applyBorder="1">
      <alignment horizontal="center" vertical="center"/>
    </xf>
    <xf numFmtId="169" fontId="17" fillId="33" borderId="19" xfId="55" applyBorder="1">
      <alignment horizontal="center" vertical="center"/>
    </xf>
    <xf numFmtId="0" fontId="16" fillId="34" borderId="12" xfId="47" applyAlignment="1">
      <alignment horizontal="center" vertical="center" wrapText="1"/>
    </xf>
    <xf numFmtId="0" fontId="16" fillId="34" borderId="20" xfId="47" applyBorder="1">
      <alignment horizontal="center" vertical="center"/>
    </xf>
    <xf numFmtId="0" fontId="16" fillId="34" borderId="19" xfId="47" applyBorder="1">
      <alignment horizontal="center" vertical="center"/>
    </xf>
    <xf numFmtId="172" fontId="0" fillId="0" borderId="0" xfId="0" applyNumberFormat="1"/>
    <xf numFmtId="174" fontId="0" fillId="0" borderId="0" xfId="0" applyNumberFormat="1"/>
    <xf numFmtId="174" fontId="0" fillId="37" borderId="0" xfId="0" applyNumberFormat="1" applyFill="1"/>
    <xf numFmtId="16" fontId="0" fillId="39" borderId="0" xfId="0" applyNumberFormat="1" applyFill="1"/>
    <xf numFmtId="175" fontId="0" fillId="37" borderId="0" xfId="0" applyNumberFormat="1" applyFill="1"/>
  </cellXfs>
  <cellStyles count="62">
    <cellStyle name="20% - Accent1" xfId="24" builtinId="30" hidden="1"/>
    <cellStyle name="20% - Accent2" xfId="28" builtinId="34" hidden="1"/>
    <cellStyle name="20% - Accent3" xfId="32" builtinId="38" hidden="1"/>
    <cellStyle name="20% - Accent4" xfId="36" builtinId="42" hidden="1"/>
    <cellStyle name="20% - Accent5" xfId="40" builtinId="46" hidden="1"/>
    <cellStyle name="20% - Accent6" xfId="44" builtinId="50" hidden="1"/>
    <cellStyle name="40% - Accent1" xfId="25" builtinId="31" hidden="1"/>
    <cellStyle name="40% - Accent2" xfId="29" builtinId="35" hidden="1"/>
    <cellStyle name="40% - Accent3" xfId="33" builtinId="39" hidden="1"/>
    <cellStyle name="40% - Accent4" xfId="37" builtinId="43" hidden="1"/>
    <cellStyle name="40% - Accent5" xfId="41" builtinId="47" hidden="1"/>
    <cellStyle name="40% - Accent6" xfId="45" builtinId="51" hidden="1"/>
    <cellStyle name="60% - Accent1" xfId="26" builtinId="32" hidden="1"/>
    <cellStyle name="60% - Accent2" xfId="30" builtinId="36" hidden="1"/>
    <cellStyle name="60% - Accent3" xfId="34" builtinId="40" hidden="1"/>
    <cellStyle name="60% - Accent4" xfId="38" builtinId="44" hidden="1"/>
    <cellStyle name="60% - Accent5" xfId="42" builtinId="48" hidden="1"/>
    <cellStyle name="60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uto" xfId="58" xr:uid="{5E91DFB0-0A23-4F62-B250-A7266AFD5EAD}"/>
    <cellStyle name="Berekening" xfId="16" builtinId="22" hidden="1"/>
    <cellStyle name="Budget - $" xfId="61" xr:uid="{FBA59C64-E2E1-4475-8444-A82D820445DA}"/>
    <cellStyle name="Controlecel" xfId="18" builtinId="23" hidden="1"/>
    <cellStyle name="Date aaaa-mm-jj" xfId="51" xr:uid="{AC5B70FB-0822-4E42-9C07-FBF5947FC236}"/>
    <cellStyle name="Date aaaa-mm-jj V" xfId="52" xr:uid="{0932D3D8-D566-42D4-9296-25487EC6EFD7}"/>
    <cellStyle name="Diagramme gantt" xfId="59" xr:uid="{755DF8A2-721C-421F-B65B-85A7EC083729}"/>
    <cellStyle name="Gant jj" xfId="56" xr:uid="{4C5A005C-7C6C-4C07-8E72-053376AD96D3}"/>
    <cellStyle name="Gant jour" xfId="57" xr:uid="{6FF0F252-F0AB-499A-A168-7277FFA94354}"/>
    <cellStyle name="Gant sem" xfId="55" xr:uid="{C29F94D0-7FB2-4ED1-9AC8-5BBC430616DE}"/>
    <cellStyle name="Gekoppelde cel" xfId="17" builtinId="24" hidden="1"/>
    <cellStyle name="Goed" xfId="11" builtinId="26" hidden="1"/>
    <cellStyle name="Invoer" xfId="14" builtinId="20" hidden="1"/>
    <cellStyle name="Komma" xfId="1" builtinId="3" hidden="1"/>
    <cellStyle name="Komma [0]" xfId="2" builtinId="6" hidden="1"/>
    <cellStyle name="Kop 1" xfId="7" builtinId="16" hidden="1"/>
    <cellStyle name="Kop 2" xfId="8" builtinId="17" hidden="1"/>
    <cellStyle name="Kop 3" xfId="9" builtinId="18" hidden="1"/>
    <cellStyle name="Kop 4" xfId="10" builtinId="19" hidden="1"/>
    <cellStyle name="Neutraal" xfId="13" builtinId="28" hidden="1"/>
    <cellStyle name="Nombre 00" xfId="49" xr:uid="{C3E20C3E-1622-4301-9BB4-7B27FD51427B}"/>
    <cellStyle name="Nombre 00 V" xfId="48" xr:uid="{D6E6B614-F2AB-4439-9F39-5EEBC7324C69}"/>
    <cellStyle name="Notitie" xfId="20" builtinId="10" hidden="1"/>
    <cellStyle name="Ongeldig" xfId="12" builtinId="27" hidden="1"/>
    <cellStyle name="Procent" xfId="5" builtinId="5" hidden="1"/>
    <cellStyle name="Ressource" xfId="60" xr:uid="{C863F6DC-52E8-4801-97E9-B648A506A33A}"/>
    <cellStyle name="Standaard" xfId="0" builtinId="0"/>
    <cellStyle name="Tâches" xfId="50" xr:uid="{9D09293D-F686-4C7E-82B6-44F5FD66EE8C}"/>
    <cellStyle name="Titel" xfId="6" builtinId="15" hidden="1"/>
    <cellStyle name="Titre" xfId="54" xr:uid="{BE5EC612-353B-4E00-BE28-B69DAE5CA844}"/>
    <cellStyle name="Titre TB" xfId="47" xr:uid="{4CAC25D8-8282-4AF1-8134-134725D86682}"/>
    <cellStyle name="Titre V" xfId="53" xr:uid="{E226693F-2B14-4DE1-8D02-A2575C3E4CEF}"/>
    <cellStyle name="Totaal" xfId="22" builtinId="25" hidden="1"/>
    <cellStyle name="Uitvoer" xfId="15" builtinId="21" hidden="1"/>
    <cellStyle name="Valuta" xfId="3" builtinId="4" hidden="1"/>
    <cellStyle name="Valuta [0]" xfId="4" builtinId="7" hidden="1"/>
    <cellStyle name="Verklarende tekst" xfId="21" builtinId="53" hidden="1"/>
    <cellStyle name="Waarschuwingstekst" xfId="19" builtinId="11" hidden="1"/>
  </cellStyles>
  <dxfs count="30">
    <dxf>
      <font>
        <color theme="1" tint="0.34998626667073579"/>
      </font>
      <fill>
        <patternFill patternType="lightUp">
          <fgColor theme="6"/>
          <bgColor auto="1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AFAFA"/>
        </patternFill>
      </fill>
      <border>
        <vertical/>
        <horizontal/>
      </border>
    </dxf>
    <dxf>
      <border>
        <left style="thin">
          <color theme="1" tint="0.34998626667073579"/>
        </left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ont>
        <color theme="1" tint="0.34998626667073579"/>
      </font>
      <fill>
        <patternFill patternType="lightUp">
          <fgColor theme="6"/>
          <bgColor auto="1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AFAFA"/>
        </patternFill>
      </fill>
      <border>
        <vertical/>
        <horizontal/>
      </border>
    </dxf>
    <dxf>
      <border>
        <left style="thin">
          <color theme="1" tint="0.34998626667073579"/>
        </left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ill>
        <patternFill>
          <bgColor rgb="FFFFFFCC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top style="thin">
          <color theme="2" tint="-0.749961851863155"/>
        </top>
        <bottom style="thin">
          <color theme="2" tint="-0.749961851863155"/>
        </bottom>
        <vertical/>
        <horizontal/>
      </border>
    </dxf>
    <dxf>
      <font>
        <color auto="1"/>
      </font>
      <numFmt numFmtId="171" formatCode="__@"/>
      <border>
        <vertical/>
        <horizontal/>
      </border>
    </dxf>
    <dxf>
      <fill>
        <patternFill>
          <bgColor rgb="FFFFFFCC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auto="1"/>
      </font>
      <fill>
        <patternFill>
          <bgColor theme="6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72" formatCode="yyyy/mm/dd"/>
    </dxf>
    <dxf>
      <numFmt numFmtId="172" formatCode="yyyy/mm/dd"/>
    </dxf>
    <dxf>
      <font>
        <b/>
        <i val="0"/>
      </font>
      <border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hair">
          <color auto="1"/>
        </horizontal>
      </border>
    </dxf>
  </dxfs>
  <tableStyles count="1" defaultTableStyle="Tableau template" defaultPivotStyle="PivotStyleLight16">
    <tableStyle name="Tableau template" pivot="0" count="3" xr9:uid="{0F65692F-95FF-4CC3-AE2E-70A9F43B5054}">
      <tableStyleElement type="wholeTable" dxfId="29"/>
      <tableStyleElement type="headerRow" dxfId="28"/>
      <tableStyleElement type="totalRow" dxfId="27"/>
    </tableStyle>
  </tableStyles>
  <colors>
    <mruColors>
      <color rgb="FFFFB3B3"/>
      <color rgb="FFFAFAFA"/>
      <color rgb="FFFF3838"/>
      <color rgb="FFFF8B8B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croll" dx="22" fmlaLink="$R$4" horiz="1" max="260" min="1" page="1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42508</xdr:colOff>
      <xdr:row>5</xdr:row>
      <xdr:rowOff>66344</xdr:rowOff>
    </xdr:from>
    <xdr:ext cx="180053" cy="180000"/>
    <xdr:pic>
      <xdr:nvPicPr>
        <xdr:cNvPr id="6" name="Graphique 5" descr="Avertissement avec un remplissage uni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90158" y="714044"/>
          <a:ext cx="180053" cy="180000"/>
        </a:xfrm>
        <a:prstGeom prst="rect">
          <a:avLst/>
        </a:prstGeom>
      </xdr:spPr>
    </xdr:pic>
    <xdr:clientData/>
  </xdr:oneCellAnchor>
  <xdr:twoCellAnchor editAs="oneCell">
    <xdr:from>
      <xdr:col>10</xdr:col>
      <xdr:colOff>462375</xdr:colOff>
      <xdr:row>2</xdr:row>
      <xdr:rowOff>27735</xdr:rowOff>
    </xdr:from>
    <xdr:to>
      <xdr:col>11</xdr:col>
      <xdr:colOff>0</xdr:colOff>
      <xdr:row>3</xdr:row>
      <xdr:rowOff>117810</xdr:rowOff>
    </xdr:to>
    <xdr:pic macro="[0]!Paramètre">
      <xdr:nvPicPr>
        <xdr:cNvPr id="4" name="Graphique 7" descr="Engrenage contour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rcRect/>
        <a:stretch/>
      </xdr:blipFill>
      <xdr:spPr>
        <a:xfrm>
          <a:off x="7015575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10</xdr:col>
      <xdr:colOff>102757</xdr:colOff>
      <xdr:row>2</xdr:row>
      <xdr:rowOff>27735</xdr:rowOff>
    </xdr:from>
    <xdr:to>
      <xdr:col>10</xdr:col>
      <xdr:colOff>354757</xdr:colOff>
      <xdr:row>3</xdr:row>
      <xdr:rowOff>117810</xdr:rowOff>
    </xdr:to>
    <xdr:pic macro="[0]!Télécharger_Cédule">
      <xdr:nvPicPr>
        <xdr:cNvPr id="10" name="Graphique 9" descr="Charger contour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rcRect/>
        <a:stretch/>
      </xdr:blipFill>
      <xdr:spPr>
        <a:xfrm>
          <a:off x="6655957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456407</xdr:colOff>
      <xdr:row>2</xdr:row>
      <xdr:rowOff>27735</xdr:rowOff>
    </xdr:from>
    <xdr:to>
      <xdr:col>9</xdr:col>
      <xdr:colOff>660782</xdr:colOff>
      <xdr:row>3</xdr:row>
      <xdr:rowOff>117810</xdr:rowOff>
    </xdr:to>
    <xdr:pic macro="[0]!Affichage">
      <xdr:nvPicPr>
        <xdr:cNvPr id="2" name="Graphique 1" descr="Filtrer contour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rcRect/>
        <a:stretch/>
      </xdr:blipFill>
      <xdr:spPr>
        <a:xfrm>
          <a:off x="6295232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103402</xdr:colOff>
      <xdr:row>2</xdr:row>
      <xdr:rowOff>27735</xdr:rowOff>
    </xdr:from>
    <xdr:to>
      <xdr:col>9</xdr:col>
      <xdr:colOff>355402</xdr:colOff>
      <xdr:row>3</xdr:row>
      <xdr:rowOff>117810</xdr:rowOff>
    </xdr:to>
    <xdr:pic macro="[0]!Supprimer_Tâche">
      <xdr:nvPicPr>
        <xdr:cNvPr id="3" name="Graphique 2" descr="Gomme contour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rcRect/>
        <a:stretch/>
      </xdr:blipFill>
      <xdr:spPr>
        <a:xfrm>
          <a:off x="5942227" y="351585"/>
          <a:ext cx="252000" cy="252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2</xdr:row>
          <xdr:rowOff>133350</xdr:rowOff>
        </xdr:from>
        <xdr:to>
          <xdr:col>58</xdr:col>
          <xdr:colOff>209550</xdr:colOff>
          <xdr:row>3</xdr:row>
          <xdr:rowOff>142875</xdr:rowOff>
        </xdr:to>
        <xdr:sp macro="" textlink="">
          <xdr:nvSpPr>
            <xdr:cNvPr id="1038" name="Scroll Bar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 editAs="oneCell">
    <xdr:from>
      <xdr:col>7</xdr:col>
      <xdr:colOff>710077</xdr:colOff>
      <xdr:row>2</xdr:row>
      <xdr:rowOff>27736</xdr:rowOff>
    </xdr:from>
    <xdr:to>
      <xdr:col>9</xdr:col>
      <xdr:colOff>52</xdr:colOff>
      <xdr:row>3</xdr:row>
      <xdr:rowOff>117811</xdr:rowOff>
    </xdr:to>
    <xdr:pic macro="[0]!Ajouter_Tâche">
      <xdr:nvPicPr>
        <xdr:cNvPr id="5" name="Graphique 4" descr="Ajouter contour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rcRect/>
        <a:stretch/>
      </xdr:blipFill>
      <xdr:spPr>
        <a:xfrm>
          <a:off x="5577352" y="351586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14</xdr:col>
      <xdr:colOff>0</xdr:colOff>
      <xdr:row>0</xdr:row>
      <xdr:rowOff>0</xdr:rowOff>
    </xdr:from>
    <xdr:to>
      <xdr:col>41</xdr:col>
      <xdr:colOff>9525</xdr:colOff>
      <xdr:row>2</xdr:row>
      <xdr:rowOff>47625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0409"/>
        <a:stretch/>
      </xdr:blipFill>
      <xdr:spPr bwMode="auto">
        <a:xfrm>
          <a:off x="8210550" y="0"/>
          <a:ext cx="5267325" cy="371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5D1800-FB46-441B-A4D4-7C03E9175DCC}" name="TB_Joursféries" displayName="TB_Joursféries" ref="A1:C4" totalsRowShown="0">
  <autoFilter ref="A1:C4" xr:uid="{475D1800-FB46-441B-A4D4-7C03E9175DCC}"/>
  <tableColumns count="3">
    <tableColumn id="1" xr3:uid="{FA3AFC04-5B40-42B3-B8A5-FAE3F868E8B8}" name="Jours fériés"/>
    <tableColumn id="2" xr3:uid="{8528CD23-8094-4B0B-80B3-1436B779BF5E}" name="De" dataDxfId="26"/>
    <tableColumn id="3" xr3:uid="{B97EED05-C8E2-4055-8877-FE871C329EB7}" name="À" dataDxfId="25"/>
  </tableColumns>
  <tableStyleInfo name="Tableau template" showFirstColumn="1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295B33-449E-4F61-9BC8-33AFA2FDA7A5}" name="TB_Lien" displayName="TB_Lien" ref="G1:G5" totalsRowShown="0">
  <autoFilter ref="G1:G5" xr:uid="{8E295B33-449E-4F61-9BC8-33AFA2FDA7A5}"/>
  <tableColumns count="1">
    <tableColumn id="1" xr3:uid="{C47757DE-8A6D-4E98-B209-F6D1D7A79650}" name="Lien"/>
  </tableColumns>
  <tableStyleInfo name="Tableau templat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EA6BA4B-8074-4FFE-AE3A-77EE1FACAC2F}" name="TB_Ressource" displayName="TB_Ressource" ref="I1:I6" totalsRowShown="0" dataDxfId="24">
  <autoFilter ref="I1:I6" xr:uid="{BEA6BA4B-8074-4FFE-AE3A-77EE1FACAC2F}"/>
  <sortState xmlns:xlrd2="http://schemas.microsoft.com/office/spreadsheetml/2017/richdata2" ref="I2:I6">
    <sortCondition ref="I1:I6"/>
  </sortState>
  <tableColumns count="1">
    <tableColumn id="1" xr3:uid="{D742B0DE-47CC-4785-A878-FA541A09F82E}" name="Ressource" dataDxfId="23"/>
  </tableColumns>
  <tableStyleInfo name="Tableau templat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FD7DE5-BDB2-46D3-891E-3AF3517A865C}" name="TB_Type" displayName="TB_Type" ref="K1:K3" totalsRowShown="0">
  <autoFilter ref="K1:K3" xr:uid="{16FD7DE5-BDB2-46D3-891E-3AF3517A865C}"/>
  <tableColumns count="1">
    <tableColumn id="1" xr3:uid="{6854D7FF-AE3A-4DC7-8775-5E6F7B946EC3}" name="Type"/>
  </tableColumns>
  <tableStyleInfo name="Tableau template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8B2DB-8E6B-4BD3-BAE0-11B70445B5BB}">
  <sheetPr codeName="Feuil3"/>
  <dimension ref="F10:AC12"/>
  <sheetViews>
    <sheetView showGridLines="0" workbookViewId="0">
      <selection activeCell="F10" sqref="F10:AC12"/>
    </sheetView>
  </sheetViews>
  <sheetFormatPr defaultColWidth="11.42578125" defaultRowHeight="12" x14ac:dyDescent="0.2"/>
  <cols>
    <col min="6" max="30" width="3.28515625" customWidth="1"/>
  </cols>
  <sheetData>
    <row r="10" spans="6:29" x14ac:dyDescent="0.2"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</row>
    <row r="11" spans="6:29" x14ac:dyDescent="0.2">
      <c r="F11" s="47"/>
      <c r="G11" s="44"/>
      <c r="H11" s="47" t="s">
        <v>54</v>
      </c>
      <c r="I11" s="47"/>
      <c r="J11" s="47"/>
      <c r="K11" s="47"/>
      <c r="L11" s="47"/>
      <c r="M11" s="47"/>
      <c r="N11" s="45"/>
      <c r="O11" s="47" t="s">
        <v>55</v>
      </c>
      <c r="P11" s="47"/>
      <c r="Q11" s="47"/>
      <c r="R11" s="47"/>
      <c r="S11" s="47"/>
      <c r="T11" s="46"/>
      <c r="U11" s="47" t="s">
        <v>56</v>
      </c>
      <c r="V11" s="47"/>
      <c r="W11" s="47"/>
      <c r="X11" s="47"/>
      <c r="Y11" s="47"/>
      <c r="Z11" s="47"/>
      <c r="AA11" s="47"/>
      <c r="AB11" s="47"/>
      <c r="AC11" s="47"/>
    </row>
    <row r="12" spans="6:29" x14ac:dyDescent="0.2"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48D9E-2335-4CE7-9B32-CF6B9B93789B}">
  <sheetPr codeName="Feuil1">
    <tabColor theme="6"/>
    <outlinePr summaryRight="0"/>
  </sheetPr>
  <dimension ref="A1:BG28"/>
  <sheetViews>
    <sheetView showGridLines="0" zoomScaleNormal="100" zoomScaleSheetLayoutView="100" workbookViewId="0">
      <selection activeCell="BD2" sqref="BD2"/>
    </sheetView>
  </sheetViews>
  <sheetFormatPr defaultColWidth="11.42578125" defaultRowHeight="12" outlineLevelCol="2" x14ac:dyDescent="0.2"/>
  <cols>
    <col min="1" max="2" width="3.85546875" customWidth="1"/>
    <col min="3" max="3" width="4.7109375" customWidth="1"/>
    <col min="4" max="4" width="1.28515625" customWidth="1"/>
    <col min="5" max="5" width="44.7109375" customWidth="1"/>
    <col min="6" max="6" width="3.85546875" customWidth="1"/>
    <col min="7" max="8" width="10.7109375" customWidth="1"/>
    <col min="9" max="9" width="3.85546875" customWidth="1"/>
    <col min="10" max="11" width="10.7109375" customWidth="1"/>
    <col min="12" max="13" width="4.7109375" customWidth="1"/>
    <col min="14" max="14" width="4.7109375" customWidth="1" collapsed="1"/>
    <col min="15" max="15" width="25.7109375" hidden="1" customWidth="1" outlineLevel="1"/>
    <col min="16" max="17" width="16.85546875" hidden="1" customWidth="1" outlineLevel="2"/>
    <col min="18" max="59" width="3.28515625" customWidth="1"/>
  </cols>
  <sheetData>
    <row r="1" spans="1:59" ht="12.75" x14ac:dyDescent="0.2">
      <c r="A1" s="2" t="s">
        <v>6</v>
      </c>
      <c r="E1" s="3" t="s">
        <v>7</v>
      </c>
      <c r="I1" s="2" t="s">
        <v>12</v>
      </c>
      <c r="K1" s="4" t="s">
        <v>11</v>
      </c>
      <c r="R1" s="19"/>
      <c r="S1" s="21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15"/>
    </row>
    <row r="2" spans="1:59" ht="12.75" x14ac:dyDescent="0.2">
      <c r="E2" s="3" t="s">
        <v>8</v>
      </c>
      <c r="I2" s="2" t="s">
        <v>13</v>
      </c>
      <c r="K2" s="4" t="s">
        <v>11</v>
      </c>
      <c r="R2" s="19"/>
      <c r="S2" s="14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15"/>
    </row>
    <row r="3" spans="1:59" ht="12.75" x14ac:dyDescent="0.2">
      <c r="E3" s="3" t="s">
        <v>9</v>
      </c>
      <c r="R3" s="19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15"/>
    </row>
    <row r="4" spans="1:59" x14ac:dyDescent="0.2">
      <c r="G4" s="13"/>
      <c r="R4" s="35">
        <v>1</v>
      </c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15"/>
    </row>
    <row r="5" spans="1:59" ht="15" customHeight="1" x14ac:dyDescent="0.2">
      <c r="A5" s="48" t="str">
        <f ca="1">"Mise à jour : " &amp;TEXT(TODAY(),"aaaa-mm-jj")</f>
        <v>Mise à jour : woensdag-09-23</v>
      </c>
      <c r="B5" s="48"/>
      <c r="C5" s="48"/>
      <c r="D5" s="50"/>
      <c r="E5" s="48"/>
      <c r="F5" s="48" t="str">
        <f ca="1">"Début projeté : " &amp;TEXT($G$9,"aaaa-mm-jj")</f>
        <v>Début projeté : woensdag-09-23</v>
      </c>
      <c r="G5" s="48"/>
      <c r="H5" s="48"/>
      <c r="I5" s="48" t="str">
        <f ca="1">"Fin projeté : " &amp;TEXT(MAX($H$9:$H$25,$K$9:$K$25),"aaaa-mm-jj")</f>
        <v>Fin projeté : zaterdag-09-23</v>
      </c>
      <c r="J5" s="48"/>
      <c r="K5" s="48"/>
      <c r="L5" s="48" t="s">
        <v>24</v>
      </c>
      <c r="M5" s="48"/>
      <c r="N5" s="48"/>
      <c r="O5" s="25" t="s">
        <v>30</v>
      </c>
      <c r="P5" s="48" t="s">
        <v>50</v>
      </c>
      <c r="Q5" s="48"/>
      <c r="R5" s="48">
        <f ca="1">R6</f>
        <v>45186</v>
      </c>
      <c r="S5" s="48"/>
      <c r="T5" s="48"/>
      <c r="U5" s="48"/>
      <c r="V5" s="48"/>
      <c r="W5" s="48"/>
      <c r="X5" s="48"/>
      <c r="Y5" s="48">
        <f t="shared" ref="Y5" ca="1" si="0">Y6</f>
        <v>45193</v>
      </c>
      <c r="Z5" s="48"/>
      <c r="AA5" s="48"/>
      <c r="AB5" s="48"/>
      <c r="AC5" s="48"/>
      <c r="AD5" s="48"/>
      <c r="AE5" s="48"/>
      <c r="AF5" s="48">
        <f t="shared" ref="AF5" ca="1" si="1">AF6</f>
        <v>45200</v>
      </c>
      <c r="AG5" s="48"/>
      <c r="AH5" s="48"/>
      <c r="AI5" s="48"/>
      <c r="AJ5" s="48"/>
      <c r="AK5" s="48"/>
      <c r="AL5" s="48"/>
      <c r="AM5" s="48">
        <f t="shared" ref="AM5" ca="1" si="2">AM6</f>
        <v>45207</v>
      </c>
      <c r="AN5" s="48"/>
      <c r="AO5" s="48"/>
      <c r="AP5" s="48"/>
      <c r="AQ5" s="48"/>
      <c r="AR5" s="48"/>
      <c r="AS5" s="48"/>
      <c r="AT5" s="48">
        <f t="shared" ref="AT5" ca="1" si="3">AT6</f>
        <v>45214</v>
      </c>
      <c r="AU5" s="48"/>
      <c r="AV5" s="48"/>
      <c r="AW5" s="48"/>
      <c r="AX5" s="48"/>
      <c r="AY5" s="48"/>
      <c r="AZ5" s="48"/>
      <c r="BA5" s="48">
        <f t="shared" ref="BA5" ca="1" si="4">BA6</f>
        <v>45221</v>
      </c>
      <c r="BB5" s="48"/>
      <c r="BC5" s="48"/>
      <c r="BD5" s="48"/>
      <c r="BE5" s="48"/>
      <c r="BF5" s="48"/>
      <c r="BG5" s="48"/>
    </row>
    <row r="6" spans="1:59" ht="12.75" customHeight="1" x14ac:dyDescent="0.2">
      <c r="A6" s="49" t="s">
        <v>0</v>
      </c>
      <c r="B6" s="49"/>
      <c r="C6" s="53" t="s">
        <v>45</v>
      </c>
      <c r="D6" s="51"/>
      <c r="E6" s="49" t="s">
        <v>10</v>
      </c>
      <c r="F6" s="49" t="s">
        <v>1</v>
      </c>
      <c r="G6" s="52" t="s">
        <v>2</v>
      </c>
      <c r="H6" s="52" t="s">
        <v>3</v>
      </c>
      <c r="I6" s="49" t="s">
        <v>1</v>
      </c>
      <c r="J6" s="52" t="s">
        <v>4</v>
      </c>
      <c r="K6" s="52" t="s">
        <v>5</v>
      </c>
      <c r="L6" s="49" t="s">
        <v>21</v>
      </c>
      <c r="M6" s="49" t="s">
        <v>22</v>
      </c>
      <c r="N6" s="49" t="s">
        <v>23</v>
      </c>
      <c r="O6" s="49" t="s">
        <v>31</v>
      </c>
      <c r="P6" s="40" t="s">
        <v>51</v>
      </c>
      <c r="Q6" s="40" t="s">
        <v>52</v>
      </c>
      <c r="R6" s="5">
        <f ca="1">IF($G$9=0,TODAY(),$G$9-WEEKDAY($G$9,2)+($R$4-1)*7)</f>
        <v>45186</v>
      </c>
      <c r="S6" s="5">
        <f ca="1">R$6+1</f>
        <v>45187</v>
      </c>
      <c r="T6" s="5">
        <f t="shared" ref="T6:BG6" ca="1" si="5">S$6+1</f>
        <v>45188</v>
      </c>
      <c r="U6" s="5">
        <f t="shared" ca="1" si="5"/>
        <v>45189</v>
      </c>
      <c r="V6" s="5">
        <f t="shared" ca="1" si="5"/>
        <v>45190</v>
      </c>
      <c r="W6" s="5">
        <f t="shared" ca="1" si="5"/>
        <v>45191</v>
      </c>
      <c r="X6" s="5">
        <f t="shared" ca="1" si="5"/>
        <v>45192</v>
      </c>
      <c r="Y6" s="5">
        <f t="shared" ca="1" si="5"/>
        <v>45193</v>
      </c>
      <c r="Z6" s="5">
        <f t="shared" ca="1" si="5"/>
        <v>45194</v>
      </c>
      <c r="AA6" s="5">
        <f t="shared" ca="1" si="5"/>
        <v>45195</v>
      </c>
      <c r="AB6" s="5">
        <f t="shared" ca="1" si="5"/>
        <v>45196</v>
      </c>
      <c r="AC6" s="5">
        <f t="shared" ca="1" si="5"/>
        <v>45197</v>
      </c>
      <c r="AD6" s="5">
        <f t="shared" ca="1" si="5"/>
        <v>45198</v>
      </c>
      <c r="AE6" s="5">
        <f t="shared" ca="1" si="5"/>
        <v>45199</v>
      </c>
      <c r="AF6" s="5">
        <f t="shared" ca="1" si="5"/>
        <v>45200</v>
      </c>
      <c r="AG6" s="5">
        <f t="shared" ca="1" si="5"/>
        <v>45201</v>
      </c>
      <c r="AH6" s="5">
        <f t="shared" ca="1" si="5"/>
        <v>45202</v>
      </c>
      <c r="AI6" s="5">
        <f t="shared" ca="1" si="5"/>
        <v>45203</v>
      </c>
      <c r="AJ6" s="5">
        <f t="shared" ca="1" si="5"/>
        <v>45204</v>
      </c>
      <c r="AK6" s="5">
        <f t="shared" ca="1" si="5"/>
        <v>45205</v>
      </c>
      <c r="AL6" s="5">
        <f t="shared" ca="1" si="5"/>
        <v>45206</v>
      </c>
      <c r="AM6" s="5">
        <f t="shared" ca="1" si="5"/>
        <v>45207</v>
      </c>
      <c r="AN6" s="5">
        <f t="shared" ca="1" si="5"/>
        <v>45208</v>
      </c>
      <c r="AO6" s="5">
        <f t="shared" ca="1" si="5"/>
        <v>45209</v>
      </c>
      <c r="AP6" s="5">
        <f t="shared" ca="1" si="5"/>
        <v>45210</v>
      </c>
      <c r="AQ6" s="5">
        <f t="shared" ca="1" si="5"/>
        <v>45211</v>
      </c>
      <c r="AR6" s="5">
        <f t="shared" ca="1" si="5"/>
        <v>45212</v>
      </c>
      <c r="AS6" s="5">
        <f t="shared" ca="1" si="5"/>
        <v>45213</v>
      </c>
      <c r="AT6" s="5">
        <f t="shared" ca="1" si="5"/>
        <v>45214</v>
      </c>
      <c r="AU6" s="5">
        <f t="shared" ca="1" si="5"/>
        <v>45215</v>
      </c>
      <c r="AV6" s="5">
        <f t="shared" ca="1" si="5"/>
        <v>45216</v>
      </c>
      <c r="AW6" s="5">
        <f t="shared" ca="1" si="5"/>
        <v>45217</v>
      </c>
      <c r="AX6" s="5">
        <f t="shared" ca="1" si="5"/>
        <v>45218</v>
      </c>
      <c r="AY6" s="5">
        <f t="shared" ca="1" si="5"/>
        <v>45219</v>
      </c>
      <c r="AZ6" s="5">
        <f t="shared" ca="1" si="5"/>
        <v>45220</v>
      </c>
      <c r="BA6" s="5">
        <f t="shared" ca="1" si="5"/>
        <v>45221</v>
      </c>
      <c r="BB6" s="5">
        <f t="shared" ca="1" si="5"/>
        <v>45222</v>
      </c>
      <c r="BC6" s="5">
        <f t="shared" ca="1" si="5"/>
        <v>45223</v>
      </c>
      <c r="BD6" s="5">
        <f t="shared" ca="1" si="5"/>
        <v>45224</v>
      </c>
      <c r="BE6" s="5">
        <f t="shared" ca="1" si="5"/>
        <v>45225</v>
      </c>
      <c r="BF6" s="5">
        <f t="shared" ca="1" si="5"/>
        <v>45226</v>
      </c>
      <c r="BG6" s="5">
        <f t="shared" ca="1" si="5"/>
        <v>45227</v>
      </c>
    </row>
    <row r="7" spans="1:59" ht="12.75" customHeight="1" x14ac:dyDescent="0.2">
      <c r="A7" s="49"/>
      <c r="B7" s="49"/>
      <c r="C7" s="54"/>
      <c r="D7" s="48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2">
        <f>SUM(P9:P25)</f>
        <v>50</v>
      </c>
      <c r="Q7" s="42">
        <f>SUM(Q9:Q25)</f>
        <v>150000000</v>
      </c>
      <c r="R7" s="16" t="s">
        <v>17</v>
      </c>
      <c r="S7" s="17" t="s">
        <v>14</v>
      </c>
      <c r="T7" s="17" t="s">
        <v>15</v>
      </c>
      <c r="U7" s="17" t="s">
        <v>15</v>
      </c>
      <c r="V7" s="17" t="s">
        <v>16</v>
      </c>
      <c r="W7" s="17" t="s">
        <v>18</v>
      </c>
      <c r="X7" s="17" t="s">
        <v>19</v>
      </c>
      <c r="Y7" s="17" t="s">
        <v>17</v>
      </c>
      <c r="Z7" s="17" t="s">
        <v>14</v>
      </c>
      <c r="AA7" s="17" t="s">
        <v>15</v>
      </c>
      <c r="AB7" s="17" t="s">
        <v>15</v>
      </c>
      <c r="AC7" s="17" t="s">
        <v>16</v>
      </c>
      <c r="AD7" s="17" t="s">
        <v>18</v>
      </c>
      <c r="AE7" s="17" t="s">
        <v>19</v>
      </c>
      <c r="AF7" s="17" t="s">
        <v>17</v>
      </c>
      <c r="AG7" s="17" t="s">
        <v>14</v>
      </c>
      <c r="AH7" s="17" t="s">
        <v>15</v>
      </c>
      <c r="AI7" s="17" t="s">
        <v>15</v>
      </c>
      <c r="AJ7" s="17" t="s">
        <v>16</v>
      </c>
      <c r="AK7" s="17" t="s">
        <v>18</v>
      </c>
      <c r="AL7" s="17" t="s">
        <v>19</v>
      </c>
      <c r="AM7" s="17" t="s">
        <v>17</v>
      </c>
      <c r="AN7" s="17" t="s">
        <v>14</v>
      </c>
      <c r="AO7" s="17" t="s">
        <v>15</v>
      </c>
      <c r="AP7" s="17" t="s">
        <v>15</v>
      </c>
      <c r="AQ7" s="17" t="s">
        <v>16</v>
      </c>
      <c r="AR7" s="17" t="s">
        <v>18</v>
      </c>
      <c r="AS7" s="17" t="s">
        <v>19</v>
      </c>
      <c r="AT7" s="17" t="s">
        <v>17</v>
      </c>
      <c r="AU7" s="17" t="s">
        <v>14</v>
      </c>
      <c r="AV7" s="17" t="s">
        <v>15</v>
      </c>
      <c r="AW7" s="17" t="s">
        <v>15</v>
      </c>
      <c r="AX7" s="17" t="s">
        <v>16</v>
      </c>
      <c r="AY7" s="17" t="s">
        <v>18</v>
      </c>
      <c r="AZ7" s="17" t="s">
        <v>19</v>
      </c>
      <c r="BA7" s="17" t="s">
        <v>17</v>
      </c>
      <c r="BB7" s="17" t="s">
        <v>14</v>
      </c>
      <c r="BC7" s="17" t="s">
        <v>15</v>
      </c>
      <c r="BD7" s="17" t="s">
        <v>15</v>
      </c>
      <c r="BE7" s="17" t="s">
        <v>16</v>
      </c>
      <c r="BF7" s="17" t="s">
        <v>18</v>
      </c>
      <c r="BG7" s="18" t="s">
        <v>19</v>
      </c>
    </row>
    <row r="8" spans="1:59" ht="6.95" customHeight="1" x14ac:dyDescent="0.2"/>
    <row r="9" spans="1:59" x14ac:dyDescent="0.2">
      <c r="A9" s="27">
        <v>1</v>
      </c>
      <c r="B9" s="22"/>
      <c r="C9" s="37"/>
      <c r="D9" s="7"/>
      <c r="E9" s="43" t="s">
        <v>53</v>
      </c>
      <c r="F9" s="12">
        <v>0</v>
      </c>
      <c r="G9" s="10">
        <f ca="1">TODAY()-7</f>
        <v>45189</v>
      </c>
      <c r="H9" s="11">
        <f ca="1">G9</f>
        <v>45189</v>
      </c>
      <c r="I9" s="12"/>
      <c r="J9" s="26"/>
      <c r="K9" s="11"/>
      <c r="L9" s="29"/>
      <c r="M9" s="30"/>
      <c r="N9" s="29"/>
      <c r="O9" s="33"/>
      <c r="P9" s="1"/>
      <c r="Q9" s="1"/>
      <c r="R9" s="20" t="str">
        <f ca="1">IF($C9="S","",IF(AND(OR($F9=0,$C9="M"),$G9=R$6),"u",""))</f>
        <v/>
      </c>
      <c r="S9" s="20" t="str">
        <f t="shared" ref="S9:BG15" ca="1" si="6">IF($C9="S","",IF(AND(OR($F9=0,$C9="M"),$G9=S$6),"u",""))</f>
        <v/>
      </c>
      <c r="T9" s="20" t="str">
        <f t="shared" ca="1" si="6"/>
        <v/>
      </c>
      <c r="U9" s="20" t="str">
        <f t="shared" ca="1" si="6"/>
        <v>u</v>
      </c>
      <c r="V9" s="20" t="str">
        <f t="shared" ca="1" si="6"/>
        <v/>
      </c>
      <c r="W9" s="20" t="str">
        <f t="shared" ca="1" si="6"/>
        <v/>
      </c>
      <c r="X9" s="20" t="str">
        <f t="shared" ca="1" si="6"/>
        <v/>
      </c>
      <c r="Y9" s="20" t="str">
        <f t="shared" ca="1" si="6"/>
        <v/>
      </c>
      <c r="Z9" s="20" t="str">
        <f t="shared" ca="1" si="6"/>
        <v/>
      </c>
      <c r="AA9" s="20" t="str">
        <f t="shared" ca="1" si="6"/>
        <v/>
      </c>
      <c r="AB9" s="20" t="str">
        <f t="shared" ca="1" si="6"/>
        <v/>
      </c>
      <c r="AC9" s="20" t="str">
        <f t="shared" ca="1" si="6"/>
        <v/>
      </c>
      <c r="AD9" s="20" t="str">
        <f t="shared" ca="1" si="6"/>
        <v/>
      </c>
      <c r="AE9" s="20" t="str">
        <f t="shared" ca="1" si="6"/>
        <v/>
      </c>
      <c r="AF9" s="20" t="str">
        <f t="shared" ca="1" si="6"/>
        <v/>
      </c>
      <c r="AG9" s="20" t="str">
        <f t="shared" ca="1" si="6"/>
        <v/>
      </c>
      <c r="AH9" s="20" t="str">
        <f t="shared" ca="1" si="6"/>
        <v/>
      </c>
      <c r="AI9" s="20" t="str">
        <f t="shared" ca="1" si="6"/>
        <v/>
      </c>
      <c r="AJ9" s="20" t="str">
        <f t="shared" ca="1" si="6"/>
        <v/>
      </c>
      <c r="AK9" s="20" t="str">
        <f t="shared" ca="1" si="6"/>
        <v/>
      </c>
      <c r="AL9" s="20" t="str">
        <f t="shared" ca="1" si="6"/>
        <v/>
      </c>
      <c r="AM9" s="20" t="str">
        <f t="shared" ca="1" si="6"/>
        <v/>
      </c>
      <c r="AN9" s="20" t="str">
        <f t="shared" ca="1" si="6"/>
        <v/>
      </c>
      <c r="AO9" s="20" t="str">
        <f t="shared" ca="1" si="6"/>
        <v/>
      </c>
      <c r="AP9" s="20" t="str">
        <f t="shared" ca="1" si="6"/>
        <v/>
      </c>
      <c r="AQ9" s="20" t="str">
        <f t="shared" ca="1" si="6"/>
        <v/>
      </c>
      <c r="AR9" s="20" t="str">
        <f t="shared" ca="1" si="6"/>
        <v/>
      </c>
      <c r="AS9" s="20" t="str">
        <f t="shared" ca="1" si="6"/>
        <v/>
      </c>
      <c r="AT9" s="20" t="str">
        <f t="shared" ca="1" si="6"/>
        <v/>
      </c>
      <c r="AU9" s="20" t="str">
        <f t="shared" ca="1" si="6"/>
        <v/>
      </c>
      <c r="AV9" s="20" t="str">
        <f t="shared" ca="1" si="6"/>
        <v/>
      </c>
      <c r="AW9" s="20" t="str">
        <f t="shared" ca="1" si="6"/>
        <v/>
      </c>
      <c r="AX9" s="20" t="str">
        <f t="shared" ca="1" si="6"/>
        <v/>
      </c>
      <c r="AY9" s="20" t="str">
        <f t="shared" ca="1" si="6"/>
        <v/>
      </c>
      <c r="AZ9" s="20" t="str">
        <f t="shared" ca="1" si="6"/>
        <v/>
      </c>
      <c r="BA9" s="20" t="str">
        <f t="shared" ca="1" si="6"/>
        <v/>
      </c>
      <c r="BB9" s="20" t="str">
        <f t="shared" ca="1" si="6"/>
        <v/>
      </c>
      <c r="BC9" s="20" t="str">
        <f t="shared" ca="1" si="6"/>
        <v/>
      </c>
      <c r="BD9" s="20" t="str">
        <f t="shared" ca="1" si="6"/>
        <v/>
      </c>
      <c r="BE9" s="20" t="str">
        <f t="shared" ca="1" si="6"/>
        <v/>
      </c>
      <c r="BF9" s="20" t="str">
        <f t="shared" ca="1" si="6"/>
        <v/>
      </c>
      <c r="BG9" s="20" t="str">
        <f t="shared" ca="1" si="6"/>
        <v/>
      </c>
    </row>
    <row r="10" spans="1:59" x14ac:dyDescent="0.2">
      <c r="A10" s="27">
        <f t="shared" ref="A10:A25" si="7">A9+1</f>
        <v>2</v>
      </c>
      <c r="B10" s="22" t="str">
        <f ca="1">IF($C10="S","",IF(AND($H10&lt;&gt;"",$K10=""),IF(AND($J10="",$H10&lt;TODAY()),2,IF(OR($H10&lt;$J10,$H10&lt;TODAY()),1,"")),IF($H10&lt;$K10,0,"")))</f>
        <v/>
      </c>
      <c r="C10" s="36" t="s">
        <v>19</v>
      </c>
      <c r="D10" s="7"/>
      <c r="E10" s="8" t="s">
        <v>29</v>
      </c>
      <c r="F10" s="9"/>
      <c r="G10" s="26" t="str">
        <f ca="1">IFERROR(IF($C10="S",DateEtape(TRUE,ROW()),IF($L10="DD",WORKDAY.INTL(INDIRECT(ADDRESS($M10+8,7)),$N10,1,JoursFériés),IF($L10="DF",WORKDAY.INTL(INDIRECT(ADDRESS($M10+8,7)),IF($F10=0,$N10-1,$N10-$F10),1,JoursFériés),IF($L10="FD",WORKDAY.INTL(INDIRECT(ADDRESS($M10+8,8)),$N10+1,1,JoursFériés),IF($L10="FF",WORKDAY.INTL(INDIRECT(ADDRESS($M10+8,8)),IF($F10=0,$N10,$N10-$F10+1),1,JoursFériés),""))))),"")</f>
        <v/>
      </c>
      <c r="H10" s="11" t="str">
        <f>IFERROR(IF($C10="S",DateEtape(FALSE,ROW()),IF($G10="","",IF($F10=0,WORKDAY.INTL($G10,$F10,1,JoursFériés),WORKDAY.INTL($G10,$F10-1,1,JoursFériés)))),"")</f>
        <v/>
      </c>
      <c r="I10" s="12" t="str">
        <f t="shared" ref="I10:I25" ca="1" si="8">IF(OR($C10="S",$J10=""),"",IF($K10="",NETWORKDAYS($J10,TODAY(),JoursFériés),NETWORKDAYS($J10,$K10,JoursFériés)))</f>
        <v/>
      </c>
      <c r="J10" s="10"/>
      <c r="K10" s="32"/>
      <c r="L10" s="23"/>
      <c r="M10" s="24"/>
      <c r="N10" s="23"/>
      <c r="O10" s="28"/>
      <c r="P10" s="1"/>
      <c r="Q10" s="1"/>
      <c r="R10" s="20" t="str">
        <f t="shared" ref="R10:AG25" si="9">IF($C10="S","",IF(AND(OR($F10=0,$C10="M"),$G10=R$6),"u",""))</f>
        <v/>
      </c>
      <c r="S10" s="20" t="str">
        <f t="shared" si="6"/>
        <v/>
      </c>
      <c r="T10" s="20" t="str">
        <f t="shared" si="6"/>
        <v/>
      </c>
      <c r="U10" s="20" t="str">
        <f t="shared" si="6"/>
        <v/>
      </c>
      <c r="V10" s="20" t="str">
        <f t="shared" si="6"/>
        <v/>
      </c>
      <c r="W10" s="20" t="str">
        <f t="shared" si="6"/>
        <v/>
      </c>
      <c r="X10" s="20" t="str">
        <f t="shared" si="6"/>
        <v/>
      </c>
      <c r="Y10" s="20" t="str">
        <f t="shared" si="6"/>
        <v/>
      </c>
      <c r="Z10" s="20" t="str">
        <f t="shared" si="6"/>
        <v/>
      </c>
      <c r="AA10" s="20" t="str">
        <f t="shared" si="6"/>
        <v/>
      </c>
      <c r="AB10" s="20" t="str">
        <f t="shared" si="6"/>
        <v/>
      </c>
      <c r="AC10" s="20" t="str">
        <f t="shared" si="6"/>
        <v/>
      </c>
      <c r="AD10" s="20" t="str">
        <f t="shared" si="6"/>
        <v/>
      </c>
      <c r="AE10" s="20" t="str">
        <f t="shared" si="6"/>
        <v/>
      </c>
      <c r="AF10" s="20" t="str">
        <f t="shared" si="6"/>
        <v/>
      </c>
      <c r="AG10" s="20" t="str">
        <f t="shared" si="6"/>
        <v/>
      </c>
      <c r="AH10" s="20" t="str">
        <f t="shared" si="6"/>
        <v/>
      </c>
      <c r="AI10" s="20" t="str">
        <f t="shared" si="6"/>
        <v/>
      </c>
      <c r="AJ10" s="20" t="str">
        <f t="shared" si="6"/>
        <v/>
      </c>
      <c r="AK10" s="20" t="str">
        <f t="shared" si="6"/>
        <v/>
      </c>
      <c r="AL10" s="20" t="str">
        <f t="shared" si="6"/>
        <v/>
      </c>
      <c r="AM10" s="20" t="str">
        <f t="shared" si="6"/>
        <v/>
      </c>
      <c r="AN10" s="20" t="str">
        <f t="shared" si="6"/>
        <v/>
      </c>
      <c r="AO10" s="20" t="str">
        <f t="shared" si="6"/>
        <v/>
      </c>
      <c r="AP10" s="20" t="str">
        <f t="shared" si="6"/>
        <v/>
      </c>
      <c r="AQ10" s="20" t="str">
        <f t="shared" si="6"/>
        <v/>
      </c>
      <c r="AR10" s="20" t="str">
        <f t="shared" si="6"/>
        <v/>
      </c>
      <c r="AS10" s="20" t="str">
        <f t="shared" si="6"/>
        <v/>
      </c>
      <c r="AT10" s="20" t="str">
        <f t="shared" si="6"/>
        <v/>
      </c>
      <c r="AU10" s="20" t="str">
        <f t="shared" si="6"/>
        <v/>
      </c>
      <c r="AV10" s="20" t="str">
        <f t="shared" si="6"/>
        <v/>
      </c>
      <c r="AW10" s="20" t="str">
        <f t="shared" si="6"/>
        <v/>
      </c>
      <c r="AX10" s="20" t="str">
        <f t="shared" si="6"/>
        <v/>
      </c>
      <c r="AY10" s="20" t="str">
        <f t="shared" si="6"/>
        <v/>
      </c>
      <c r="AZ10" s="20" t="str">
        <f t="shared" si="6"/>
        <v/>
      </c>
      <c r="BA10" s="20" t="str">
        <f t="shared" si="6"/>
        <v/>
      </c>
      <c r="BB10" s="20" t="str">
        <f t="shared" si="6"/>
        <v/>
      </c>
      <c r="BC10" s="20" t="str">
        <f t="shared" si="6"/>
        <v/>
      </c>
      <c r="BD10" s="20" t="str">
        <f t="shared" si="6"/>
        <v/>
      </c>
      <c r="BE10" s="20" t="str">
        <f t="shared" si="6"/>
        <v/>
      </c>
      <c r="BF10" s="20" t="str">
        <f t="shared" si="6"/>
        <v/>
      </c>
      <c r="BG10" s="20" t="str">
        <f t="shared" si="6"/>
        <v/>
      </c>
    </row>
    <row r="11" spans="1:59" x14ac:dyDescent="0.2">
      <c r="A11" s="27">
        <f t="shared" si="7"/>
        <v>3</v>
      </c>
      <c r="B11" s="22" t="str">
        <f t="shared" ref="B11:B25" ca="1" si="10">IF($C11="S","",IF(AND($H11&lt;&gt;"",$K11=""),IF(AND($J11="",$H11&lt;TODAY()),2,IF(OR($H11&lt;$J11,$H11&lt;TODAY()),1,"")),IF($H11&lt;$K11,0,"")))</f>
        <v/>
      </c>
      <c r="C11" s="37" t="s">
        <v>15</v>
      </c>
      <c r="D11" s="7"/>
      <c r="E11" s="31" t="s">
        <v>32</v>
      </c>
      <c r="F11" s="9">
        <v>0</v>
      </c>
      <c r="G11" s="26" t="str">
        <f ca="1">IFERROR(IF($C11="S",DateEtape(TRUE,ROW()),IF($L11="DD",WORKDAY.INTL(INDIRECT(ADDRESS($M11+8,7)),$N11,1,JoursFériés),IF($L11="DF",WORKDAY.INTL(INDIRECT(ADDRESS($M11+8,7)),IF($F11=0,$N11-1,$N11-$F11),1,JoursFériés),IF($L11="FD",WORKDAY.INTL(INDIRECT(ADDRESS($M11+8,8)),$N11+1,1,JoursFériés),IF($L11="FF",WORKDAY.INTL(INDIRECT(ADDRESS($M11+8,8)),IF($F11=0,$N11,$N11-$F11+1),1,JoursFériés),""))))),"")</f>
        <v/>
      </c>
      <c r="H11" s="11" t="str">
        <f ca="1">IFERROR(IF($C11="S",DateEtape(FALSE,ROW()),IF($G11="","",IF($F11=0,WORKDAY.INTL($G11,$F11,1,JoursFériés),WORKDAY.INTL($G11,$F11-1,1,JoursFériés)))),"")</f>
        <v/>
      </c>
      <c r="I11" s="12" t="e">
        <f t="shared" ca="1" si="8"/>
        <v>#NAME?</v>
      </c>
      <c r="J11" s="10">
        <v>45194</v>
      </c>
      <c r="K11" s="32"/>
      <c r="L11" s="23" t="s">
        <v>25</v>
      </c>
      <c r="M11" s="24">
        <f>A9</f>
        <v>1</v>
      </c>
      <c r="N11" s="23"/>
      <c r="O11" s="28"/>
      <c r="P11" s="1"/>
      <c r="Q11" s="1"/>
      <c r="R11" s="20" t="str">
        <f t="shared" ca="1" si="9"/>
        <v/>
      </c>
      <c r="S11" s="20" t="str">
        <f t="shared" ca="1" si="6"/>
        <v/>
      </c>
      <c r="T11" s="20" t="str">
        <f t="shared" ca="1" si="6"/>
        <v/>
      </c>
      <c r="U11" s="20" t="str">
        <f t="shared" ca="1" si="6"/>
        <v/>
      </c>
      <c r="V11" s="20" t="str">
        <f t="shared" ca="1" si="6"/>
        <v/>
      </c>
      <c r="W11" s="20" t="str">
        <f t="shared" ca="1" si="6"/>
        <v/>
      </c>
      <c r="X11" s="20" t="str">
        <f t="shared" ca="1" si="6"/>
        <v/>
      </c>
      <c r="Y11" s="20" t="str">
        <f t="shared" ca="1" si="6"/>
        <v/>
      </c>
      <c r="Z11" s="20" t="str">
        <f t="shared" ca="1" si="6"/>
        <v/>
      </c>
      <c r="AA11" s="20" t="str">
        <f t="shared" ca="1" si="6"/>
        <v/>
      </c>
      <c r="AB11" s="20" t="str">
        <f t="shared" ca="1" si="6"/>
        <v/>
      </c>
      <c r="AC11" s="20" t="str">
        <f t="shared" ca="1" si="6"/>
        <v/>
      </c>
      <c r="AD11" s="20" t="str">
        <f t="shared" ca="1" si="6"/>
        <v/>
      </c>
      <c r="AE11" s="20" t="str">
        <f t="shared" ca="1" si="6"/>
        <v/>
      </c>
      <c r="AF11" s="20" t="str">
        <f t="shared" ca="1" si="6"/>
        <v/>
      </c>
      <c r="AG11" s="20" t="str">
        <f t="shared" ca="1" si="6"/>
        <v/>
      </c>
      <c r="AH11" s="20" t="str">
        <f t="shared" ca="1" si="6"/>
        <v/>
      </c>
      <c r="AI11" s="20" t="str">
        <f t="shared" ca="1" si="6"/>
        <v/>
      </c>
      <c r="AJ11" s="20" t="str">
        <f t="shared" ca="1" si="6"/>
        <v/>
      </c>
      <c r="AK11" s="20" t="str">
        <f t="shared" ca="1" si="6"/>
        <v/>
      </c>
      <c r="AL11" s="20" t="str">
        <f t="shared" ca="1" si="6"/>
        <v/>
      </c>
      <c r="AM11" s="20" t="str">
        <f t="shared" ca="1" si="6"/>
        <v/>
      </c>
      <c r="AN11" s="20" t="str">
        <f t="shared" ca="1" si="6"/>
        <v/>
      </c>
      <c r="AO11" s="20" t="str">
        <f t="shared" ca="1" si="6"/>
        <v/>
      </c>
      <c r="AP11" s="20" t="str">
        <f t="shared" ca="1" si="6"/>
        <v/>
      </c>
      <c r="AQ11" s="20" t="str">
        <f t="shared" ca="1" si="6"/>
        <v/>
      </c>
      <c r="AR11" s="20" t="str">
        <f t="shared" ca="1" si="6"/>
        <v/>
      </c>
      <c r="AS11" s="20" t="str">
        <f t="shared" ca="1" si="6"/>
        <v/>
      </c>
      <c r="AT11" s="20" t="str">
        <f t="shared" ca="1" si="6"/>
        <v/>
      </c>
      <c r="AU11" s="20" t="str">
        <f t="shared" ca="1" si="6"/>
        <v/>
      </c>
      <c r="AV11" s="20" t="str">
        <f t="shared" ca="1" si="6"/>
        <v/>
      </c>
      <c r="AW11" s="20" t="str">
        <f t="shared" ca="1" si="6"/>
        <v/>
      </c>
      <c r="AX11" s="20" t="str">
        <f t="shared" ca="1" si="6"/>
        <v/>
      </c>
      <c r="AY11" s="20" t="str">
        <f t="shared" ca="1" si="6"/>
        <v/>
      </c>
      <c r="AZ11" s="20" t="str">
        <f t="shared" ca="1" si="6"/>
        <v/>
      </c>
      <c r="BA11" s="20" t="str">
        <f t="shared" ca="1" si="6"/>
        <v/>
      </c>
      <c r="BB11" s="20" t="str">
        <f t="shared" ca="1" si="6"/>
        <v/>
      </c>
      <c r="BC11" s="20" t="str">
        <f t="shared" ca="1" si="6"/>
        <v/>
      </c>
      <c r="BD11" s="20" t="str">
        <f t="shared" ca="1" si="6"/>
        <v/>
      </c>
      <c r="BE11" s="20" t="str">
        <f t="shared" ca="1" si="6"/>
        <v/>
      </c>
      <c r="BF11" s="20" t="str">
        <f t="shared" ca="1" si="6"/>
        <v/>
      </c>
      <c r="BG11" s="20" t="str">
        <f t="shared" ca="1" si="6"/>
        <v/>
      </c>
    </row>
    <row r="12" spans="1:59" x14ac:dyDescent="0.2">
      <c r="A12" s="27">
        <f t="shared" si="7"/>
        <v>4</v>
      </c>
      <c r="B12" s="22" t="str">
        <f t="shared" ca="1" si="10"/>
        <v/>
      </c>
      <c r="C12" s="36"/>
      <c r="D12" s="7"/>
      <c r="E12" s="31" t="s">
        <v>33</v>
      </c>
      <c r="F12" s="9">
        <v>5</v>
      </c>
      <c r="G12" s="26" t="str">
        <f ca="1">IFERROR(IF($C12="S",DateEtape(TRUE,ROW()),IF($L12="DD",WORKDAY.INTL(INDIRECT(ADDRESS($M12+8,7)),$N12,1,JoursFériés),IF($L12="DF",WORKDAY.INTL(INDIRECT(ADDRESS($M12+8,7)),IF($F12=0,$N12-1,$N12-$F12),1,JoursFériés),IF($L12="FD",WORKDAY.INTL(INDIRECT(ADDRESS($M12+8,8)),$N12+1,1,JoursFériés),IF($L12="FF",WORKDAY.INTL(INDIRECT(ADDRESS($M12+8,8)),IF($F12=0,$N12,$N12-$F12+1),1,JoursFériés),""))))),"")</f>
        <v/>
      </c>
      <c r="H12" s="11" t="str">
        <f ca="1">IFERROR(IF($C12="S",DateEtape(FALSE,ROW()),IF($G12="","",IF($F12=0,WORKDAY.INTL($G12,$F12,1,JoursFériés),WORKDAY.INTL($G12,$F12-1,1,JoursFériés)))),"")</f>
        <v/>
      </c>
      <c r="I12" s="12" t="e">
        <f t="shared" ca="1" si="8"/>
        <v>#NAME?</v>
      </c>
      <c r="J12" s="10">
        <v>45194</v>
      </c>
      <c r="K12" s="32">
        <v>45196</v>
      </c>
      <c r="L12" s="23" t="s">
        <v>25</v>
      </c>
      <c r="M12" s="24">
        <v>3</v>
      </c>
      <c r="N12" s="23"/>
      <c r="O12" s="28"/>
      <c r="P12" s="1"/>
      <c r="Q12" s="1"/>
      <c r="R12" s="20" t="str">
        <f t="shared" ca="1" si="9"/>
        <v/>
      </c>
      <c r="S12" s="20" t="str">
        <f t="shared" ca="1" si="6"/>
        <v/>
      </c>
      <c r="T12" s="20" t="str">
        <f t="shared" ca="1" si="6"/>
        <v/>
      </c>
      <c r="U12" s="20" t="str">
        <f t="shared" ca="1" si="6"/>
        <v/>
      </c>
      <c r="V12" s="20" t="str">
        <f t="shared" ca="1" si="6"/>
        <v/>
      </c>
      <c r="W12" s="20" t="str">
        <f t="shared" ca="1" si="6"/>
        <v/>
      </c>
      <c r="X12" s="20" t="str">
        <f t="shared" ca="1" si="6"/>
        <v/>
      </c>
      <c r="Y12" s="20" t="str">
        <f t="shared" ca="1" si="6"/>
        <v/>
      </c>
      <c r="Z12" s="20" t="str">
        <f t="shared" ca="1" si="6"/>
        <v/>
      </c>
      <c r="AA12" s="20" t="str">
        <f t="shared" ca="1" si="6"/>
        <v/>
      </c>
      <c r="AB12" s="20" t="str">
        <f t="shared" ca="1" si="6"/>
        <v/>
      </c>
      <c r="AC12" s="20" t="str">
        <f t="shared" ca="1" si="6"/>
        <v/>
      </c>
      <c r="AD12" s="20" t="str">
        <f t="shared" ca="1" si="6"/>
        <v/>
      </c>
      <c r="AE12" s="20" t="str">
        <f t="shared" ca="1" si="6"/>
        <v/>
      </c>
      <c r="AF12" s="20" t="str">
        <f t="shared" ca="1" si="6"/>
        <v/>
      </c>
      <c r="AG12" s="20" t="str">
        <f t="shared" ca="1" si="6"/>
        <v/>
      </c>
      <c r="AH12" s="20" t="str">
        <f t="shared" ca="1" si="6"/>
        <v/>
      </c>
      <c r="AI12" s="20" t="str">
        <f t="shared" ca="1" si="6"/>
        <v/>
      </c>
      <c r="AJ12" s="20" t="str">
        <f t="shared" ca="1" si="6"/>
        <v/>
      </c>
      <c r="AK12" s="20" t="str">
        <f t="shared" ca="1" si="6"/>
        <v/>
      </c>
      <c r="AL12" s="20" t="str">
        <f t="shared" ca="1" si="6"/>
        <v/>
      </c>
      <c r="AM12" s="20" t="str">
        <f t="shared" ca="1" si="6"/>
        <v/>
      </c>
      <c r="AN12" s="20" t="str">
        <f t="shared" ca="1" si="6"/>
        <v/>
      </c>
      <c r="AO12" s="20" t="str">
        <f t="shared" ca="1" si="6"/>
        <v/>
      </c>
      <c r="AP12" s="20" t="str">
        <f t="shared" ca="1" si="6"/>
        <v/>
      </c>
      <c r="AQ12" s="20" t="str">
        <f t="shared" ca="1" si="6"/>
        <v/>
      </c>
      <c r="AR12" s="20" t="str">
        <f t="shared" ca="1" si="6"/>
        <v/>
      </c>
      <c r="AS12" s="20" t="str">
        <f t="shared" ca="1" si="6"/>
        <v/>
      </c>
      <c r="AT12" s="20" t="str">
        <f t="shared" ca="1" si="6"/>
        <v/>
      </c>
      <c r="AU12" s="20" t="str">
        <f t="shared" ca="1" si="6"/>
        <v/>
      </c>
      <c r="AV12" s="20" t="str">
        <f t="shared" ca="1" si="6"/>
        <v/>
      </c>
      <c r="AW12" s="20" t="str">
        <f t="shared" ca="1" si="6"/>
        <v/>
      </c>
      <c r="AX12" s="20" t="str">
        <f t="shared" ca="1" si="6"/>
        <v/>
      </c>
      <c r="AY12" s="20" t="str">
        <f t="shared" ca="1" si="6"/>
        <v/>
      </c>
      <c r="AZ12" s="20" t="str">
        <f t="shared" ca="1" si="6"/>
        <v/>
      </c>
      <c r="BA12" s="20" t="str">
        <f t="shared" ca="1" si="6"/>
        <v/>
      </c>
      <c r="BB12" s="20" t="str">
        <f t="shared" ca="1" si="6"/>
        <v/>
      </c>
      <c r="BC12" s="20" t="str">
        <f t="shared" ca="1" si="6"/>
        <v/>
      </c>
      <c r="BD12" s="20" t="str">
        <f t="shared" ca="1" si="6"/>
        <v/>
      </c>
      <c r="BE12" s="20" t="str">
        <f t="shared" ca="1" si="6"/>
        <v/>
      </c>
      <c r="BF12" s="20" t="str">
        <f t="shared" ca="1" si="6"/>
        <v/>
      </c>
      <c r="BG12" s="20" t="str">
        <f t="shared" ca="1" si="6"/>
        <v/>
      </c>
    </row>
    <row r="13" spans="1:59" x14ac:dyDescent="0.2">
      <c r="A13" s="27">
        <f t="shared" si="7"/>
        <v>5</v>
      </c>
      <c r="B13" s="22" t="str">
        <f t="shared" ca="1" si="10"/>
        <v/>
      </c>
      <c r="C13" s="36"/>
      <c r="D13" s="7"/>
      <c r="E13" s="8" t="s">
        <v>48</v>
      </c>
      <c r="F13" s="9">
        <v>3</v>
      </c>
      <c r="G13" s="26" t="str">
        <f ca="1">IFERROR(IF($C13="S",DateEtape(TRUE,ROW()),IF($L13="DD",WORKDAY.INTL(INDIRECT(ADDRESS($M13+8,7)),$N13,1,JoursFériés),IF($L13="DF",WORKDAY.INTL(INDIRECT(ADDRESS($M13+8,7)),IF($F13=0,$N13-1,$N13-$F13),1,JoursFériés),IF($L13="FD",WORKDAY.INTL(INDIRECT(ADDRESS($M13+8,8)),$N13+1,1,JoursFériés),IF($L13="FF",WORKDAY.INTL(INDIRECT(ADDRESS($M13+8,8)),IF($F13=0,$N13,$N13-$F13+1),1,JoursFériés),""))))),"")</f>
        <v/>
      </c>
      <c r="H13" s="11" t="str">
        <f ca="1">IFERROR(IF($C13="S",DateEtape(FALSE,ROW()),IF($G13="","",IF($F13=0,WORKDAY.INTL($G13,$F13,1,JoursFériés),WORKDAY.INTL($G13,$F13-1,1,JoursFériés)))),"")</f>
        <v/>
      </c>
      <c r="I13" s="12" t="e">
        <f t="shared" ca="1" si="8"/>
        <v>#NAME?</v>
      </c>
      <c r="J13" s="10">
        <v>45194</v>
      </c>
      <c r="K13" s="32">
        <f>J13+5</f>
        <v>45199</v>
      </c>
      <c r="L13" s="23" t="s">
        <v>25</v>
      </c>
      <c r="M13" s="24">
        <v>4</v>
      </c>
      <c r="N13" s="23"/>
      <c r="O13" s="28"/>
      <c r="P13" s="1"/>
      <c r="Q13" s="1"/>
      <c r="R13" s="20" t="str">
        <f t="shared" ca="1" si="9"/>
        <v/>
      </c>
      <c r="S13" s="20" t="str">
        <f t="shared" ca="1" si="6"/>
        <v/>
      </c>
      <c r="T13" s="20" t="str">
        <f t="shared" ca="1" si="6"/>
        <v/>
      </c>
      <c r="U13" s="20" t="str">
        <f t="shared" ca="1" si="6"/>
        <v/>
      </c>
      <c r="V13" s="20" t="str">
        <f t="shared" ca="1" si="6"/>
        <v/>
      </c>
      <c r="W13" s="20" t="str">
        <f t="shared" ca="1" si="6"/>
        <v/>
      </c>
      <c r="X13" s="20" t="str">
        <f t="shared" ca="1" si="6"/>
        <v/>
      </c>
      <c r="Y13" s="20" t="str">
        <f t="shared" ca="1" si="6"/>
        <v/>
      </c>
      <c r="Z13" s="20" t="str">
        <f t="shared" ca="1" si="6"/>
        <v/>
      </c>
      <c r="AA13" s="20" t="str">
        <f t="shared" ca="1" si="6"/>
        <v/>
      </c>
      <c r="AB13" s="20" t="str">
        <f t="shared" ca="1" si="6"/>
        <v/>
      </c>
      <c r="AC13" s="20" t="str">
        <f t="shared" ca="1" si="6"/>
        <v/>
      </c>
      <c r="AD13" s="20" t="str">
        <f t="shared" ca="1" si="6"/>
        <v/>
      </c>
      <c r="AE13" s="20" t="str">
        <f t="shared" ca="1" si="6"/>
        <v/>
      </c>
      <c r="AF13" s="20" t="str">
        <f t="shared" ca="1" si="6"/>
        <v/>
      </c>
      <c r="AG13" s="20" t="str">
        <f t="shared" ca="1" si="6"/>
        <v/>
      </c>
      <c r="AH13" s="20" t="str">
        <f t="shared" ca="1" si="6"/>
        <v/>
      </c>
      <c r="AI13" s="20" t="str">
        <f t="shared" ca="1" si="6"/>
        <v/>
      </c>
      <c r="AJ13" s="20" t="str">
        <f t="shared" ca="1" si="6"/>
        <v/>
      </c>
      <c r="AK13" s="20" t="str">
        <f t="shared" ca="1" si="6"/>
        <v/>
      </c>
      <c r="AL13" s="20" t="str">
        <f t="shared" ca="1" si="6"/>
        <v/>
      </c>
      <c r="AM13" s="20" t="str">
        <f t="shared" ca="1" si="6"/>
        <v/>
      </c>
      <c r="AN13" s="20" t="str">
        <f t="shared" ca="1" si="6"/>
        <v/>
      </c>
      <c r="AO13" s="20" t="str">
        <f t="shared" ca="1" si="6"/>
        <v/>
      </c>
      <c r="AP13" s="20" t="str">
        <f t="shared" ca="1" si="6"/>
        <v/>
      </c>
      <c r="AQ13" s="20" t="str">
        <f t="shared" ca="1" si="6"/>
        <v/>
      </c>
      <c r="AR13" s="20" t="str">
        <f t="shared" ca="1" si="6"/>
        <v/>
      </c>
      <c r="AS13" s="20" t="str">
        <f t="shared" ca="1" si="6"/>
        <v/>
      </c>
      <c r="AT13" s="20" t="str">
        <f t="shared" ca="1" si="6"/>
        <v/>
      </c>
      <c r="AU13" s="20" t="str">
        <f t="shared" ca="1" si="6"/>
        <v/>
      </c>
      <c r="AV13" s="20" t="str">
        <f t="shared" ca="1" si="6"/>
        <v/>
      </c>
      <c r="AW13" s="20" t="str">
        <f t="shared" ca="1" si="6"/>
        <v/>
      </c>
      <c r="AX13" s="20" t="str">
        <f t="shared" ca="1" si="6"/>
        <v/>
      </c>
      <c r="AY13" s="20" t="str">
        <f t="shared" ca="1" si="6"/>
        <v/>
      </c>
      <c r="AZ13" s="20" t="str">
        <f t="shared" ca="1" si="6"/>
        <v/>
      </c>
      <c r="BA13" s="20" t="str">
        <f t="shared" ca="1" si="6"/>
        <v/>
      </c>
      <c r="BB13" s="20" t="str">
        <f t="shared" ca="1" si="6"/>
        <v/>
      </c>
      <c r="BC13" s="20" t="str">
        <f t="shared" ca="1" si="6"/>
        <v/>
      </c>
      <c r="BD13" s="20" t="str">
        <f t="shared" ca="1" si="6"/>
        <v/>
      </c>
      <c r="BE13" s="20" t="str">
        <f t="shared" ca="1" si="6"/>
        <v/>
      </c>
      <c r="BF13" s="20" t="str">
        <f t="shared" ca="1" si="6"/>
        <v/>
      </c>
      <c r="BG13" s="20" t="str">
        <f t="shared" ca="1" si="6"/>
        <v/>
      </c>
    </row>
    <row r="14" spans="1:59" x14ac:dyDescent="0.2">
      <c r="A14" s="27">
        <f t="shared" si="7"/>
        <v>6</v>
      </c>
      <c r="B14" s="22" t="str">
        <f t="shared" ca="1" si="10"/>
        <v/>
      </c>
      <c r="C14" s="36" t="s">
        <v>19</v>
      </c>
      <c r="D14" s="7"/>
      <c r="E14" s="8" t="s">
        <v>34</v>
      </c>
      <c r="F14" s="41"/>
      <c r="G14" s="26" t="str">
        <f ca="1">IFERROR(IF($C14="S",DateEtape(TRUE,ROW()),IF($L14="DD",WORKDAY.INTL(INDIRECT(ADDRESS($M14+8,7)),$N14,1,JoursFériés),IF($L14="DF",WORKDAY.INTL(INDIRECT(ADDRESS($M14+8,7)),IF($F14=0,$N14-1,$N14-$F14),1,JoursFériés),IF($L14="FD",WORKDAY.INTL(INDIRECT(ADDRESS($M14+8,8)),$N14+1,1,JoursFériés),IF($L14="FF",WORKDAY.INTL(INDIRECT(ADDRESS($M14+8,8)),IF($F14=0,$N14,$N14-$F14+1),1,JoursFériés),""))))),"")</f>
        <v/>
      </c>
      <c r="H14" s="11" t="str">
        <f>IFERROR(IF($C14="S",DateEtape(FALSE,ROW()),IF($G14="","",IF($F14=0,WORKDAY.INTL($G14,$F14,1,JoursFériés),WORKDAY.INTL($G14,$F14-1,1,JoursFériés)))),"")</f>
        <v/>
      </c>
      <c r="I14" s="12" t="str">
        <f t="shared" ca="1" si="8"/>
        <v/>
      </c>
      <c r="J14" s="10"/>
      <c r="K14" s="32"/>
      <c r="L14" s="23"/>
      <c r="M14" s="24"/>
      <c r="N14" s="23"/>
      <c r="O14" s="28"/>
      <c r="P14" s="1"/>
      <c r="Q14" s="1"/>
      <c r="R14" s="20" t="str">
        <f t="shared" si="9"/>
        <v/>
      </c>
      <c r="S14" s="20" t="str">
        <f t="shared" si="6"/>
        <v/>
      </c>
      <c r="T14" s="20" t="str">
        <f t="shared" si="6"/>
        <v/>
      </c>
      <c r="U14" s="20" t="str">
        <f t="shared" si="6"/>
        <v/>
      </c>
      <c r="V14" s="20" t="str">
        <f t="shared" si="6"/>
        <v/>
      </c>
      <c r="W14" s="20" t="str">
        <f t="shared" si="6"/>
        <v/>
      </c>
      <c r="X14" s="20" t="str">
        <f t="shared" si="6"/>
        <v/>
      </c>
      <c r="Y14" s="20" t="str">
        <f t="shared" si="6"/>
        <v/>
      </c>
      <c r="Z14" s="20" t="str">
        <f t="shared" si="6"/>
        <v/>
      </c>
      <c r="AA14" s="20" t="str">
        <f t="shared" si="6"/>
        <v/>
      </c>
      <c r="AB14" s="20" t="str">
        <f t="shared" si="6"/>
        <v/>
      </c>
      <c r="AC14" s="20" t="str">
        <f t="shared" si="6"/>
        <v/>
      </c>
      <c r="AD14" s="20" t="str">
        <f t="shared" si="6"/>
        <v/>
      </c>
      <c r="AE14" s="20" t="str">
        <f t="shared" si="6"/>
        <v/>
      </c>
      <c r="AF14" s="20" t="str">
        <f t="shared" si="6"/>
        <v/>
      </c>
      <c r="AG14" s="20" t="str">
        <f t="shared" si="6"/>
        <v/>
      </c>
      <c r="AH14" s="20" t="str">
        <f t="shared" si="6"/>
        <v/>
      </c>
      <c r="AI14" s="20" t="str">
        <f t="shared" si="6"/>
        <v/>
      </c>
      <c r="AJ14" s="20" t="str">
        <f t="shared" si="6"/>
        <v/>
      </c>
      <c r="AK14" s="20" t="str">
        <f t="shared" si="6"/>
        <v/>
      </c>
      <c r="AL14" s="20" t="str">
        <f t="shared" si="6"/>
        <v/>
      </c>
      <c r="AM14" s="20" t="str">
        <f t="shared" si="6"/>
        <v/>
      </c>
      <c r="AN14" s="20" t="str">
        <f t="shared" si="6"/>
        <v/>
      </c>
      <c r="AO14" s="20" t="str">
        <f t="shared" si="6"/>
        <v/>
      </c>
      <c r="AP14" s="20" t="str">
        <f t="shared" si="6"/>
        <v/>
      </c>
      <c r="AQ14" s="20" t="str">
        <f t="shared" si="6"/>
        <v/>
      </c>
      <c r="AR14" s="20" t="str">
        <f t="shared" si="6"/>
        <v/>
      </c>
      <c r="AS14" s="20" t="str">
        <f t="shared" si="6"/>
        <v/>
      </c>
      <c r="AT14" s="20" t="str">
        <f t="shared" si="6"/>
        <v/>
      </c>
      <c r="AU14" s="20" t="str">
        <f t="shared" si="6"/>
        <v/>
      </c>
      <c r="AV14" s="20" t="str">
        <f t="shared" si="6"/>
        <v/>
      </c>
      <c r="AW14" s="20" t="str">
        <f t="shared" si="6"/>
        <v/>
      </c>
      <c r="AX14" s="20" t="str">
        <f t="shared" si="6"/>
        <v/>
      </c>
      <c r="AY14" s="20" t="str">
        <f t="shared" si="6"/>
        <v/>
      </c>
      <c r="AZ14" s="20" t="str">
        <f t="shared" si="6"/>
        <v/>
      </c>
      <c r="BA14" s="20" t="str">
        <f t="shared" si="6"/>
        <v/>
      </c>
      <c r="BB14" s="20" t="str">
        <f t="shared" si="6"/>
        <v/>
      </c>
      <c r="BC14" s="20" t="str">
        <f t="shared" si="6"/>
        <v/>
      </c>
      <c r="BD14" s="20" t="str">
        <f t="shared" si="6"/>
        <v/>
      </c>
      <c r="BE14" s="20" t="str">
        <f t="shared" si="6"/>
        <v/>
      </c>
      <c r="BF14" s="20" t="str">
        <f t="shared" si="6"/>
        <v/>
      </c>
      <c r="BG14" s="20" t="str">
        <f t="shared" si="6"/>
        <v/>
      </c>
    </row>
    <row r="15" spans="1:59" x14ac:dyDescent="0.2">
      <c r="A15" s="27">
        <f t="shared" si="7"/>
        <v>7</v>
      </c>
      <c r="B15" s="22" t="str">
        <f t="shared" ca="1" si="10"/>
        <v/>
      </c>
      <c r="C15" s="36"/>
      <c r="D15" s="7"/>
      <c r="E15" s="31" t="s">
        <v>35</v>
      </c>
      <c r="F15" s="9">
        <v>5</v>
      </c>
      <c r="G15" s="26" t="str">
        <f ca="1">IFERROR(IF($C15="S",DateEtape(TRUE,ROW()),IF($L15="DD",WORKDAY.INTL(INDIRECT(ADDRESS($M15+8,7)),$N15,1,JoursFériés),IF($L15="DF",WORKDAY.INTL(INDIRECT(ADDRESS($M15+8,7)),IF($F15=0,$N15-1,$N15-$F15),1,JoursFériés),IF($L15="FD",WORKDAY.INTL(INDIRECT(ADDRESS($M15+8,8)),$N15+1,1,JoursFériés),IF($L15="FF",WORKDAY.INTL(INDIRECT(ADDRESS($M15+8,8)),IF($F15=0,$N15,$N15-$F15+1),1,JoursFériés),""))))),"")</f>
        <v/>
      </c>
      <c r="H15" s="11" t="str">
        <f ca="1">IFERROR(IF($C15="S",DateEtape(FALSE,ROW()),IF($G15="","",IF($F15=0,WORKDAY.INTL($G15,$F15,1,JoursFériés),WORKDAY.INTL($G15,$F15-1,1,JoursFériés)))),"")</f>
        <v/>
      </c>
      <c r="I15" s="12" t="str">
        <f t="shared" ca="1" si="8"/>
        <v/>
      </c>
      <c r="J15" s="10"/>
      <c r="K15" s="32"/>
      <c r="L15" s="23" t="s">
        <v>28</v>
      </c>
      <c r="M15" s="24">
        <f>A13</f>
        <v>5</v>
      </c>
      <c r="N15" s="23">
        <v>1</v>
      </c>
      <c r="O15" s="28"/>
      <c r="P15" s="1"/>
      <c r="Q15" s="1"/>
      <c r="R15" s="20" t="str">
        <f t="shared" ca="1" si="9"/>
        <v/>
      </c>
      <c r="S15" s="20" t="str">
        <f t="shared" ca="1" si="6"/>
        <v/>
      </c>
      <c r="T15" s="20" t="str">
        <f t="shared" ca="1" si="6"/>
        <v/>
      </c>
      <c r="U15" s="20" t="str">
        <f t="shared" ca="1" si="6"/>
        <v/>
      </c>
      <c r="V15" s="20" t="str">
        <f t="shared" ca="1" si="6"/>
        <v/>
      </c>
      <c r="W15" s="20" t="str">
        <f t="shared" ca="1" si="6"/>
        <v/>
      </c>
      <c r="X15" s="20" t="str">
        <f t="shared" ca="1" si="6"/>
        <v/>
      </c>
      <c r="Y15" s="20" t="str">
        <f t="shared" ca="1" si="6"/>
        <v/>
      </c>
      <c r="Z15" s="20" t="str">
        <f t="shared" ca="1" si="6"/>
        <v/>
      </c>
      <c r="AA15" s="20" t="str">
        <f t="shared" ca="1" si="6"/>
        <v/>
      </c>
      <c r="AB15" s="20" t="str">
        <f t="shared" ref="AB15:AQ25" ca="1" si="11">IF($C15="S","",IF(AND(OR($F15=0,$C15="M"),$G15=AB$6),"u",""))</f>
        <v/>
      </c>
      <c r="AC15" s="20" t="str">
        <f t="shared" ca="1" si="11"/>
        <v/>
      </c>
      <c r="AD15" s="20" t="str">
        <f t="shared" ca="1" si="11"/>
        <v/>
      </c>
      <c r="AE15" s="20" t="str">
        <f t="shared" ca="1" si="11"/>
        <v/>
      </c>
      <c r="AF15" s="20" t="str">
        <f t="shared" ca="1" si="11"/>
        <v/>
      </c>
      <c r="AG15" s="20" t="str">
        <f t="shared" ca="1" si="11"/>
        <v/>
      </c>
      <c r="AH15" s="20" t="str">
        <f t="shared" ca="1" si="11"/>
        <v/>
      </c>
      <c r="AI15" s="20" t="str">
        <f t="shared" ca="1" si="11"/>
        <v/>
      </c>
      <c r="AJ15" s="20" t="str">
        <f t="shared" ca="1" si="11"/>
        <v/>
      </c>
      <c r="AK15" s="20" t="str">
        <f t="shared" ca="1" si="11"/>
        <v/>
      </c>
      <c r="AL15" s="20" t="str">
        <f t="shared" ca="1" si="11"/>
        <v/>
      </c>
      <c r="AM15" s="20" t="str">
        <f t="shared" ca="1" si="11"/>
        <v/>
      </c>
      <c r="AN15" s="20" t="str">
        <f t="shared" ca="1" si="11"/>
        <v/>
      </c>
      <c r="AO15" s="20" t="str">
        <f t="shared" ca="1" si="11"/>
        <v/>
      </c>
      <c r="AP15" s="20" t="str">
        <f t="shared" ca="1" si="11"/>
        <v/>
      </c>
      <c r="AQ15" s="20" t="str">
        <f t="shared" ca="1" si="11"/>
        <v/>
      </c>
      <c r="AR15" s="20" t="str">
        <f t="shared" ref="AR15:BG25" ca="1" si="12">IF($C15="S","",IF(AND(OR($F15=0,$C15="M"),$G15=AR$6),"u",""))</f>
        <v/>
      </c>
      <c r="AS15" s="20" t="str">
        <f t="shared" ca="1" si="12"/>
        <v/>
      </c>
      <c r="AT15" s="20" t="str">
        <f t="shared" ca="1" si="12"/>
        <v/>
      </c>
      <c r="AU15" s="20" t="str">
        <f t="shared" ca="1" si="12"/>
        <v/>
      </c>
      <c r="AV15" s="20" t="str">
        <f t="shared" ca="1" si="12"/>
        <v/>
      </c>
      <c r="AW15" s="20" t="str">
        <f t="shared" ca="1" si="12"/>
        <v/>
      </c>
      <c r="AX15" s="20" t="str">
        <f t="shared" ca="1" si="12"/>
        <v/>
      </c>
      <c r="AY15" s="20" t="str">
        <f t="shared" ca="1" si="12"/>
        <v/>
      </c>
      <c r="AZ15" s="20" t="str">
        <f t="shared" ca="1" si="12"/>
        <v/>
      </c>
      <c r="BA15" s="20" t="str">
        <f t="shared" ca="1" si="12"/>
        <v/>
      </c>
      <c r="BB15" s="20" t="str">
        <f t="shared" ca="1" si="12"/>
        <v/>
      </c>
      <c r="BC15" s="20" t="str">
        <f t="shared" ca="1" si="12"/>
        <v/>
      </c>
      <c r="BD15" s="20" t="str">
        <f t="shared" ca="1" si="12"/>
        <v/>
      </c>
      <c r="BE15" s="20" t="str">
        <f t="shared" ca="1" si="12"/>
        <v/>
      </c>
      <c r="BF15" s="20" t="str">
        <f t="shared" ca="1" si="12"/>
        <v/>
      </c>
      <c r="BG15" s="20" t="str">
        <f t="shared" ca="1" si="12"/>
        <v/>
      </c>
    </row>
    <row r="16" spans="1:59" x14ac:dyDescent="0.2">
      <c r="A16" s="27">
        <f t="shared" si="7"/>
        <v>8</v>
      </c>
      <c r="B16" s="22" t="str">
        <f t="shared" ca="1" si="10"/>
        <v/>
      </c>
      <c r="C16" s="36"/>
      <c r="D16" s="7"/>
      <c r="E16" s="8" t="s">
        <v>36</v>
      </c>
      <c r="F16" s="9">
        <v>2</v>
      </c>
      <c r="G16" s="26" t="str">
        <f ca="1">IFERROR(IF($C16="S",DateEtape(TRUE,ROW()),IF($L16="DD",WORKDAY.INTL(INDIRECT(ADDRESS($M16+8,7)),$N16,1,JoursFériés),IF($L16="DF",WORKDAY.INTL(INDIRECT(ADDRESS($M16+8,7)),IF($F16=0,$N16-1,$N16-$F16),1,JoursFériés),IF($L16="FD",WORKDAY.INTL(INDIRECT(ADDRESS($M16+8,8)),$N16+1,1,JoursFériés),IF($L16="FF",WORKDAY.INTL(INDIRECT(ADDRESS($M16+8,8)),IF($F16=0,$N16,$N16-$F16+1),1,JoursFériés),""))))),"")</f>
        <v/>
      </c>
      <c r="H16" s="11" t="str">
        <f ca="1">IFERROR(IF($C16="S",DateEtape(FALSE,ROW()),IF($G16="","",IF($F16=0,WORKDAY.INTL($G16,$F16,1,JoursFériés),WORKDAY.INTL($G16,$F16-1,1,JoursFériés)))),"")</f>
        <v/>
      </c>
      <c r="I16" s="12" t="str">
        <f t="shared" ca="1" si="8"/>
        <v/>
      </c>
      <c r="J16" s="10"/>
      <c r="K16" s="32"/>
      <c r="L16" s="23" t="s">
        <v>25</v>
      </c>
      <c r="M16" s="24">
        <f>A15</f>
        <v>7</v>
      </c>
      <c r="N16" s="23"/>
      <c r="O16" s="28"/>
      <c r="P16" s="1"/>
      <c r="Q16" s="1">
        <v>150000000</v>
      </c>
      <c r="R16" s="20" t="str">
        <f t="shared" ca="1" si="9"/>
        <v/>
      </c>
      <c r="S16" s="20" t="str">
        <f t="shared" ca="1" si="9"/>
        <v/>
      </c>
      <c r="T16" s="20" t="str">
        <f t="shared" ca="1" si="9"/>
        <v/>
      </c>
      <c r="U16" s="20" t="str">
        <f t="shared" ca="1" si="9"/>
        <v/>
      </c>
      <c r="V16" s="20" t="str">
        <f t="shared" ca="1" si="9"/>
        <v/>
      </c>
      <c r="W16" s="20" t="str">
        <f t="shared" ca="1" si="9"/>
        <v/>
      </c>
      <c r="X16" s="20" t="str">
        <f t="shared" ca="1" si="9"/>
        <v/>
      </c>
      <c r="Y16" s="20" t="str">
        <f t="shared" ca="1" si="9"/>
        <v/>
      </c>
      <c r="Z16" s="20" t="str">
        <f t="shared" ca="1" si="9"/>
        <v/>
      </c>
      <c r="AA16" s="20" t="str">
        <f t="shared" ca="1" si="9"/>
        <v/>
      </c>
      <c r="AB16" s="20" t="str">
        <f t="shared" ca="1" si="9"/>
        <v/>
      </c>
      <c r="AC16" s="20" t="str">
        <f t="shared" ca="1" si="9"/>
        <v/>
      </c>
      <c r="AD16" s="20" t="str">
        <f t="shared" ca="1" si="9"/>
        <v/>
      </c>
      <c r="AE16" s="20" t="str">
        <f t="shared" ca="1" si="9"/>
        <v/>
      </c>
      <c r="AF16" s="20" t="str">
        <f t="shared" ca="1" si="9"/>
        <v/>
      </c>
      <c r="AG16" s="20" t="str">
        <f t="shared" ca="1" si="9"/>
        <v/>
      </c>
      <c r="AH16" s="20" t="str">
        <f t="shared" ca="1" si="11"/>
        <v/>
      </c>
      <c r="AI16" s="20" t="str">
        <f t="shared" ca="1" si="11"/>
        <v/>
      </c>
      <c r="AJ16" s="20" t="str">
        <f t="shared" ca="1" si="11"/>
        <v/>
      </c>
      <c r="AK16" s="20" t="str">
        <f t="shared" ca="1" si="11"/>
        <v/>
      </c>
      <c r="AL16" s="20" t="str">
        <f t="shared" ca="1" si="11"/>
        <v/>
      </c>
      <c r="AM16" s="20" t="str">
        <f t="shared" ca="1" si="11"/>
        <v/>
      </c>
      <c r="AN16" s="20" t="str">
        <f t="shared" ca="1" si="11"/>
        <v/>
      </c>
      <c r="AO16" s="20" t="str">
        <f t="shared" ca="1" si="11"/>
        <v/>
      </c>
      <c r="AP16" s="20" t="str">
        <f t="shared" ca="1" si="11"/>
        <v/>
      </c>
      <c r="AQ16" s="20" t="str">
        <f t="shared" ca="1" si="11"/>
        <v/>
      </c>
      <c r="AR16" s="20" t="str">
        <f t="shared" ca="1" si="12"/>
        <v/>
      </c>
      <c r="AS16" s="20" t="str">
        <f t="shared" ca="1" si="12"/>
        <v/>
      </c>
      <c r="AT16" s="20" t="str">
        <f t="shared" ca="1" si="12"/>
        <v/>
      </c>
      <c r="AU16" s="20" t="str">
        <f t="shared" ca="1" si="12"/>
        <v/>
      </c>
      <c r="AV16" s="20" t="str">
        <f t="shared" ca="1" si="12"/>
        <v/>
      </c>
      <c r="AW16" s="20" t="str">
        <f t="shared" ca="1" si="12"/>
        <v/>
      </c>
      <c r="AX16" s="20" t="str">
        <f t="shared" ca="1" si="12"/>
        <v/>
      </c>
      <c r="AY16" s="20" t="str">
        <f t="shared" ca="1" si="12"/>
        <v/>
      </c>
      <c r="AZ16" s="20" t="str">
        <f t="shared" ca="1" si="12"/>
        <v/>
      </c>
      <c r="BA16" s="20" t="str">
        <f t="shared" ca="1" si="12"/>
        <v/>
      </c>
      <c r="BB16" s="20" t="str">
        <f t="shared" ca="1" si="12"/>
        <v/>
      </c>
      <c r="BC16" s="20" t="str">
        <f t="shared" ca="1" si="12"/>
        <v/>
      </c>
      <c r="BD16" s="20" t="str">
        <f t="shared" ca="1" si="12"/>
        <v/>
      </c>
      <c r="BE16" s="20" t="str">
        <f t="shared" ca="1" si="12"/>
        <v/>
      </c>
      <c r="BF16" s="20" t="str">
        <f t="shared" ca="1" si="12"/>
        <v/>
      </c>
      <c r="BG16" s="20" t="str">
        <f t="shared" ca="1" si="12"/>
        <v/>
      </c>
    </row>
    <row r="17" spans="1:59" x14ac:dyDescent="0.2">
      <c r="A17" s="27">
        <f t="shared" si="7"/>
        <v>9</v>
      </c>
      <c r="B17" s="22" t="str">
        <f t="shared" ca="1" si="10"/>
        <v/>
      </c>
      <c r="C17" s="36"/>
      <c r="D17" s="7"/>
      <c r="E17" s="8" t="s">
        <v>37</v>
      </c>
      <c r="F17" s="9">
        <v>5</v>
      </c>
      <c r="G17" s="26" t="str">
        <f ca="1">IFERROR(IF($C17="S",DateEtape(TRUE,ROW()),IF($L17="DD",WORKDAY.INTL(INDIRECT(ADDRESS($M17+8,7)),$N17,1,JoursFériés),IF($L17="DF",WORKDAY.INTL(INDIRECT(ADDRESS($M17+8,7)),IF($F17=0,$N17-1,$N17-$F17),1,JoursFériés),IF($L17="FD",WORKDAY.INTL(INDIRECT(ADDRESS($M17+8,8)),$N17+1,1,JoursFériés),IF($L17="FF",WORKDAY.INTL(INDIRECT(ADDRESS($M17+8,8)),IF($F17=0,$N17,$N17-$F17+1),1,JoursFériés),""))))),"")</f>
        <v/>
      </c>
      <c r="H17" s="11" t="str">
        <f ca="1">IFERROR(IF($C17="S",DateEtape(FALSE,ROW()),IF($G17="","",IF($F17=0,WORKDAY.INTL($G17,$F17,1,JoursFériés),WORKDAY.INTL($G17,$F17-1,1,JoursFériés)))),"")</f>
        <v/>
      </c>
      <c r="I17" s="12" t="str">
        <f t="shared" ca="1" si="8"/>
        <v/>
      </c>
      <c r="J17" s="10"/>
      <c r="K17" s="32"/>
      <c r="L17" s="23" t="s">
        <v>25</v>
      </c>
      <c r="M17" s="24">
        <f>A16</f>
        <v>8</v>
      </c>
      <c r="N17" s="23"/>
      <c r="O17" s="28"/>
      <c r="P17" s="1"/>
      <c r="Q17" s="1"/>
      <c r="R17" s="20" t="str">
        <f t="shared" ca="1" si="9"/>
        <v/>
      </c>
      <c r="S17" s="20" t="str">
        <f t="shared" ca="1" si="9"/>
        <v/>
      </c>
      <c r="T17" s="20" t="str">
        <f t="shared" ca="1" si="9"/>
        <v/>
      </c>
      <c r="U17" s="20" t="str">
        <f t="shared" ca="1" si="9"/>
        <v/>
      </c>
      <c r="V17" s="20" t="str">
        <f t="shared" ca="1" si="9"/>
        <v/>
      </c>
      <c r="W17" s="20" t="str">
        <f t="shared" ca="1" si="9"/>
        <v/>
      </c>
      <c r="X17" s="20" t="str">
        <f t="shared" ca="1" si="9"/>
        <v/>
      </c>
      <c r="Y17" s="20" t="str">
        <f t="shared" ca="1" si="9"/>
        <v/>
      </c>
      <c r="Z17" s="20" t="str">
        <f t="shared" ca="1" si="9"/>
        <v/>
      </c>
      <c r="AA17" s="20" t="str">
        <f t="shared" ca="1" si="9"/>
        <v/>
      </c>
      <c r="AB17" s="20" t="str">
        <f t="shared" ca="1" si="9"/>
        <v/>
      </c>
      <c r="AC17" s="20" t="str">
        <f t="shared" ca="1" si="9"/>
        <v/>
      </c>
      <c r="AD17" s="20" t="str">
        <f t="shared" ca="1" si="9"/>
        <v/>
      </c>
      <c r="AE17" s="20" t="str">
        <f t="shared" ca="1" si="9"/>
        <v/>
      </c>
      <c r="AF17" s="20" t="str">
        <f t="shared" ca="1" si="9"/>
        <v/>
      </c>
      <c r="AG17" s="20" t="str">
        <f t="shared" ca="1" si="9"/>
        <v/>
      </c>
      <c r="AH17" s="20" t="str">
        <f t="shared" ca="1" si="11"/>
        <v/>
      </c>
      <c r="AI17" s="20" t="str">
        <f t="shared" ca="1" si="11"/>
        <v/>
      </c>
      <c r="AJ17" s="20" t="str">
        <f t="shared" ca="1" si="11"/>
        <v/>
      </c>
      <c r="AK17" s="20" t="str">
        <f t="shared" ca="1" si="11"/>
        <v/>
      </c>
      <c r="AL17" s="20" t="str">
        <f t="shared" ca="1" si="11"/>
        <v/>
      </c>
      <c r="AM17" s="20" t="str">
        <f t="shared" ca="1" si="11"/>
        <v/>
      </c>
      <c r="AN17" s="20" t="str">
        <f t="shared" ca="1" si="11"/>
        <v/>
      </c>
      <c r="AO17" s="20" t="str">
        <f t="shared" ca="1" si="11"/>
        <v/>
      </c>
      <c r="AP17" s="20" t="str">
        <f t="shared" ca="1" si="11"/>
        <v/>
      </c>
      <c r="AQ17" s="20" t="str">
        <f t="shared" ca="1" si="11"/>
        <v/>
      </c>
      <c r="AR17" s="20" t="str">
        <f t="shared" ca="1" si="12"/>
        <v/>
      </c>
      <c r="AS17" s="20" t="str">
        <f t="shared" ca="1" si="12"/>
        <v/>
      </c>
      <c r="AT17" s="20" t="str">
        <f t="shared" ca="1" si="12"/>
        <v/>
      </c>
      <c r="AU17" s="20" t="str">
        <f t="shared" ca="1" si="12"/>
        <v/>
      </c>
      <c r="AV17" s="20" t="str">
        <f t="shared" ca="1" si="12"/>
        <v/>
      </c>
      <c r="AW17" s="20" t="str">
        <f t="shared" ca="1" si="12"/>
        <v/>
      </c>
      <c r="AX17" s="20" t="str">
        <f t="shared" ca="1" si="12"/>
        <v/>
      </c>
      <c r="AY17" s="20" t="str">
        <f t="shared" ca="1" si="12"/>
        <v/>
      </c>
      <c r="AZ17" s="20" t="str">
        <f t="shared" ca="1" si="12"/>
        <v/>
      </c>
      <c r="BA17" s="20" t="str">
        <f t="shared" ca="1" si="12"/>
        <v/>
      </c>
      <c r="BB17" s="20" t="str">
        <f t="shared" ca="1" si="12"/>
        <v/>
      </c>
      <c r="BC17" s="20" t="str">
        <f t="shared" ca="1" si="12"/>
        <v/>
      </c>
      <c r="BD17" s="20" t="str">
        <f t="shared" ca="1" si="12"/>
        <v/>
      </c>
      <c r="BE17" s="20" t="str">
        <f t="shared" ca="1" si="12"/>
        <v/>
      </c>
      <c r="BF17" s="20" t="str">
        <f t="shared" ca="1" si="12"/>
        <v/>
      </c>
      <c r="BG17" s="20" t="str">
        <f t="shared" ca="1" si="12"/>
        <v/>
      </c>
    </row>
    <row r="18" spans="1:59" x14ac:dyDescent="0.2">
      <c r="A18" s="27">
        <f t="shared" si="7"/>
        <v>10</v>
      </c>
      <c r="B18" s="22" t="str">
        <f t="shared" ca="1" si="10"/>
        <v/>
      </c>
      <c r="C18" s="36"/>
      <c r="D18" s="7"/>
      <c r="E18" s="31" t="s">
        <v>38</v>
      </c>
      <c r="F18" s="9">
        <v>1</v>
      </c>
      <c r="G18" s="26" t="str">
        <f ca="1">IFERROR(IF($C18="S",DateEtape(TRUE,ROW()),IF($L18="DD",WORKDAY.INTL(INDIRECT(ADDRESS($M18+8,7)),$N18,1,JoursFériés),IF($L18="DF",WORKDAY.INTL(INDIRECT(ADDRESS($M18+8,7)),IF($F18=0,$N18-1,$N18-$F18),1,JoursFériés),IF($L18="FD",WORKDAY.INTL(INDIRECT(ADDRESS($M18+8,8)),$N18+1,1,JoursFériés),IF($L18="FF",WORKDAY.INTL(INDIRECT(ADDRESS($M18+8,8)),IF($F18=0,$N18,$N18-$F18+1),1,JoursFériés),""))))),"")</f>
        <v/>
      </c>
      <c r="H18" s="11" t="str">
        <f ca="1">IFERROR(IF($C18="S",DateEtape(FALSE,ROW()),IF($G18="","",IF($F18=0,WORKDAY.INTL($G18,$F18,1,JoursFériés),WORKDAY.INTL($G18,$F18-1,1,JoursFériés)))),"")</f>
        <v/>
      </c>
      <c r="I18" s="12" t="str">
        <f t="shared" ca="1" si="8"/>
        <v/>
      </c>
      <c r="J18" s="10"/>
      <c r="K18" s="32"/>
      <c r="L18" s="23" t="s">
        <v>25</v>
      </c>
      <c r="M18" s="24">
        <f>A17</f>
        <v>9</v>
      </c>
      <c r="N18" s="23"/>
      <c r="O18" s="28"/>
      <c r="P18" s="1">
        <v>50</v>
      </c>
      <c r="Q18" s="1"/>
      <c r="R18" s="20" t="str">
        <f t="shared" ca="1" si="9"/>
        <v/>
      </c>
      <c r="S18" s="20" t="str">
        <f t="shared" ca="1" si="9"/>
        <v/>
      </c>
      <c r="T18" s="20" t="str">
        <f t="shared" ca="1" si="9"/>
        <v/>
      </c>
      <c r="U18" s="20" t="str">
        <f t="shared" ca="1" si="9"/>
        <v/>
      </c>
      <c r="V18" s="20" t="str">
        <f t="shared" ca="1" si="9"/>
        <v/>
      </c>
      <c r="W18" s="20" t="str">
        <f t="shared" ca="1" si="9"/>
        <v/>
      </c>
      <c r="X18" s="20" t="str">
        <f t="shared" ca="1" si="9"/>
        <v/>
      </c>
      <c r="Y18" s="20" t="str">
        <f t="shared" ca="1" si="9"/>
        <v/>
      </c>
      <c r="Z18" s="20" t="str">
        <f t="shared" ca="1" si="9"/>
        <v/>
      </c>
      <c r="AA18" s="20" t="str">
        <f t="shared" ca="1" si="9"/>
        <v/>
      </c>
      <c r="AB18" s="20" t="str">
        <f t="shared" ca="1" si="9"/>
        <v/>
      </c>
      <c r="AC18" s="20" t="str">
        <f t="shared" ca="1" si="9"/>
        <v/>
      </c>
      <c r="AD18" s="20" t="str">
        <f t="shared" ca="1" si="9"/>
        <v/>
      </c>
      <c r="AE18" s="20" t="str">
        <f t="shared" ca="1" si="9"/>
        <v/>
      </c>
      <c r="AF18" s="20" t="str">
        <f t="shared" ca="1" si="9"/>
        <v/>
      </c>
      <c r="AG18" s="20" t="str">
        <f t="shared" ca="1" si="9"/>
        <v/>
      </c>
      <c r="AH18" s="20" t="str">
        <f t="shared" ca="1" si="11"/>
        <v/>
      </c>
      <c r="AI18" s="20" t="str">
        <f t="shared" ca="1" si="11"/>
        <v/>
      </c>
      <c r="AJ18" s="20" t="str">
        <f t="shared" ca="1" si="11"/>
        <v/>
      </c>
      <c r="AK18" s="20" t="str">
        <f t="shared" ca="1" si="11"/>
        <v/>
      </c>
      <c r="AL18" s="20" t="str">
        <f t="shared" ca="1" si="11"/>
        <v/>
      </c>
      <c r="AM18" s="20" t="str">
        <f t="shared" ca="1" si="11"/>
        <v/>
      </c>
      <c r="AN18" s="20" t="str">
        <f t="shared" ca="1" si="11"/>
        <v/>
      </c>
      <c r="AO18" s="20" t="str">
        <f t="shared" ca="1" si="11"/>
        <v/>
      </c>
      <c r="AP18" s="20" t="str">
        <f t="shared" ca="1" si="11"/>
        <v/>
      </c>
      <c r="AQ18" s="20" t="str">
        <f t="shared" ca="1" si="11"/>
        <v/>
      </c>
      <c r="AR18" s="20" t="str">
        <f t="shared" ca="1" si="12"/>
        <v/>
      </c>
      <c r="AS18" s="20" t="str">
        <f t="shared" ca="1" si="12"/>
        <v/>
      </c>
      <c r="AT18" s="20" t="str">
        <f t="shared" ca="1" si="12"/>
        <v/>
      </c>
      <c r="AU18" s="20" t="str">
        <f t="shared" ca="1" si="12"/>
        <v/>
      </c>
      <c r="AV18" s="20" t="str">
        <f t="shared" ca="1" si="12"/>
        <v/>
      </c>
      <c r="AW18" s="20" t="str">
        <f t="shared" ca="1" si="12"/>
        <v/>
      </c>
      <c r="AX18" s="20" t="str">
        <f t="shared" ca="1" si="12"/>
        <v/>
      </c>
      <c r="AY18" s="20" t="str">
        <f t="shared" ca="1" si="12"/>
        <v/>
      </c>
      <c r="AZ18" s="20" t="str">
        <f t="shared" ca="1" si="12"/>
        <v/>
      </c>
      <c r="BA18" s="20" t="str">
        <f t="shared" ca="1" si="12"/>
        <v/>
      </c>
      <c r="BB18" s="20" t="str">
        <f t="shared" ca="1" si="12"/>
        <v/>
      </c>
      <c r="BC18" s="20" t="str">
        <f t="shared" ca="1" si="12"/>
        <v/>
      </c>
      <c r="BD18" s="20" t="str">
        <f t="shared" ca="1" si="12"/>
        <v/>
      </c>
      <c r="BE18" s="20" t="str">
        <f t="shared" ca="1" si="12"/>
        <v/>
      </c>
      <c r="BF18" s="20" t="str">
        <f t="shared" ca="1" si="12"/>
        <v/>
      </c>
      <c r="BG18" s="20" t="str">
        <f t="shared" ca="1" si="12"/>
        <v/>
      </c>
    </row>
    <row r="19" spans="1:59" x14ac:dyDescent="0.2">
      <c r="A19" s="27">
        <f t="shared" si="7"/>
        <v>11</v>
      </c>
      <c r="B19" s="22" t="str">
        <f t="shared" ca="1" si="10"/>
        <v/>
      </c>
      <c r="C19" s="36"/>
      <c r="D19" s="7"/>
      <c r="E19" s="8" t="s">
        <v>39</v>
      </c>
      <c r="F19" s="9">
        <v>2</v>
      </c>
      <c r="G19" s="26" t="str">
        <f ca="1">IFERROR(IF($C19="S",DateEtape(TRUE,ROW()),IF($L19="DD",WORKDAY.INTL(INDIRECT(ADDRESS($M19+8,7)),$N19,1,JoursFériés),IF($L19="DF",WORKDAY.INTL(INDIRECT(ADDRESS($M19+8,7)),IF($F19=0,$N19-1,$N19-$F19),1,JoursFériés),IF($L19="FD",WORKDAY.INTL(INDIRECT(ADDRESS($M19+8,8)),$N19+1,1,JoursFériés),IF($L19="FF",WORKDAY.INTL(INDIRECT(ADDRESS($M19+8,8)),IF($F19=0,$N19,$N19-$F19+1),1,JoursFériés),""))))),"")</f>
        <v/>
      </c>
      <c r="H19" s="11" t="str">
        <f ca="1">IFERROR(IF($C19="S",DateEtape(FALSE,ROW()),IF($G19="","",IF($F19=0,WORKDAY.INTL($G19,$F19,1,JoursFériés),WORKDAY.INTL($G19,$F19-1,1,JoursFériés)))),"")</f>
        <v/>
      </c>
      <c r="I19" s="12" t="str">
        <f t="shared" ca="1" si="8"/>
        <v/>
      </c>
      <c r="J19" s="10"/>
      <c r="K19" s="32"/>
      <c r="L19" s="23" t="s">
        <v>25</v>
      </c>
      <c r="M19" s="24">
        <f>A18</f>
        <v>10</v>
      </c>
      <c r="N19" s="23"/>
      <c r="O19" s="28"/>
      <c r="P19" s="1"/>
      <c r="Q19" s="1"/>
      <c r="R19" s="20" t="str">
        <f t="shared" ca="1" si="9"/>
        <v/>
      </c>
      <c r="S19" s="20" t="str">
        <f t="shared" ca="1" si="9"/>
        <v/>
      </c>
      <c r="T19" s="20" t="str">
        <f t="shared" ca="1" si="9"/>
        <v/>
      </c>
      <c r="U19" s="20" t="str">
        <f t="shared" ca="1" si="9"/>
        <v/>
      </c>
      <c r="V19" s="20" t="str">
        <f t="shared" ca="1" si="9"/>
        <v/>
      </c>
      <c r="W19" s="20" t="str">
        <f t="shared" ca="1" si="9"/>
        <v/>
      </c>
      <c r="X19" s="20" t="str">
        <f t="shared" ca="1" si="9"/>
        <v/>
      </c>
      <c r="Y19" s="20" t="str">
        <f t="shared" ca="1" si="9"/>
        <v/>
      </c>
      <c r="Z19" s="20" t="str">
        <f t="shared" ca="1" si="9"/>
        <v/>
      </c>
      <c r="AA19" s="20" t="str">
        <f t="shared" ca="1" si="9"/>
        <v/>
      </c>
      <c r="AB19" s="20" t="str">
        <f t="shared" ca="1" si="9"/>
        <v/>
      </c>
      <c r="AC19" s="20" t="str">
        <f t="shared" ca="1" si="9"/>
        <v/>
      </c>
      <c r="AD19" s="20" t="str">
        <f t="shared" ca="1" si="9"/>
        <v/>
      </c>
      <c r="AE19" s="20" t="str">
        <f t="shared" ca="1" si="9"/>
        <v/>
      </c>
      <c r="AF19" s="20" t="str">
        <f t="shared" ca="1" si="9"/>
        <v/>
      </c>
      <c r="AG19" s="20" t="str">
        <f t="shared" ca="1" si="9"/>
        <v/>
      </c>
      <c r="AH19" s="20" t="str">
        <f t="shared" ca="1" si="11"/>
        <v/>
      </c>
      <c r="AI19" s="20" t="str">
        <f t="shared" ca="1" si="11"/>
        <v/>
      </c>
      <c r="AJ19" s="20" t="str">
        <f t="shared" ca="1" si="11"/>
        <v/>
      </c>
      <c r="AK19" s="20" t="str">
        <f t="shared" ca="1" si="11"/>
        <v/>
      </c>
      <c r="AL19" s="20" t="str">
        <f t="shared" ca="1" si="11"/>
        <v/>
      </c>
      <c r="AM19" s="20" t="str">
        <f t="shared" ca="1" si="11"/>
        <v/>
      </c>
      <c r="AN19" s="20" t="str">
        <f t="shared" ca="1" si="11"/>
        <v/>
      </c>
      <c r="AO19" s="20" t="str">
        <f t="shared" ca="1" si="11"/>
        <v/>
      </c>
      <c r="AP19" s="20" t="str">
        <f t="shared" ca="1" si="11"/>
        <v/>
      </c>
      <c r="AQ19" s="20" t="str">
        <f t="shared" ca="1" si="11"/>
        <v/>
      </c>
      <c r="AR19" s="20" t="str">
        <f t="shared" ca="1" si="12"/>
        <v/>
      </c>
      <c r="AS19" s="20" t="str">
        <f t="shared" ca="1" si="12"/>
        <v/>
      </c>
      <c r="AT19" s="20" t="str">
        <f t="shared" ca="1" si="12"/>
        <v/>
      </c>
      <c r="AU19" s="20" t="str">
        <f t="shared" ca="1" si="12"/>
        <v/>
      </c>
      <c r="AV19" s="20" t="str">
        <f t="shared" ca="1" si="12"/>
        <v/>
      </c>
      <c r="AW19" s="20" t="str">
        <f t="shared" ca="1" si="12"/>
        <v/>
      </c>
      <c r="AX19" s="20" t="str">
        <f t="shared" ca="1" si="12"/>
        <v/>
      </c>
      <c r="AY19" s="20" t="str">
        <f t="shared" ca="1" si="12"/>
        <v/>
      </c>
      <c r="AZ19" s="20" t="str">
        <f t="shared" ca="1" si="12"/>
        <v/>
      </c>
      <c r="BA19" s="20" t="str">
        <f t="shared" ca="1" si="12"/>
        <v/>
      </c>
      <c r="BB19" s="20" t="str">
        <f t="shared" ca="1" si="12"/>
        <v/>
      </c>
      <c r="BC19" s="20" t="str">
        <f t="shared" ca="1" si="12"/>
        <v/>
      </c>
      <c r="BD19" s="20" t="str">
        <f t="shared" ca="1" si="12"/>
        <v/>
      </c>
      <c r="BE19" s="20" t="str">
        <f t="shared" ca="1" si="12"/>
        <v/>
      </c>
      <c r="BF19" s="20" t="str">
        <f t="shared" ca="1" si="12"/>
        <v/>
      </c>
      <c r="BG19" s="20" t="str">
        <f t="shared" ca="1" si="12"/>
        <v/>
      </c>
    </row>
    <row r="20" spans="1:59" x14ac:dyDescent="0.2">
      <c r="A20" s="27">
        <f t="shared" si="7"/>
        <v>12</v>
      </c>
      <c r="B20" s="22" t="str">
        <f t="shared" ca="1" si="10"/>
        <v/>
      </c>
      <c r="C20" s="36" t="s">
        <v>19</v>
      </c>
      <c r="D20" s="7"/>
      <c r="E20" s="31" t="s">
        <v>57</v>
      </c>
      <c r="F20" s="9"/>
      <c r="G20" s="26" t="str">
        <f ca="1">IFERROR(IF($C20="S",DateEtape(TRUE,ROW()),IF($L20="DD",WORKDAY.INTL(INDIRECT(ADDRESS($M20+8,7)),$N20,1,JoursFériés),IF($L20="DF",WORKDAY.INTL(INDIRECT(ADDRESS($M20+8,7)),IF($F20=0,$N20-1,$N20-$F20),1,JoursFériés),IF($L20="FD",WORKDAY.INTL(INDIRECT(ADDRESS($M20+8,8)),$N20+1,1,JoursFériés),IF($L20="FF",WORKDAY.INTL(INDIRECT(ADDRESS($M20+8,8)),IF($F20=0,$N20,$N20-$F20+1),1,JoursFériés),""))))),"")</f>
        <v/>
      </c>
      <c r="H20" s="11" t="str">
        <f>IFERROR(IF($C20="S",DateEtape(FALSE,ROW()),IF($G20="","",IF($F20=0,WORKDAY.INTL($G20,$F20,1,JoursFériés),WORKDAY.INTL($G20,$F20-1,1,JoursFériés)))),"")</f>
        <v/>
      </c>
      <c r="I20" s="12" t="str">
        <f t="shared" ca="1" si="8"/>
        <v/>
      </c>
      <c r="J20" s="10"/>
      <c r="K20" s="32"/>
      <c r="L20" s="23"/>
      <c r="M20" s="24"/>
      <c r="N20" s="23"/>
      <c r="O20" s="28"/>
      <c r="P20" s="1"/>
      <c r="Q20" s="1"/>
      <c r="R20" s="20" t="str">
        <f t="shared" si="9"/>
        <v/>
      </c>
      <c r="S20" s="20" t="str">
        <f t="shared" si="9"/>
        <v/>
      </c>
      <c r="T20" s="20" t="str">
        <f t="shared" si="9"/>
        <v/>
      </c>
      <c r="U20" s="20" t="str">
        <f t="shared" si="9"/>
        <v/>
      </c>
      <c r="V20" s="20" t="str">
        <f t="shared" si="9"/>
        <v/>
      </c>
      <c r="W20" s="20" t="str">
        <f t="shared" si="9"/>
        <v/>
      </c>
      <c r="X20" s="20" t="str">
        <f t="shared" si="9"/>
        <v/>
      </c>
      <c r="Y20" s="20" t="str">
        <f t="shared" si="9"/>
        <v/>
      </c>
      <c r="Z20" s="20" t="str">
        <f t="shared" si="9"/>
        <v/>
      </c>
      <c r="AA20" s="20" t="str">
        <f t="shared" si="9"/>
        <v/>
      </c>
      <c r="AB20" s="20" t="str">
        <f t="shared" si="9"/>
        <v/>
      </c>
      <c r="AC20" s="20" t="str">
        <f t="shared" si="9"/>
        <v/>
      </c>
      <c r="AD20" s="20" t="str">
        <f t="shared" si="9"/>
        <v/>
      </c>
      <c r="AE20" s="20" t="str">
        <f t="shared" si="9"/>
        <v/>
      </c>
      <c r="AF20" s="20" t="str">
        <f t="shared" si="9"/>
        <v/>
      </c>
      <c r="AG20" s="20" t="str">
        <f t="shared" si="9"/>
        <v/>
      </c>
      <c r="AH20" s="20" t="str">
        <f t="shared" si="11"/>
        <v/>
      </c>
      <c r="AI20" s="20" t="str">
        <f t="shared" si="11"/>
        <v/>
      </c>
      <c r="AJ20" s="20" t="str">
        <f t="shared" si="11"/>
        <v/>
      </c>
      <c r="AK20" s="20" t="str">
        <f t="shared" si="11"/>
        <v/>
      </c>
      <c r="AL20" s="20" t="str">
        <f t="shared" si="11"/>
        <v/>
      </c>
      <c r="AM20" s="20" t="str">
        <f t="shared" si="11"/>
        <v/>
      </c>
      <c r="AN20" s="20" t="str">
        <f t="shared" si="11"/>
        <v/>
      </c>
      <c r="AO20" s="20" t="str">
        <f t="shared" si="11"/>
        <v/>
      </c>
      <c r="AP20" s="20" t="str">
        <f t="shared" si="11"/>
        <v/>
      </c>
      <c r="AQ20" s="20" t="str">
        <f t="shared" si="11"/>
        <v/>
      </c>
      <c r="AR20" s="20" t="str">
        <f t="shared" si="12"/>
        <v/>
      </c>
      <c r="AS20" s="20" t="str">
        <f t="shared" si="12"/>
        <v/>
      </c>
      <c r="AT20" s="20" t="str">
        <f t="shared" si="12"/>
        <v/>
      </c>
      <c r="AU20" s="20" t="str">
        <f t="shared" si="12"/>
        <v/>
      </c>
      <c r="AV20" s="20" t="str">
        <f t="shared" si="12"/>
        <v/>
      </c>
      <c r="AW20" s="20" t="str">
        <f t="shared" si="12"/>
        <v/>
      </c>
      <c r="AX20" s="20" t="str">
        <f t="shared" si="12"/>
        <v/>
      </c>
      <c r="AY20" s="20" t="str">
        <f t="shared" si="12"/>
        <v/>
      </c>
      <c r="AZ20" s="20" t="str">
        <f t="shared" si="12"/>
        <v/>
      </c>
      <c r="BA20" s="20" t="str">
        <f t="shared" si="12"/>
        <v/>
      </c>
      <c r="BB20" s="20" t="str">
        <f t="shared" si="12"/>
        <v/>
      </c>
      <c r="BC20" s="20" t="str">
        <f t="shared" si="12"/>
        <v/>
      </c>
      <c r="BD20" s="20" t="str">
        <f t="shared" si="12"/>
        <v/>
      </c>
      <c r="BE20" s="20" t="str">
        <f t="shared" si="12"/>
        <v/>
      </c>
      <c r="BF20" s="20" t="str">
        <f t="shared" si="12"/>
        <v/>
      </c>
      <c r="BG20" s="20" t="str">
        <f t="shared" si="12"/>
        <v/>
      </c>
    </row>
    <row r="21" spans="1:59" x14ac:dyDescent="0.2">
      <c r="A21" s="27">
        <f t="shared" si="7"/>
        <v>13</v>
      </c>
      <c r="B21" s="22" t="str">
        <f t="shared" ca="1" si="10"/>
        <v/>
      </c>
      <c r="C21" s="36"/>
      <c r="D21" s="7"/>
      <c r="E21" s="31" t="s">
        <v>58</v>
      </c>
      <c r="F21" s="9">
        <v>1</v>
      </c>
      <c r="G21" s="26" t="str">
        <f ca="1">IFERROR(IF($C21="S",DateEtape(TRUE,ROW()),IF($L21="DD",WORKDAY.INTL(INDIRECT(ADDRESS($M21+8,7)),$N21,1,JoursFériés),IF($L21="DF",WORKDAY.INTL(INDIRECT(ADDRESS($M21+8,7)),IF($F21=0,$N21-1,$N21-$F21),1,JoursFériés),IF($L21="FD",WORKDAY.INTL(INDIRECT(ADDRESS($M21+8,8)),$N21+1,1,JoursFériés),IF($L21="FF",WORKDAY.INTL(INDIRECT(ADDRESS($M21+8,8)),IF($F21=0,$N21,$N21-$F21+1),1,JoursFériés),""))))),"")</f>
        <v/>
      </c>
      <c r="H21" s="11" t="str">
        <f ca="1">IFERROR(IF($C21="S",DateEtape(FALSE,ROW()),IF($G21="","",IF($F21=0,WORKDAY.INTL($G21,$F21,1,JoursFériés),WORKDAY.INTL($G21,$F21-1,1,JoursFériés)))),"")</f>
        <v/>
      </c>
      <c r="I21" s="12" t="str">
        <f t="shared" ca="1" si="8"/>
        <v/>
      </c>
      <c r="J21" s="10"/>
      <c r="K21" s="32"/>
      <c r="L21" s="23" t="s">
        <v>25</v>
      </c>
      <c r="M21" s="24">
        <f>A19</f>
        <v>11</v>
      </c>
      <c r="N21" s="23"/>
      <c r="O21" s="28"/>
      <c r="P21" s="1"/>
      <c r="Q21" s="1"/>
      <c r="R21" s="20" t="str">
        <f t="shared" ca="1" si="9"/>
        <v/>
      </c>
      <c r="S21" s="20" t="str">
        <f t="shared" ca="1" si="9"/>
        <v/>
      </c>
      <c r="T21" s="20" t="str">
        <f t="shared" ca="1" si="9"/>
        <v/>
      </c>
      <c r="U21" s="20" t="str">
        <f t="shared" ca="1" si="9"/>
        <v/>
      </c>
      <c r="V21" s="20" t="str">
        <f t="shared" ca="1" si="9"/>
        <v/>
      </c>
      <c r="W21" s="20" t="str">
        <f t="shared" ca="1" si="9"/>
        <v/>
      </c>
      <c r="X21" s="20" t="str">
        <f t="shared" ca="1" si="9"/>
        <v/>
      </c>
      <c r="Y21" s="20" t="str">
        <f t="shared" ca="1" si="9"/>
        <v/>
      </c>
      <c r="Z21" s="20" t="str">
        <f t="shared" ca="1" si="9"/>
        <v/>
      </c>
      <c r="AA21" s="20" t="str">
        <f t="shared" ca="1" si="9"/>
        <v/>
      </c>
      <c r="AB21" s="20" t="str">
        <f t="shared" ca="1" si="9"/>
        <v/>
      </c>
      <c r="AC21" s="20" t="str">
        <f t="shared" ca="1" si="9"/>
        <v/>
      </c>
      <c r="AD21" s="20" t="str">
        <f t="shared" ca="1" si="9"/>
        <v/>
      </c>
      <c r="AE21" s="20" t="str">
        <f t="shared" ca="1" si="9"/>
        <v/>
      </c>
      <c r="AF21" s="20" t="str">
        <f t="shared" ca="1" si="9"/>
        <v/>
      </c>
      <c r="AG21" s="20" t="str">
        <f t="shared" ca="1" si="9"/>
        <v/>
      </c>
      <c r="AH21" s="20" t="str">
        <f t="shared" ca="1" si="11"/>
        <v/>
      </c>
      <c r="AI21" s="20" t="str">
        <f t="shared" ca="1" si="11"/>
        <v/>
      </c>
      <c r="AJ21" s="20" t="str">
        <f t="shared" ca="1" si="11"/>
        <v/>
      </c>
      <c r="AK21" s="20" t="str">
        <f t="shared" ca="1" si="11"/>
        <v/>
      </c>
      <c r="AL21" s="20" t="str">
        <f t="shared" ca="1" si="11"/>
        <v/>
      </c>
      <c r="AM21" s="20" t="str">
        <f t="shared" ca="1" si="11"/>
        <v/>
      </c>
      <c r="AN21" s="20" t="str">
        <f t="shared" ca="1" si="11"/>
        <v/>
      </c>
      <c r="AO21" s="20" t="str">
        <f t="shared" ca="1" si="11"/>
        <v/>
      </c>
      <c r="AP21" s="20" t="str">
        <f t="shared" ca="1" si="11"/>
        <v/>
      </c>
      <c r="AQ21" s="20" t="str">
        <f t="shared" ca="1" si="11"/>
        <v/>
      </c>
      <c r="AR21" s="20" t="str">
        <f t="shared" ca="1" si="12"/>
        <v/>
      </c>
      <c r="AS21" s="20" t="str">
        <f t="shared" ca="1" si="12"/>
        <v/>
      </c>
      <c r="AT21" s="20" t="str">
        <f t="shared" ca="1" si="12"/>
        <v/>
      </c>
      <c r="AU21" s="20" t="str">
        <f t="shared" ca="1" si="12"/>
        <v/>
      </c>
      <c r="AV21" s="20" t="str">
        <f t="shared" ca="1" si="12"/>
        <v/>
      </c>
      <c r="AW21" s="20" t="str">
        <f t="shared" ca="1" si="12"/>
        <v/>
      </c>
      <c r="AX21" s="20" t="str">
        <f t="shared" ca="1" si="12"/>
        <v/>
      </c>
      <c r="AY21" s="20" t="str">
        <f t="shared" ca="1" si="12"/>
        <v/>
      </c>
      <c r="AZ21" s="20" t="str">
        <f t="shared" ca="1" si="12"/>
        <v/>
      </c>
      <c r="BA21" s="20" t="str">
        <f t="shared" ca="1" si="12"/>
        <v/>
      </c>
      <c r="BB21" s="20" t="str">
        <f t="shared" ca="1" si="12"/>
        <v/>
      </c>
      <c r="BC21" s="20" t="str">
        <f t="shared" ca="1" si="12"/>
        <v/>
      </c>
      <c r="BD21" s="20" t="str">
        <f t="shared" ca="1" si="12"/>
        <v/>
      </c>
      <c r="BE21" s="20" t="str">
        <f t="shared" ca="1" si="12"/>
        <v/>
      </c>
      <c r="BF21" s="20" t="str">
        <f t="shared" ca="1" si="12"/>
        <v/>
      </c>
      <c r="BG21" s="20" t="str">
        <f t="shared" ca="1" si="12"/>
        <v/>
      </c>
    </row>
    <row r="22" spans="1:59" x14ac:dyDescent="0.2">
      <c r="A22" s="27">
        <f t="shared" si="7"/>
        <v>14</v>
      </c>
      <c r="B22" s="22" t="str">
        <f t="shared" ca="1" si="10"/>
        <v/>
      </c>
      <c r="C22" s="36"/>
      <c r="D22" s="7"/>
      <c r="E22" s="31" t="s">
        <v>59</v>
      </c>
      <c r="F22" s="9">
        <v>1</v>
      </c>
      <c r="G22" s="26" t="str">
        <f ca="1">IFERROR(IF($C22="S",DateEtape(TRUE,ROW()),IF($L22="DD",WORKDAY.INTL(INDIRECT(ADDRESS($M22+8,7)),$N22,1,JoursFériés),IF($L22="DF",WORKDAY.INTL(INDIRECT(ADDRESS($M22+8,7)),IF($F22=0,$N22-1,$N22-$F22),1,JoursFériés),IF($L22="FD",WORKDAY.INTL(INDIRECT(ADDRESS($M22+8,8)),$N22+1,1,JoursFériés),IF($L22="FF",WORKDAY.INTL(INDIRECT(ADDRESS($M22+8,8)),IF($F22=0,$N22,$N22-$F22+1),1,JoursFériés),""))))),"")</f>
        <v/>
      </c>
      <c r="H22" s="11" t="str">
        <f ca="1">IFERROR(IF($C22="S",DateEtape(FALSE,ROW()),IF($G22="","",IF($F22=0,WORKDAY.INTL($G22,$F22,1,JoursFériés),WORKDAY.INTL($G22,$F22-1,1,JoursFériés)))),"")</f>
        <v/>
      </c>
      <c r="I22" s="12" t="str">
        <f t="shared" ca="1" si="8"/>
        <v/>
      </c>
      <c r="J22" s="10"/>
      <c r="K22" s="32"/>
      <c r="L22" s="23" t="s">
        <v>25</v>
      </c>
      <c r="M22" s="24">
        <f>A21</f>
        <v>13</v>
      </c>
      <c r="N22" s="23"/>
      <c r="O22" s="28"/>
      <c r="P22" s="1"/>
      <c r="Q22" s="1"/>
      <c r="R22" s="20" t="str">
        <f t="shared" ca="1" si="9"/>
        <v/>
      </c>
      <c r="S22" s="20" t="str">
        <f t="shared" ca="1" si="9"/>
        <v/>
      </c>
      <c r="T22" s="20" t="str">
        <f t="shared" ca="1" si="9"/>
        <v/>
      </c>
      <c r="U22" s="20" t="str">
        <f t="shared" ca="1" si="9"/>
        <v/>
      </c>
      <c r="V22" s="20" t="str">
        <f t="shared" ca="1" si="9"/>
        <v/>
      </c>
      <c r="W22" s="20" t="str">
        <f t="shared" ca="1" si="9"/>
        <v/>
      </c>
      <c r="X22" s="20" t="str">
        <f t="shared" ca="1" si="9"/>
        <v/>
      </c>
      <c r="Y22" s="20" t="str">
        <f t="shared" ca="1" si="9"/>
        <v/>
      </c>
      <c r="Z22" s="20" t="str">
        <f t="shared" ca="1" si="9"/>
        <v/>
      </c>
      <c r="AA22" s="20" t="str">
        <f t="shared" ca="1" si="9"/>
        <v/>
      </c>
      <c r="AB22" s="20" t="str">
        <f t="shared" ca="1" si="9"/>
        <v/>
      </c>
      <c r="AC22" s="20" t="str">
        <f t="shared" ca="1" si="9"/>
        <v/>
      </c>
      <c r="AD22" s="20" t="str">
        <f t="shared" ca="1" si="9"/>
        <v/>
      </c>
      <c r="AE22" s="20" t="str">
        <f t="shared" ca="1" si="9"/>
        <v/>
      </c>
      <c r="AF22" s="20" t="str">
        <f t="shared" ca="1" si="9"/>
        <v/>
      </c>
      <c r="AG22" s="20" t="str">
        <f t="shared" ca="1" si="9"/>
        <v/>
      </c>
      <c r="AH22" s="20" t="str">
        <f t="shared" ca="1" si="11"/>
        <v/>
      </c>
      <c r="AI22" s="20" t="str">
        <f t="shared" ca="1" si="11"/>
        <v/>
      </c>
      <c r="AJ22" s="20" t="str">
        <f t="shared" ca="1" si="11"/>
        <v/>
      </c>
      <c r="AK22" s="20" t="str">
        <f t="shared" ca="1" si="11"/>
        <v/>
      </c>
      <c r="AL22" s="20" t="str">
        <f t="shared" ca="1" si="11"/>
        <v/>
      </c>
      <c r="AM22" s="20" t="str">
        <f t="shared" ca="1" si="11"/>
        <v/>
      </c>
      <c r="AN22" s="20" t="str">
        <f t="shared" ca="1" si="11"/>
        <v/>
      </c>
      <c r="AO22" s="20" t="str">
        <f t="shared" ca="1" si="11"/>
        <v/>
      </c>
      <c r="AP22" s="20" t="str">
        <f t="shared" ca="1" si="11"/>
        <v/>
      </c>
      <c r="AQ22" s="20" t="str">
        <f t="shared" ca="1" si="11"/>
        <v/>
      </c>
      <c r="AR22" s="20" t="str">
        <f t="shared" ca="1" si="12"/>
        <v/>
      </c>
      <c r="AS22" s="20" t="str">
        <f t="shared" ca="1" si="12"/>
        <v/>
      </c>
      <c r="AT22" s="20" t="str">
        <f t="shared" ca="1" si="12"/>
        <v/>
      </c>
      <c r="AU22" s="20" t="str">
        <f t="shared" ca="1" si="12"/>
        <v/>
      </c>
      <c r="AV22" s="20" t="str">
        <f t="shared" ca="1" si="12"/>
        <v/>
      </c>
      <c r="AW22" s="20" t="str">
        <f t="shared" ca="1" si="12"/>
        <v/>
      </c>
      <c r="AX22" s="20" t="str">
        <f t="shared" ca="1" si="12"/>
        <v/>
      </c>
      <c r="AY22" s="20" t="str">
        <f t="shared" ca="1" si="12"/>
        <v/>
      </c>
      <c r="AZ22" s="20" t="str">
        <f t="shared" ca="1" si="12"/>
        <v/>
      </c>
      <c r="BA22" s="20" t="str">
        <f t="shared" ca="1" si="12"/>
        <v/>
      </c>
      <c r="BB22" s="20" t="str">
        <f t="shared" ca="1" si="12"/>
        <v/>
      </c>
      <c r="BC22" s="20" t="str">
        <f t="shared" ca="1" si="12"/>
        <v/>
      </c>
      <c r="BD22" s="20" t="str">
        <f t="shared" ca="1" si="12"/>
        <v/>
      </c>
      <c r="BE22" s="20" t="str">
        <f t="shared" ca="1" si="12"/>
        <v/>
      </c>
      <c r="BF22" s="20" t="str">
        <f t="shared" ca="1" si="12"/>
        <v/>
      </c>
      <c r="BG22" s="20" t="str">
        <f t="shared" ca="1" si="12"/>
        <v/>
      </c>
    </row>
    <row r="23" spans="1:59" x14ac:dyDescent="0.2">
      <c r="A23" s="27">
        <f t="shared" si="7"/>
        <v>15</v>
      </c>
      <c r="B23" s="22" t="str">
        <f t="shared" ca="1" si="10"/>
        <v/>
      </c>
      <c r="C23" s="36"/>
      <c r="D23" s="7"/>
      <c r="E23" s="31" t="s">
        <v>49</v>
      </c>
      <c r="F23" s="9">
        <v>1</v>
      </c>
      <c r="G23" s="26" t="str">
        <f ca="1">IFERROR(IF($C23="S",DateEtape(TRUE,ROW()),IF($L23="DD",WORKDAY.INTL(INDIRECT(ADDRESS($M23+8,7)),$N23,1,JoursFériés),IF($L23="DF",WORKDAY.INTL(INDIRECT(ADDRESS($M23+8,7)),IF($F23=0,$N23-1,$N23-$F23),1,JoursFériés),IF($L23="FD",WORKDAY.INTL(INDIRECT(ADDRESS($M23+8,8)),$N23+1,1,JoursFériés),IF($L23="FF",WORKDAY.INTL(INDIRECT(ADDRESS($M23+8,8)),IF($F23=0,$N23,$N23-$F23+1),1,JoursFériés),""))))),"")</f>
        <v/>
      </c>
      <c r="H23" s="11" t="str">
        <f ca="1">IFERROR(IF($C23="S",DateEtape(FALSE,ROW()),IF($G23="","",IF($F23=0,WORKDAY.INTL($G23,$F23,1,JoursFériés),WORKDAY.INTL($G23,$F23-1,1,JoursFériés)))),"")</f>
        <v/>
      </c>
      <c r="I23" s="12" t="str">
        <f t="shared" ca="1" si="8"/>
        <v/>
      </c>
      <c r="J23" s="10"/>
      <c r="K23" s="32"/>
      <c r="L23" s="23" t="s">
        <v>25</v>
      </c>
      <c r="M23" s="24">
        <f>A22</f>
        <v>14</v>
      </c>
      <c r="N23" s="23"/>
      <c r="O23" s="28"/>
      <c r="P23" s="1"/>
      <c r="Q23" s="1"/>
      <c r="R23" s="20" t="str">
        <f t="shared" ca="1" si="9"/>
        <v/>
      </c>
      <c r="S23" s="20" t="str">
        <f t="shared" ca="1" si="9"/>
        <v/>
      </c>
      <c r="T23" s="20" t="str">
        <f t="shared" ca="1" si="9"/>
        <v/>
      </c>
      <c r="U23" s="20" t="str">
        <f t="shared" ca="1" si="9"/>
        <v/>
      </c>
      <c r="V23" s="20" t="str">
        <f t="shared" ca="1" si="9"/>
        <v/>
      </c>
      <c r="W23" s="20" t="str">
        <f t="shared" ca="1" si="9"/>
        <v/>
      </c>
      <c r="X23" s="20" t="str">
        <f t="shared" ca="1" si="9"/>
        <v/>
      </c>
      <c r="Y23" s="20" t="str">
        <f t="shared" ca="1" si="9"/>
        <v/>
      </c>
      <c r="Z23" s="20" t="str">
        <f t="shared" ca="1" si="9"/>
        <v/>
      </c>
      <c r="AA23" s="20" t="str">
        <f t="shared" ca="1" si="9"/>
        <v/>
      </c>
      <c r="AB23" s="20" t="str">
        <f t="shared" ca="1" si="9"/>
        <v/>
      </c>
      <c r="AC23" s="20" t="str">
        <f t="shared" ca="1" si="9"/>
        <v/>
      </c>
      <c r="AD23" s="20" t="str">
        <f t="shared" ca="1" si="9"/>
        <v/>
      </c>
      <c r="AE23" s="20" t="str">
        <f t="shared" ca="1" si="9"/>
        <v/>
      </c>
      <c r="AF23" s="20" t="str">
        <f t="shared" ca="1" si="9"/>
        <v/>
      </c>
      <c r="AG23" s="20" t="str">
        <f t="shared" ca="1" si="9"/>
        <v/>
      </c>
      <c r="AH23" s="20" t="str">
        <f t="shared" ca="1" si="11"/>
        <v/>
      </c>
      <c r="AI23" s="20" t="str">
        <f t="shared" ca="1" si="11"/>
        <v/>
      </c>
      <c r="AJ23" s="20" t="str">
        <f t="shared" ca="1" si="11"/>
        <v/>
      </c>
      <c r="AK23" s="20" t="str">
        <f t="shared" ca="1" si="11"/>
        <v/>
      </c>
      <c r="AL23" s="20" t="str">
        <f t="shared" ca="1" si="11"/>
        <v/>
      </c>
      <c r="AM23" s="20" t="str">
        <f t="shared" ca="1" si="11"/>
        <v/>
      </c>
      <c r="AN23" s="20" t="str">
        <f t="shared" ca="1" si="11"/>
        <v/>
      </c>
      <c r="AO23" s="20" t="str">
        <f t="shared" ca="1" si="11"/>
        <v/>
      </c>
      <c r="AP23" s="20" t="str">
        <f t="shared" ca="1" si="11"/>
        <v/>
      </c>
      <c r="AQ23" s="20" t="str">
        <f t="shared" ca="1" si="11"/>
        <v/>
      </c>
      <c r="AR23" s="20" t="str">
        <f t="shared" ca="1" si="12"/>
        <v/>
      </c>
      <c r="AS23" s="20" t="str">
        <f t="shared" ca="1" si="12"/>
        <v/>
      </c>
      <c r="AT23" s="20" t="str">
        <f t="shared" ca="1" si="12"/>
        <v/>
      </c>
      <c r="AU23" s="20" t="str">
        <f t="shared" ca="1" si="12"/>
        <v/>
      </c>
      <c r="AV23" s="20" t="str">
        <f t="shared" ca="1" si="12"/>
        <v/>
      </c>
      <c r="AW23" s="20" t="str">
        <f t="shared" ca="1" si="12"/>
        <v/>
      </c>
      <c r="AX23" s="20" t="str">
        <f t="shared" ca="1" si="12"/>
        <v/>
      </c>
      <c r="AY23" s="20" t="str">
        <f t="shared" ca="1" si="12"/>
        <v/>
      </c>
      <c r="AZ23" s="20" t="str">
        <f t="shared" ca="1" si="12"/>
        <v/>
      </c>
      <c r="BA23" s="20" t="str">
        <f t="shared" ca="1" si="12"/>
        <v/>
      </c>
      <c r="BB23" s="20" t="str">
        <f t="shared" ca="1" si="12"/>
        <v/>
      </c>
      <c r="BC23" s="20" t="str">
        <f t="shared" ca="1" si="12"/>
        <v/>
      </c>
      <c r="BD23" s="20" t="str">
        <f t="shared" ca="1" si="12"/>
        <v/>
      </c>
      <c r="BE23" s="20" t="str">
        <f t="shared" ca="1" si="12"/>
        <v/>
      </c>
      <c r="BF23" s="20" t="str">
        <f t="shared" ca="1" si="12"/>
        <v/>
      </c>
      <c r="BG23" s="20" t="str">
        <f t="shared" ca="1" si="12"/>
        <v/>
      </c>
    </row>
    <row r="24" spans="1:59" x14ac:dyDescent="0.2">
      <c r="A24" s="27">
        <f t="shared" si="7"/>
        <v>16</v>
      </c>
      <c r="B24" s="22" t="str">
        <f t="shared" ca="1" si="10"/>
        <v/>
      </c>
      <c r="C24" s="36"/>
      <c r="D24" s="7"/>
      <c r="E24" s="31" t="s">
        <v>60</v>
      </c>
      <c r="F24" s="9">
        <v>2</v>
      </c>
      <c r="G24" s="26" t="str">
        <f ca="1">IFERROR(IF($C24="S",DateEtape(TRUE,ROW()),IF($L24="DD",WORKDAY.INTL(INDIRECT(ADDRESS($M24+8,7)),$N24,1,JoursFériés),IF($L24="DF",WORKDAY.INTL(INDIRECT(ADDRESS($M24+8,7)),IF($F24=0,$N24-1,$N24-$F24),1,JoursFériés),IF($L24="FD",WORKDAY.INTL(INDIRECT(ADDRESS($M24+8,8)),$N24+1,1,JoursFériés),IF($L24="FF",WORKDAY.INTL(INDIRECT(ADDRESS($M24+8,8)),IF($F24=0,$N24,$N24-$F24+1),1,JoursFériés),""))))),"")</f>
        <v/>
      </c>
      <c r="H24" s="11" t="str">
        <f ca="1">IFERROR(IF($C24="S",DateEtape(FALSE,ROW()),IF($G24="","",IF($F24=0,WORKDAY.INTL($G24,$F24,1,JoursFériés),WORKDAY.INTL($G24,$F24-1,1,JoursFériés)))),"")</f>
        <v/>
      </c>
      <c r="I24" s="12" t="str">
        <f t="shared" ca="1" si="8"/>
        <v/>
      </c>
      <c r="J24" s="10"/>
      <c r="K24" s="32"/>
      <c r="L24" s="23" t="s">
        <v>25</v>
      </c>
      <c r="M24" s="24">
        <f t="shared" ref="M24:M25" si="13">A23</f>
        <v>15</v>
      </c>
      <c r="N24" s="23"/>
      <c r="O24" s="28"/>
      <c r="P24" s="1"/>
      <c r="Q24" s="1"/>
      <c r="R24" s="20" t="str">
        <f t="shared" ca="1" si="9"/>
        <v/>
      </c>
      <c r="S24" s="20" t="str">
        <f t="shared" ca="1" si="9"/>
        <v/>
      </c>
      <c r="T24" s="20" t="str">
        <f t="shared" ca="1" si="9"/>
        <v/>
      </c>
      <c r="U24" s="20" t="str">
        <f t="shared" ca="1" si="9"/>
        <v/>
      </c>
      <c r="V24" s="20" t="str">
        <f t="shared" ca="1" si="9"/>
        <v/>
      </c>
      <c r="W24" s="20" t="str">
        <f t="shared" ca="1" si="9"/>
        <v/>
      </c>
      <c r="X24" s="20" t="str">
        <f t="shared" ca="1" si="9"/>
        <v/>
      </c>
      <c r="Y24" s="20" t="str">
        <f t="shared" ca="1" si="9"/>
        <v/>
      </c>
      <c r="Z24" s="20" t="str">
        <f t="shared" ca="1" si="9"/>
        <v/>
      </c>
      <c r="AA24" s="20" t="str">
        <f t="shared" ca="1" si="9"/>
        <v/>
      </c>
      <c r="AB24" s="20" t="str">
        <f t="shared" ca="1" si="9"/>
        <v/>
      </c>
      <c r="AC24" s="20" t="str">
        <f t="shared" ca="1" si="9"/>
        <v/>
      </c>
      <c r="AD24" s="20" t="str">
        <f t="shared" ca="1" si="9"/>
        <v/>
      </c>
      <c r="AE24" s="20" t="str">
        <f t="shared" ca="1" si="9"/>
        <v/>
      </c>
      <c r="AF24" s="20" t="str">
        <f t="shared" ca="1" si="9"/>
        <v/>
      </c>
      <c r="AG24" s="20" t="str">
        <f t="shared" ca="1" si="9"/>
        <v/>
      </c>
      <c r="AH24" s="20" t="str">
        <f t="shared" ca="1" si="11"/>
        <v/>
      </c>
      <c r="AI24" s="20" t="str">
        <f t="shared" ca="1" si="11"/>
        <v/>
      </c>
      <c r="AJ24" s="20" t="str">
        <f t="shared" ca="1" si="11"/>
        <v/>
      </c>
      <c r="AK24" s="20" t="str">
        <f t="shared" ca="1" si="11"/>
        <v/>
      </c>
      <c r="AL24" s="20" t="str">
        <f t="shared" ca="1" si="11"/>
        <v/>
      </c>
      <c r="AM24" s="20" t="str">
        <f t="shared" ca="1" si="11"/>
        <v/>
      </c>
      <c r="AN24" s="20" t="str">
        <f t="shared" ca="1" si="11"/>
        <v/>
      </c>
      <c r="AO24" s="20" t="str">
        <f t="shared" ca="1" si="11"/>
        <v/>
      </c>
      <c r="AP24" s="20" t="str">
        <f t="shared" ca="1" si="11"/>
        <v/>
      </c>
      <c r="AQ24" s="20" t="str">
        <f t="shared" ca="1" si="11"/>
        <v/>
      </c>
      <c r="AR24" s="20" t="str">
        <f t="shared" ca="1" si="12"/>
        <v/>
      </c>
      <c r="AS24" s="20" t="str">
        <f t="shared" ca="1" si="12"/>
        <v/>
      </c>
      <c r="AT24" s="20" t="str">
        <f t="shared" ca="1" si="12"/>
        <v/>
      </c>
      <c r="AU24" s="20" t="str">
        <f t="shared" ca="1" si="12"/>
        <v/>
      </c>
      <c r="AV24" s="20" t="str">
        <f t="shared" ca="1" si="12"/>
        <v/>
      </c>
      <c r="AW24" s="20" t="str">
        <f t="shared" ca="1" si="12"/>
        <v/>
      </c>
      <c r="AX24" s="20" t="str">
        <f t="shared" ca="1" si="12"/>
        <v/>
      </c>
      <c r="AY24" s="20" t="str">
        <f t="shared" ca="1" si="12"/>
        <v/>
      </c>
      <c r="AZ24" s="20" t="str">
        <f t="shared" ca="1" si="12"/>
        <v/>
      </c>
      <c r="BA24" s="20" t="str">
        <f t="shared" ca="1" si="12"/>
        <v/>
      </c>
      <c r="BB24" s="20" t="str">
        <f t="shared" ca="1" si="12"/>
        <v/>
      </c>
      <c r="BC24" s="20" t="str">
        <f t="shared" ca="1" si="12"/>
        <v/>
      </c>
      <c r="BD24" s="20" t="str">
        <f t="shared" ca="1" si="12"/>
        <v/>
      </c>
      <c r="BE24" s="20" t="str">
        <f t="shared" ca="1" si="12"/>
        <v/>
      </c>
      <c r="BF24" s="20" t="str">
        <f t="shared" ca="1" si="12"/>
        <v/>
      </c>
      <c r="BG24" s="20" t="str">
        <f t="shared" ca="1" si="12"/>
        <v/>
      </c>
    </row>
    <row r="25" spans="1:59" x14ac:dyDescent="0.2">
      <c r="A25" s="27">
        <f t="shared" si="7"/>
        <v>17</v>
      </c>
      <c r="B25" s="22" t="str">
        <f t="shared" ca="1" si="10"/>
        <v/>
      </c>
      <c r="C25" s="36"/>
      <c r="D25" s="7"/>
      <c r="E25" s="31" t="s">
        <v>61</v>
      </c>
      <c r="F25" s="9">
        <v>2</v>
      </c>
      <c r="G25" s="26" t="str">
        <f ca="1">IFERROR(IF($C25="S",DateEtape(TRUE,ROW()),IF($L25="DD",WORKDAY.INTL(INDIRECT(ADDRESS($M25+8,7)),$N25,1,JoursFériés),IF($L25="DF",WORKDAY.INTL(INDIRECT(ADDRESS($M25+8,7)),IF($F25=0,$N25-1,$N25-$F25),1,JoursFériés),IF($L25="FD",WORKDAY.INTL(INDIRECT(ADDRESS($M25+8,8)),$N25+1,1,JoursFériés),IF($L25="FF",WORKDAY.INTL(INDIRECT(ADDRESS($M25+8,8)),IF($F25=0,$N25,$N25-$F25+1),1,JoursFériés),""))))),"")</f>
        <v/>
      </c>
      <c r="H25" s="11" t="str">
        <f ca="1">IFERROR(IF($C25="S",DateEtape(FALSE,ROW()),IF($G25="","",IF($F25=0,WORKDAY.INTL($G25,$F25,1,JoursFériés),WORKDAY.INTL($G25,$F25-1,1,JoursFériés)))),"")</f>
        <v/>
      </c>
      <c r="I25" s="12" t="str">
        <f t="shared" ca="1" si="8"/>
        <v/>
      </c>
      <c r="J25" s="10"/>
      <c r="K25" s="32"/>
      <c r="L25" s="23" t="s">
        <v>25</v>
      </c>
      <c r="M25" s="24">
        <f t="shared" si="13"/>
        <v>16</v>
      </c>
      <c r="N25" s="23"/>
      <c r="O25" s="28"/>
      <c r="P25" s="1"/>
      <c r="Q25" s="1"/>
      <c r="R25" s="20" t="str">
        <f t="shared" ca="1" si="9"/>
        <v/>
      </c>
      <c r="S25" s="20" t="str">
        <f t="shared" ca="1" si="9"/>
        <v/>
      </c>
      <c r="T25" s="20" t="str">
        <f t="shared" ca="1" si="9"/>
        <v/>
      </c>
      <c r="U25" s="20" t="str">
        <f t="shared" ca="1" si="9"/>
        <v/>
      </c>
      <c r="V25" s="20" t="str">
        <f t="shared" ca="1" si="9"/>
        <v/>
      </c>
      <c r="W25" s="20" t="str">
        <f t="shared" ca="1" si="9"/>
        <v/>
      </c>
      <c r="X25" s="20" t="str">
        <f t="shared" ca="1" si="9"/>
        <v/>
      </c>
      <c r="Y25" s="20" t="str">
        <f t="shared" ca="1" si="9"/>
        <v/>
      </c>
      <c r="Z25" s="20" t="str">
        <f t="shared" ca="1" si="9"/>
        <v/>
      </c>
      <c r="AA25" s="20" t="str">
        <f t="shared" ca="1" si="9"/>
        <v/>
      </c>
      <c r="AB25" s="20" t="str">
        <f t="shared" ca="1" si="9"/>
        <v/>
      </c>
      <c r="AC25" s="20" t="str">
        <f t="shared" ca="1" si="9"/>
        <v/>
      </c>
      <c r="AD25" s="20" t="str">
        <f t="shared" ca="1" si="9"/>
        <v/>
      </c>
      <c r="AE25" s="20" t="str">
        <f t="shared" ca="1" si="9"/>
        <v/>
      </c>
      <c r="AF25" s="20" t="str">
        <f t="shared" ca="1" si="9"/>
        <v/>
      </c>
      <c r="AG25" s="20" t="str">
        <f t="shared" ca="1" si="9"/>
        <v/>
      </c>
      <c r="AH25" s="20" t="str">
        <f t="shared" ca="1" si="11"/>
        <v/>
      </c>
      <c r="AI25" s="20" t="str">
        <f t="shared" ca="1" si="11"/>
        <v/>
      </c>
      <c r="AJ25" s="20" t="str">
        <f t="shared" ca="1" si="11"/>
        <v/>
      </c>
      <c r="AK25" s="20" t="str">
        <f t="shared" ca="1" si="11"/>
        <v/>
      </c>
      <c r="AL25" s="20" t="str">
        <f t="shared" ca="1" si="11"/>
        <v/>
      </c>
      <c r="AM25" s="20" t="str">
        <f t="shared" ca="1" si="11"/>
        <v/>
      </c>
      <c r="AN25" s="20" t="str">
        <f t="shared" ca="1" si="11"/>
        <v/>
      </c>
      <c r="AO25" s="20" t="str">
        <f t="shared" ca="1" si="11"/>
        <v/>
      </c>
      <c r="AP25" s="20" t="str">
        <f t="shared" ca="1" si="11"/>
        <v/>
      </c>
      <c r="AQ25" s="20" t="str">
        <f t="shared" ca="1" si="11"/>
        <v/>
      </c>
      <c r="AR25" s="20" t="str">
        <f t="shared" ca="1" si="12"/>
        <v/>
      </c>
      <c r="AS25" s="20" t="str">
        <f t="shared" ca="1" si="12"/>
        <v/>
      </c>
      <c r="AT25" s="20" t="str">
        <f t="shared" ca="1" si="12"/>
        <v/>
      </c>
      <c r="AU25" s="20" t="str">
        <f t="shared" ca="1" si="12"/>
        <v/>
      </c>
      <c r="AV25" s="20" t="str">
        <f t="shared" ca="1" si="12"/>
        <v/>
      </c>
      <c r="AW25" s="20" t="str">
        <f t="shared" ca="1" si="12"/>
        <v/>
      </c>
      <c r="AX25" s="20" t="str">
        <f t="shared" ca="1" si="12"/>
        <v/>
      </c>
      <c r="AY25" s="20" t="str">
        <f t="shared" ca="1" si="12"/>
        <v/>
      </c>
      <c r="AZ25" s="20" t="str">
        <f t="shared" ca="1" si="12"/>
        <v/>
      </c>
      <c r="BA25" s="20" t="str">
        <f t="shared" ca="1" si="12"/>
        <v/>
      </c>
      <c r="BB25" s="20" t="str">
        <f t="shared" ca="1" si="12"/>
        <v/>
      </c>
      <c r="BC25" s="20" t="str">
        <f t="shared" ca="1" si="12"/>
        <v/>
      </c>
      <c r="BD25" s="20" t="str">
        <f t="shared" ca="1" si="12"/>
        <v/>
      </c>
      <c r="BE25" s="20" t="str">
        <f t="shared" ca="1" si="12"/>
        <v/>
      </c>
      <c r="BF25" s="20" t="str">
        <f t="shared" ca="1" si="12"/>
        <v/>
      </c>
      <c r="BG25" s="20" t="str">
        <f t="shared" ca="1" si="12"/>
        <v/>
      </c>
    </row>
    <row r="28" spans="1:59" x14ac:dyDescent="0.2">
      <c r="G28" s="39"/>
    </row>
  </sheetData>
  <sheetProtection formatColumns="0" autoFilter="0"/>
  <mergeCells count="26">
    <mergeCell ref="A5:E5"/>
    <mergeCell ref="I5:K5"/>
    <mergeCell ref="F5:H5"/>
    <mergeCell ref="A6:A7"/>
    <mergeCell ref="B6:B7"/>
    <mergeCell ref="E6:E7"/>
    <mergeCell ref="F6:F7"/>
    <mergeCell ref="D6:D7"/>
    <mergeCell ref="G6:G7"/>
    <mergeCell ref="H6:H7"/>
    <mergeCell ref="I6:I7"/>
    <mergeCell ref="J6:J7"/>
    <mergeCell ref="K6:K7"/>
    <mergeCell ref="C6:C7"/>
    <mergeCell ref="BA5:BG5"/>
    <mergeCell ref="R5:X5"/>
    <mergeCell ref="Y5:AE5"/>
    <mergeCell ref="AF5:AL5"/>
    <mergeCell ref="AM5:AS5"/>
    <mergeCell ref="L5:N5"/>
    <mergeCell ref="N6:N7"/>
    <mergeCell ref="L6:L7"/>
    <mergeCell ref="M6:M7"/>
    <mergeCell ref="AT5:AZ5"/>
    <mergeCell ref="O6:O7"/>
    <mergeCell ref="P5:Q5"/>
  </mergeCells>
  <phoneticPr fontId="20" type="noConversion"/>
  <conditionalFormatting sqref="D10:D25">
    <cfRule type="expression" dxfId="22" priority="566">
      <formula>$C10="S"</formula>
    </cfRule>
  </conditionalFormatting>
  <conditionalFormatting sqref="R6:BG7">
    <cfRule type="expression" dxfId="21" priority="13" stopIfTrue="1">
      <formula>R$6=TODAY()</formula>
    </cfRule>
  </conditionalFormatting>
  <conditionalFormatting sqref="R5:BG5">
    <cfRule type="expression" dxfId="20" priority="11" stopIfTrue="1">
      <formula>OR(TODAY()=R$5,TODAY()=R$5+1,TODAY()=R$5+2,TODAY()=R$5+3,TODAY()=R$5+4,TODAY()=R$5+5,TODAY()=R$5+6)</formula>
    </cfRule>
  </conditionalFormatting>
  <conditionalFormatting sqref="G9">
    <cfRule type="expression" dxfId="19" priority="568" stopIfTrue="1">
      <formula>G9=""</formula>
    </cfRule>
  </conditionalFormatting>
  <conditionalFormatting sqref="E10:E25">
    <cfRule type="expression" dxfId="18" priority="565">
      <formula>OR($C10="T",$C10="M",$C10="")</formula>
    </cfRule>
  </conditionalFormatting>
  <conditionalFormatting sqref="A10:Q25">
    <cfRule type="expression" dxfId="17" priority="567">
      <formula>$C10="S"</formula>
    </cfRule>
    <cfRule type="expression" dxfId="16" priority="569">
      <formula>IF(OR($E10&lt;&gt;"",$F10&lt;&gt;"",$G10&lt;&gt;""),OR($E10="",$F10="",$G10=""),)</formula>
    </cfRule>
  </conditionalFormatting>
  <conditionalFormatting sqref="R9:BG21 R23:BG25">
    <cfRule type="expression" dxfId="15" priority="9">
      <formula>AND($A9&lt;&gt;"",R$6=TODAY())</formula>
    </cfRule>
    <cfRule type="expression" dxfId="14" priority="10">
      <formula>IF($C9="S",AND(R$6&gt;=$G9,R$6&lt;=$H9,$G9&lt;&gt;""),"")</formula>
    </cfRule>
    <cfRule type="expression" dxfId="13" priority="14">
      <formula>IF($C9="S",AND(R$6=$H9,$G9&lt;&gt;""),"")</formula>
    </cfRule>
    <cfRule type="expression" dxfId="12" priority="60">
      <formula>IF($C9="S",AND(R$6=$G9,$G9&lt;&gt;""),"")</formula>
    </cfRule>
    <cfRule type="expression" dxfId="11" priority="61" stopIfTrue="1">
      <formula>AND($A9&lt;&gt;"",OR(R$7="S",R$7="D",AND(R$6&gt;=Départ,R$6&lt;=Fin)))</formula>
    </cfRule>
    <cfRule type="expression" dxfId="10" priority="73">
      <formula>IF(OR($C10="S",$F9=""),"",AND($E9&lt;&gt;"",IF($J9&lt;&gt;"",AND(R$6&lt;$J9,R$6&gt;$H9),AND(R$6&lt;=TODAY(),R$6&gt;$H9))))</formula>
    </cfRule>
    <cfRule type="expression" dxfId="9" priority="77">
      <formula>IF(OR($C9="S",$F9=""),"",IF($J9&lt;&gt;"",IF($K9="",AND(R$6&gt;=$J9,R$6&lt;=TODAY()),AND(R$6&gt;=$J9,R$6&lt;=$K9)),""))</formula>
    </cfRule>
    <cfRule type="expression" dxfId="8" priority="91" stopIfTrue="1">
      <formula>IF(OR($C9="S",$F9=0),"",AND(R$6&gt;=$G9,R$6&lt;=$H9,$F9&gt;=0,$G9&lt;&gt;""))</formula>
    </cfRule>
  </conditionalFormatting>
  <conditionalFormatting sqref="R22:BG22">
    <cfRule type="expression" dxfId="7" priority="944">
      <formula>AND($A22&lt;&gt;"",R$6=TODAY())</formula>
    </cfRule>
    <cfRule type="expression" dxfId="6" priority="945">
      <formula>IF($C22="S",AND(R$6&gt;=$G22,R$6&lt;=$H22,$G22&lt;&gt;""),"")</formula>
    </cfRule>
    <cfRule type="expression" dxfId="5" priority="946">
      <formula>IF($C22="S",AND(R$6=$H22,$G22&lt;&gt;""),"")</formula>
    </cfRule>
    <cfRule type="expression" dxfId="4" priority="947">
      <formula>IF($C22="S",AND(R$6=$G22,$G22&lt;&gt;""),"")</formula>
    </cfRule>
    <cfRule type="expression" dxfId="3" priority="948" stopIfTrue="1">
      <formula>AND($A22&lt;&gt;"",OR(R$7="S",R$7="D",AND(R$6&gt;=Départ,R$6&lt;=Fin)))</formula>
    </cfRule>
    <cfRule type="expression" dxfId="2" priority="949">
      <formula>IF(OR(#REF!="S",$F22=""),"",AND($E22&lt;&gt;"",IF($J22&lt;&gt;"",AND(R$6&lt;$J22,R$6&gt;$H22),AND(R$6&lt;=TODAY(),R$6&gt;$H22))))</formula>
    </cfRule>
    <cfRule type="expression" dxfId="1" priority="950">
      <formula>IF(OR($C22="S",$F22=""),"",IF($J22&lt;&gt;"",IF($K22="",AND(R$6&gt;=$J22,R$6&lt;=TODAY()),AND(R$6&gt;=$J22,R$6&lt;=$K22)),""))</formula>
    </cfRule>
    <cfRule type="expression" dxfId="0" priority="951" stopIfTrue="1">
      <formula>IF(OR($C22="S",$F22=0),"",AND(R$6&gt;=$G22,R$6&lt;=$H22,$F22&gt;=0,$G22&lt;&gt;""))</formula>
    </cfRule>
  </conditionalFormatting>
  <dataValidations count="3">
    <dataValidation type="list" allowBlank="1" showInputMessage="1" showErrorMessage="1" sqref="L10:L25" xr:uid="{931F0549-C115-4405-A6A4-E1393872F143}">
      <formula1>INDIRECT("TB_Lien[Lien]")</formula1>
    </dataValidation>
    <dataValidation type="list" allowBlank="1" showErrorMessage="1" sqref="C10:C25" xr:uid="{7C3C670A-2F3B-4067-B68E-32889311C3E0}">
      <formula1>INDIRECT("TB_Type[Type]")</formula1>
    </dataValidation>
    <dataValidation type="list" allowBlank="1" showInputMessage="1" showErrorMessage="1" sqref="O10:O25" xr:uid="{9A4E1381-DE94-48BE-9DB0-5F7D6BFB3B07}">
      <formula1>INDIRECT("TB_Ressource[Ressource]")</formula1>
    </dataValidation>
  </dataValidations>
  <pageMargins left="0.78740157480314965" right="0.78740157480314965" top="1.1811023622047243" bottom="0.78740157480314965" header="0.31496062992125984" footer="0.31496062992125984"/>
  <pageSetup fitToHeight="0" orientation="portrait" r:id="rId1"/>
  <headerFooter>
    <oddHeader>&amp;L&amp;G&amp;R&amp;14&amp;A</oddHeader>
    <oddFooter>&amp;RPage | &amp;"Arial,Gras"&amp;10&amp;P&amp;"Arial,Normal"&amp;9 de &amp;N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Scroll Bar 14">
              <controlPr locked="0" defaultSize="0" autoPict="0">
                <anchor moveWithCells="1">
                  <from>
                    <xdr:col>17</xdr:col>
                    <xdr:colOff>9525</xdr:colOff>
                    <xdr:row>2</xdr:row>
                    <xdr:rowOff>133350</xdr:rowOff>
                  </from>
                  <to>
                    <xdr:col>58</xdr:col>
                    <xdr:colOff>209550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69" id="{DC41ACC3-0214-4341-9BA7-23C38F46E847}">
            <x14:iconSet iconSet="3Sign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Triangles" iconId="1"/>
              <x14:cfIcon iconSet="3Signs" iconId="1"/>
              <x14:cfIcon iconSet="3Signs" iconId="0"/>
            </x14:iconSet>
          </x14:cfRule>
          <xm:sqref>B10:C25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7E048-AA5F-43DC-9138-8422408A0EC7}">
  <sheetPr codeName="Feuil2"/>
  <dimension ref="A1:Q1000"/>
  <sheetViews>
    <sheetView showGridLines="0" tabSelected="1" workbookViewId="0">
      <selection activeCell="C14" sqref="C14"/>
    </sheetView>
  </sheetViews>
  <sheetFormatPr defaultColWidth="11.42578125" defaultRowHeight="12" x14ac:dyDescent="0.2"/>
  <cols>
    <col min="1" max="1" width="30.28515625" bestFit="1" customWidth="1"/>
    <col min="2" max="4" width="12.7109375" customWidth="1"/>
    <col min="5" max="5" width="12.7109375" style="56" customWidth="1"/>
  </cols>
  <sheetData>
    <row r="1" spans="1:17" x14ac:dyDescent="0.2">
      <c r="A1" t="s">
        <v>20</v>
      </c>
      <c r="B1" t="s">
        <v>62</v>
      </c>
      <c r="C1" t="s">
        <v>63</v>
      </c>
      <c r="E1" s="57" cm="1">
        <f t="array" ref="E1:E289">jf(TB_Joursféries[])</f>
        <v>45195</v>
      </c>
      <c r="G1" t="s">
        <v>21</v>
      </c>
      <c r="I1" t="s">
        <v>30</v>
      </c>
      <c r="K1" t="s">
        <v>44</v>
      </c>
    </row>
    <row r="2" spans="1:17" x14ac:dyDescent="0.2">
      <c r="A2" t="s">
        <v>64</v>
      </c>
      <c r="B2" s="13">
        <v>45195</v>
      </c>
      <c r="C2" s="13">
        <v>45197</v>
      </c>
      <c r="D2" s="13"/>
      <c r="E2" s="57">
        <v>45196</v>
      </c>
      <c r="G2" t="s">
        <v>26</v>
      </c>
      <c r="I2" s="34" t="s">
        <v>40</v>
      </c>
      <c r="K2" t="s">
        <v>19</v>
      </c>
    </row>
    <row r="3" spans="1:17" x14ac:dyDescent="0.2">
      <c r="A3" t="s">
        <v>65</v>
      </c>
      <c r="B3" s="55">
        <v>44927</v>
      </c>
      <c r="C3" s="55">
        <v>45000</v>
      </c>
      <c r="E3" s="57">
        <v>45197</v>
      </c>
      <c r="G3" t="s">
        <v>27</v>
      </c>
      <c r="I3" s="34" t="s">
        <v>41</v>
      </c>
      <c r="K3" t="s">
        <v>15</v>
      </c>
    </row>
    <row r="4" spans="1:17" x14ac:dyDescent="0.2">
      <c r="A4" t="s">
        <v>66</v>
      </c>
      <c r="B4" s="55">
        <v>45047</v>
      </c>
      <c r="C4" s="55">
        <v>45261</v>
      </c>
      <c r="E4" s="57">
        <v>44927</v>
      </c>
      <c r="G4" t="s">
        <v>25</v>
      </c>
      <c r="I4" s="34" t="s">
        <v>42</v>
      </c>
    </row>
    <row r="5" spans="1:17" x14ac:dyDescent="0.2">
      <c r="E5" s="57">
        <v>44928</v>
      </c>
      <c r="G5" t="s">
        <v>28</v>
      </c>
      <c r="I5" s="34" t="s">
        <v>47</v>
      </c>
    </row>
    <row r="6" spans="1:17" x14ac:dyDescent="0.2">
      <c r="E6" s="57">
        <v>44929</v>
      </c>
      <c r="I6" s="34" t="s">
        <v>43</v>
      </c>
      <c r="M6" s="38" t="s">
        <v>46</v>
      </c>
      <c r="N6" s="38"/>
      <c r="O6" s="38"/>
      <c r="P6" s="38"/>
      <c r="Q6" s="38"/>
    </row>
    <row r="7" spans="1:17" x14ac:dyDescent="0.2">
      <c r="E7" s="57">
        <v>44930</v>
      </c>
    </row>
    <row r="8" spans="1:17" x14ac:dyDescent="0.2">
      <c r="E8" s="57">
        <v>44931</v>
      </c>
    </row>
    <row r="9" spans="1:17" x14ac:dyDescent="0.2">
      <c r="E9" s="57">
        <v>44932</v>
      </c>
    </row>
    <row r="10" spans="1:17" x14ac:dyDescent="0.2">
      <c r="E10" s="57">
        <v>44933</v>
      </c>
    </row>
    <row r="11" spans="1:17" x14ac:dyDescent="0.2">
      <c r="E11" s="57">
        <v>44934</v>
      </c>
    </row>
    <row r="12" spans="1:17" x14ac:dyDescent="0.2">
      <c r="E12" s="57">
        <v>44935</v>
      </c>
    </row>
    <row r="13" spans="1:17" x14ac:dyDescent="0.2">
      <c r="E13" s="57">
        <v>44936</v>
      </c>
    </row>
    <row r="14" spans="1:17" x14ac:dyDescent="0.2">
      <c r="E14" s="57">
        <v>44937</v>
      </c>
    </row>
    <row r="15" spans="1:17" x14ac:dyDescent="0.2">
      <c r="E15" s="57">
        <v>44938</v>
      </c>
    </row>
    <row r="16" spans="1:17" x14ac:dyDescent="0.2">
      <c r="E16" s="57">
        <v>44939</v>
      </c>
      <c r="H16" s="58">
        <v>45195</v>
      </c>
      <c r="I16" s="59">
        <f ca="1">WORKDAY.INTL(H16,15,,Jours_Fériés)</f>
        <v>45282</v>
      </c>
    </row>
    <row r="17" spans="5:5" x14ac:dyDescent="0.2">
      <c r="E17" s="57">
        <v>44940</v>
      </c>
    </row>
    <row r="18" spans="5:5" x14ac:dyDescent="0.2">
      <c r="E18" s="57">
        <v>44941</v>
      </c>
    </row>
    <row r="19" spans="5:5" x14ac:dyDescent="0.2">
      <c r="E19" s="57">
        <v>44942</v>
      </c>
    </row>
    <row r="20" spans="5:5" x14ac:dyDescent="0.2">
      <c r="E20" s="57">
        <v>44943</v>
      </c>
    </row>
    <row r="21" spans="5:5" x14ac:dyDescent="0.2">
      <c r="E21" s="57">
        <v>44944</v>
      </c>
    </row>
    <row r="22" spans="5:5" x14ac:dyDescent="0.2">
      <c r="E22" s="57">
        <v>44945</v>
      </c>
    </row>
    <row r="23" spans="5:5" x14ac:dyDescent="0.2">
      <c r="E23" s="57">
        <v>44946</v>
      </c>
    </row>
    <row r="24" spans="5:5" x14ac:dyDescent="0.2">
      <c r="E24" s="57">
        <v>44947</v>
      </c>
    </row>
    <row r="25" spans="5:5" x14ac:dyDescent="0.2">
      <c r="E25" s="57">
        <v>44948</v>
      </c>
    </row>
    <row r="26" spans="5:5" x14ac:dyDescent="0.2">
      <c r="E26" s="57">
        <v>44949</v>
      </c>
    </row>
    <row r="27" spans="5:5" x14ac:dyDescent="0.2">
      <c r="E27" s="57">
        <v>44950</v>
      </c>
    </row>
    <row r="28" spans="5:5" x14ac:dyDescent="0.2">
      <c r="E28" s="57">
        <v>44951</v>
      </c>
    </row>
    <row r="29" spans="5:5" x14ac:dyDescent="0.2">
      <c r="E29" s="57">
        <v>44952</v>
      </c>
    </row>
    <row r="30" spans="5:5" x14ac:dyDescent="0.2">
      <c r="E30" s="57">
        <v>44953</v>
      </c>
    </row>
    <row r="31" spans="5:5" x14ac:dyDescent="0.2">
      <c r="E31" s="57">
        <v>44954</v>
      </c>
    </row>
    <row r="32" spans="5:5" x14ac:dyDescent="0.2">
      <c r="E32" s="57">
        <v>44955</v>
      </c>
    </row>
    <row r="33" spans="5:5" x14ac:dyDescent="0.2">
      <c r="E33" s="57">
        <v>44956</v>
      </c>
    </row>
    <row r="34" spans="5:5" x14ac:dyDescent="0.2">
      <c r="E34" s="57">
        <v>44957</v>
      </c>
    </row>
    <row r="35" spans="5:5" x14ac:dyDescent="0.2">
      <c r="E35" s="57">
        <v>44958</v>
      </c>
    </row>
    <row r="36" spans="5:5" x14ac:dyDescent="0.2">
      <c r="E36" s="57">
        <v>44959</v>
      </c>
    </row>
    <row r="37" spans="5:5" x14ac:dyDescent="0.2">
      <c r="E37" s="57">
        <v>44960</v>
      </c>
    </row>
    <row r="38" spans="5:5" x14ac:dyDescent="0.2">
      <c r="E38" s="57">
        <v>44961</v>
      </c>
    </row>
    <row r="39" spans="5:5" x14ac:dyDescent="0.2">
      <c r="E39" s="57">
        <v>44962</v>
      </c>
    </row>
    <row r="40" spans="5:5" x14ac:dyDescent="0.2">
      <c r="E40" s="57">
        <v>44963</v>
      </c>
    </row>
    <row r="41" spans="5:5" x14ac:dyDescent="0.2">
      <c r="E41" s="57">
        <v>44964</v>
      </c>
    </row>
    <row r="42" spans="5:5" x14ac:dyDescent="0.2">
      <c r="E42" s="57">
        <v>44965</v>
      </c>
    </row>
    <row r="43" spans="5:5" x14ac:dyDescent="0.2">
      <c r="E43" s="57">
        <v>44966</v>
      </c>
    </row>
    <row r="44" spans="5:5" x14ac:dyDescent="0.2">
      <c r="E44" s="57">
        <v>44967</v>
      </c>
    </row>
    <row r="45" spans="5:5" x14ac:dyDescent="0.2">
      <c r="E45" s="57">
        <v>44968</v>
      </c>
    </row>
    <row r="46" spans="5:5" x14ac:dyDescent="0.2">
      <c r="E46" s="57">
        <v>44969</v>
      </c>
    </row>
    <row r="47" spans="5:5" x14ac:dyDescent="0.2">
      <c r="E47" s="57">
        <v>44970</v>
      </c>
    </row>
    <row r="48" spans="5:5" x14ac:dyDescent="0.2">
      <c r="E48" s="57">
        <v>44971</v>
      </c>
    </row>
    <row r="49" spans="5:5" x14ac:dyDescent="0.2">
      <c r="E49" s="57">
        <v>44972</v>
      </c>
    </row>
    <row r="50" spans="5:5" x14ac:dyDescent="0.2">
      <c r="E50" s="57">
        <v>44973</v>
      </c>
    </row>
    <row r="51" spans="5:5" x14ac:dyDescent="0.2">
      <c r="E51" s="57">
        <v>44974</v>
      </c>
    </row>
    <row r="52" spans="5:5" x14ac:dyDescent="0.2">
      <c r="E52" s="57">
        <v>44975</v>
      </c>
    </row>
    <row r="53" spans="5:5" x14ac:dyDescent="0.2">
      <c r="E53" s="57">
        <v>44976</v>
      </c>
    </row>
    <row r="54" spans="5:5" x14ac:dyDescent="0.2">
      <c r="E54" s="57">
        <v>44977</v>
      </c>
    </row>
    <row r="55" spans="5:5" x14ac:dyDescent="0.2">
      <c r="E55" s="57">
        <v>44978</v>
      </c>
    </row>
    <row r="56" spans="5:5" x14ac:dyDescent="0.2">
      <c r="E56" s="57">
        <v>44979</v>
      </c>
    </row>
    <row r="57" spans="5:5" x14ac:dyDescent="0.2">
      <c r="E57" s="57">
        <v>44980</v>
      </c>
    </row>
    <row r="58" spans="5:5" x14ac:dyDescent="0.2">
      <c r="E58" s="57">
        <v>44981</v>
      </c>
    </row>
    <row r="59" spans="5:5" x14ac:dyDescent="0.2">
      <c r="E59" s="57">
        <v>44982</v>
      </c>
    </row>
    <row r="60" spans="5:5" x14ac:dyDescent="0.2">
      <c r="E60" s="57">
        <v>44983</v>
      </c>
    </row>
    <row r="61" spans="5:5" x14ac:dyDescent="0.2">
      <c r="E61" s="57">
        <v>44984</v>
      </c>
    </row>
    <row r="62" spans="5:5" x14ac:dyDescent="0.2">
      <c r="E62" s="57">
        <v>44985</v>
      </c>
    </row>
    <row r="63" spans="5:5" x14ac:dyDescent="0.2">
      <c r="E63" s="57">
        <v>44986</v>
      </c>
    </row>
    <row r="64" spans="5:5" x14ac:dyDescent="0.2">
      <c r="E64" s="57">
        <v>44987</v>
      </c>
    </row>
    <row r="65" spans="5:5" x14ac:dyDescent="0.2">
      <c r="E65" s="57">
        <v>44988</v>
      </c>
    </row>
    <row r="66" spans="5:5" x14ac:dyDescent="0.2">
      <c r="E66" s="57">
        <v>44989</v>
      </c>
    </row>
    <row r="67" spans="5:5" x14ac:dyDescent="0.2">
      <c r="E67" s="57">
        <v>44990</v>
      </c>
    </row>
    <row r="68" spans="5:5" x14ac:dyDescent="0.2">
      <c r="E68" s="57">
        <v>44991</v>
      </c>
    </row>
    <row r="69" spans="5:5" x14ac:dyDescent="0.2">
      <c r="E69" s="57">
        <v>44992</v>
      </c>
    </row>
    <row r="70" spans="5:5" x14ac:dyDescent="0.2">
      <c r="E70" s="57">
        <v>44993</v>
      </c>
    </row>
    <row r="71" spans="5:5" x14ac:dyDescent="0.2">
      <c r="E71" s="57">
        <v>44994</v>
      </c>
    </row>
    <row r="72" spans="5:5" x14ac:dyDescent="0.2">
      <c r="E72" s="57">
        <v>44995</v>
      </c>
    </row>
    <row r="73" spans="5:5" x14ac:dyDescent="0.2">
      <c r="E73" s="57">
        <v>44996</v>
      </c>
    </row>
    <row r="74" spans="5:5" x14ac:dyDescent="0.2">
      <c r="E74" s="57">
        <v>44997</v>
      </c>
    </row>
    <row r="75" spans="5:5" x14ac:dyDescent="0.2">
      <c r="E75" s="57">
        <v>44998</v>
      </c>
    </row>
    <row r="76" spans="5:5" x14ac:dyDescent="0.2">
      <c r="E76" s="57">
        <v>44999</v>
      </c>
    </row>
    <row r="77" spans="5:5" x14ac:dyDescent="0.2">
      <c r="E77" s="57">
        <v>45000</v>
      </c>
    </row>
    <row r="78" spans="5:5" x14ac:dyDescent="0.2">
      <c r="E78" s="57">
        <v>45047</v>
      </c>
    </row>
    <row r="79" spans="5:5" x14ac:dyDescent="0.2">
      <c r="E79" s="57">
        <v>45048</v>
      </c>
    </row>
    <row r="80" spans="5:5" x14ac:dyDescent="0.2">
      <c r="E80" s="57">
        <v>45049</v>
      </c>
    </row>
    <row r="81" spans="5:5" x14ac:dyDescent="0.2">
      <c r="E81" s="57">
        <v>45050</v>
      </c>
    </row>
    <row r="82" spans="5:5" x14ac:dyDescent="0.2">
      <c r="E82" s="57">
        <v>45051</v>
      </c>
    </row>
    <row r="83" spans="5:5" x14ac:dyDescent="0.2">
      <c r="E83" s="57">
        <v>45052</v>
      </c>
    </row>
    <row r="84" spans="5:5" x14ac:dyDescent="0.2">
      <c r="E84" s="57">
        <v>45053</v>
      </c>
    </row>
    <row r="85" spans="5:5" x14ac:dyDescent="0.2">
      <c r="E85" s="57">
        <v>45054</v>
      </c>
    </row>
    <row r="86" spans="5:5" x14ac:dyDescent="0.2">
      <c r="E86" s="57">
        <v>45055</v>
      </c>
    </row>
    <row r="87" spans="5:5" x14ac:dyDescent="0.2">
      <c r="E87" s="57">
        <v>45056</v>
      </c>
    </row>
    <row r="88" spans="5:5" x14ac:dyDescent="0.2">
      <c r="E88" s="57">
        <v>45057</v>
      </c>
    </row>
    <row r="89" spans="5:5" x14ac:dyDescent="0.2">
      <c r="E89" s="57">
        <v>45058</v>
      </c>
    </row>
    <row r="90" spans="5:5" x14ac:dyDescent="0.2">
      <c r="E90" s="57">
        <v>45059</v>
      </c>
    </row>
    <row r="91" spans="5:5" x14ac:dyDescent="0.2">
      <c r="E91" s="57">
        <v>45060</v>
      </c>
    </row>
    <row r="92" spans="5:5" x14ac:dyDescent="0.2">
      <c r="E92" s="57">
        <v>45061</v>
      </c>
    </row>
    <row r="93" spans="5:5" x14ac:dyDescent="0.2">
      <c r="E93" s="57">
        <v>45062</v>
      </c>
    </row>
    <row r="94" spans="5:5" x14ac:dyDescent="0.2">
      <c r="E94" s="57">
        <v>45063</v>
      </c>
    </row>
    <row r="95" spans="5:5" x14ac:dyDescent="0.2">
      <c r="E95" s="57">
        <v>45064</v>
      </c>
    </row>
    <row r="96" spans="5:5" x14ac:dyDescent="0.2">
      <c r="E96" s="57">
        <v>45065</v>
      </c>
    </row>
    <row r="97" spans="5:5" x14ac:dyDescent="0.2">
      <c r="E97" s="57">
        <v>45066</v>
      </c>
    </row>
    <row r="98" spans="5:5" x14ac:dyDescent="0.2">
      <c r="E98" s="57">
        <v>45067</v>
      </c>
    </row>
    <row r="99" spans="5:5" x14ac:dyDescent="0.2">
      <c r="E99" s="57">
        <v>45068</v>
      </c>
    </row>
    <row r="100" spans="5:5" x14ac:dyDescent="0.2">
      <c r="E100" s="57">
        <v>45069</v>
      </c>
    </row>
    <row r="101" spans="5:5" x14ac:dyDescent="0.2">
      <c r="E101" s="57">
        <v>45070</v>
      </c>
    </row>
    <row r="102" spans="5:5" x14ac:dyDescent="0.2">
      <c r="E102" s="57">
        <v>45071</v>
      </c>
    </row>
    <row r="103" spans="5:5" x14ac:dyDescent="0.2">
      <c r="E103" s="57">
        <v>45072</v>
      </c>
    </row>
    <row r="104" spans="5:5" x14ac:dyDescent="0.2">
      <c r="E104" s="57">
        <v>45073</v>
      </c>
    </row>
    <row r="105" spans="5:5" x14ac:dyDescent="0.2">
      <c r="E105" s="57">
        <v>45074</v>
      </c>
    </row>
    <row r="106" spans="5:5" x14ac:dyDescent="0.2">
      <c r="E106" s="57">
        <v>45075</v>
      </c>
    </row>
    <row r="107" spans="5:5" x14ac:dyDescent="0.2">
      <c r="E107" s="57">
        <v>45076</v>
      </c>
    </row>
    <row r="108" spans="5:5" x14ac:dyDescent="0.2">
      <c r="E108" s="57">
        <v>45077</v>
      </c>
    </row>
    <row r="109" spans="5:5" x14ac:dyDescent="0.2">
      <c r="E109" s="57">
        <v>45078</v>
      </c>
    </row>
    <row r="110" spans="5:5" x14ac:dyDescent="0.2">
      <c r="E110" s="57">
        <v>45079</v>
      </c>
    </row>
    <row r="111" spans="5:5" x14ac:dyDescent="0.2">
      <c r="E111" s="57">
        <v>45080</v>
      </c>
    </row>
    <row r="112" spans="5:5" x14ac:dyDescent="0.2">
      <c r="E112" s="57">
        <v>45081</v>
      </c>
    </row>
    <row r="113" spans="5:5" x14ac:dyDescent="0.2">
      <c r="E113" s="57">
        <v>45082</v>
      </c>
    </row>
    <row r="114" spans="5:5" x14ac:dyDescent="0.2">
      <c r="E114" s="57">
        <v>45083</v>
      </c>
    </row>
    <row r="115" spans="5:5" x14ac:dyDescent="0.2">
      <c r="E115" s="57">
        <v>45084</v>
      </c>
    </row>
    <row r="116" spans="5:5" x14ac:dyDescent="0.2">
      <c r="E116" s="57">
        <v>45085</v>
      </c>
    </row>
    <row r="117" spans="5:5" x14ac:dyDescent="0.2">
      <c r="E117" s="57">
        <v>45086</v>
      </c>
    </row>
    <row r="118" spans="5:5" x14ac:dyDescent="0.2">
      <c r="E118" s="57">
        <v>45087</v>
      </c>
    </row>
    <row r="119" spans="5:5" x14ac:dyDescent="0.2">
      <c r="E119" s="57">
        <v>45088</v>
      </c>
    </row>
    <row r="120" spans="5:5" x14ac:dyDescent="0.2">
      <c r="E120" s="57">
        <v>45089</v>
      </c>
    </row>
    <row r="121" spans="5:5" x14ac:dyDescent="0.2">
      <c r="E121" s="57">
        <v>45090</v>
      </c>
    </row>
    <row r="122" spans="5:5" x14ac:dyDescent="0.2">
      <c r="E122" s="57">
        <v>45091</v>
      </c>
    </row>
    <row r="123" spans="5:5" x14ac:dyDescent="0.2">
      <c r="E123" s="57">
        <v>45092</v>
      </c>
    </row>
    <row r="124" spans="5:5" x14ac:dyDescent="0.2">
      <c r="E124" s="57">
        <v>45093</v>
      </c>
    </row>
    <row r="125" spans="5:5" x14ac:dyDescent="0.2">
      <c r="E125" s="57">
        <v>45094</v>
      </c>
    </row>
    <row r="126" spans="5:5" x14ac:dyDescent="0.2">
      <c r="E126" s="57">
        <v>45095</v>
      </c>
    </row>
    <row r="127" spans="5:5" x14ac:dyDescent="0.2">
      <c r="E127" s="57">
        <v>45096</v>
      </c>
    </row>
    <row r="128" spans="5:5" x14ac:dyDescent="0.2">
      <c r="E128" s="57">
        <v>45097</v>
      </c>
    </row>
    <row r="129" spans="5:5" x14ac:dyDescent="0.2">
      <c r="E129" s="57">
        <v>45098</v>
      </c>
    </row>
    <row r="130" spans="5:5" x14ac:dyDescent="0.2">
      <c r="E130" s="57">
        <v>45099</v>
      </c>
    </row>
    <row r="131" spans="5:5" x14ac:dyDescent="0.2">
      <c r="E131" s="57">
        <v>45100</v>
      </c>
    </row>
    <row r="132" spans="5:5" x14ac:dyDescent="0.2">
      <c r="E132" s="57">
        <v>45101</v>
      </c>
    </row>
    <row r="133" spans="5:5" x14ac:dyDescent="0.2">
      <c r="E133" s="57">
        <v>45102</v>
      </c>
    </row>
    <row r="134" spans="5:5" x14ac:dyDescent="0.2">
      <c r="E134" s="57">
        <v>45103</v>
      </c>
    </row>
    <row r="135" spans="5:5" x14ac:dyDescent="0.2">
      <c r="E135" s="57">
        <v>45104</v>
      </c>
    </row>
    <row r="136" spans="5:5" x14ac:dyDescent="0.2">
      <c r="E136" s="57">
        <v>45105</v>
      </c>
    </row>
    <row r="137" spans="5:5" x14ac:dyDescent="0.2">
      <c r="E137" s="57">
        <v>45106</v>
      </c>
    </row>
    <row r="138" spans="5:5" x14ac:dyDescent="0.2">
      <c r="E138" s="57">
        <v>45107</v>
      </c>
    </row>
    <row r="139" spans="5:5" x14ac:dyDescent="0.2">
      <c r="E139" s="57">
        <v>45108</v>
      </c>
    </row>
    <row r="140" spans="5:5" x14ac:dyDescent="0.2">
      <c r="E140" s="57">
        <v>45109</v>
      </c>
    </row>
    <row r="141" spans="5:5" x14ac:dyDescent="0.2">
      <c r="E141" s="57">
        <v>45110</v>
      </c>
    </row>
    <row r="142" spans="5:5" x14ac:dyDescent="0.2">
      <c r="E142" s="57">
        <v>45111</v>
      </c>
    </row>
    <row r="143" spans="5:5" x14ac:dyDescent="0.2">
      <c r="E143" s="57">
        <v>45112</v>
      </c>
    </row>
    <row r="144" spans="5:5" x14ac:dyDescent="0.2">
      <c r="E144" s="57">
        <v>45113</v>
      </c>
    </row>
    <row r="145" spans="5:5" x14ac:dyDescent="0.2">
      <c r="E145" s="57">
        <v>45114</v>
      </c>
    </row>
    <row r="146" spans="5:5" x14ac:dyDescent="0.2">
      <c r="E146" s="57">
        <v>45115</v>
      </c>
    </row>
    <row r="147" spans="5:5" x14ac:dyDescent="0.2">
      <c r="E147" s="57">
        <v>45116</v>
      </c>
    </row>
    <row r="148" spans="5:5" x14ac:dyDescent="0.2">
      <c r="E148" s="57">
        <v>45117</v>
      </c>
    </row>
    <row r="149" spans="5:5" x14ac:dyDescent="0.2">
      <c r="E149" s="57">
        <v>45118</v>
      </c>
    </row>
    <row r="150" spans="5:5" x14ac:dyDescent="0.2">
      <c r="E150" s="57">
        <v>45119</v>
      </c>
    </row>
    <row r="151" spans="5:5" x14ac:dyDescent="0.2">
      <c r="E151" s="57">
        <v>45120</v>
      </c>
    </row>
    <row r="152" spans="5:5" x14ac:dyDescent="0.2">
      <c r="E152" s="57">
        <v>45121</v>
      </c>
    </row>
    <row r="153" spans="5:5" x14ac:dyDescent="0.2">
      <c r="E153" s="57">
        <v>45122</v>
      </c>
    </row>
    <row r="154" spans="5:5" x14ac:dyDescent="0.2">
      <c r="E154" s="57">
        <v>45123</v>
      </c>
    </row>
    <row r="155" spans="5:5" x14ac:dyDescent="0.2">
      <c r="E155" s="57">
        <v>45124</v>
      </c>
    </row>
    <row r="156" spans="5:5" x14ac:dyDescent="0.2">
      <c r="E156" s="57">
        <v>45125</v>
      </c>
    </row>
    <row r="157" spans="5:5" x14ac:dyDescent="0.2">
      <c r="E157" s="57">
        <v>45126</v>
      </c>
    </row>
    <row r="158" spans="5:5" x14ac:dyDescent="0.2">
      <c r="E158" s="57">
        <v>45127</v>
      </c>
    </row>
    <row r="159" spans="5:5" x14ac:dyDescent="0.2">
      <c r="E159" s="57">
        <v>45128</v>
      </c>
    </row>
    <row r="160" spans="5:5" x14ac:dyDescent="0.2">
      <c r="E160" s="57">
        <v>45129</v>
      </c>
    </row>
    <row r="161" spans="5:5" x14ac:dyDescent="0.2">
      <c r="E161" s="57">
        <v>45130</v>
      </c>
    </row>
    <row r="162" spans="5:5" x14ac:dyDescent="0.2">
      <c r="E162" s="57">
        <v>45131</v>
      </c>
    </row>
    <row r="163" spans="5:5" x14ac:dyDescent="0.2">
      <c r="E163" s="57">
        <v>45132</v>
      </c>
    </row>
    <row r="164" spans="5:5" x14ac:dyDescent="0.2">
      <c r="E164" s="57">
        <v>45133</v>
      </c>
    </row>
    <row r="165" spans="5:5" x14ac:dyDescent="0.2">
      <c r="E165" s="57">
        <v>45134</v>
      </c>
    </row>
    <row r="166" spans="5:5" x14ac:dyDescent="0.2">
      <c r="E166" s="57">
        <v>45135</v>
      </c>
    </row>
    <row r="167" spans="5:5" x14ac:dyDescent="0.2">
      <c r="E167" s="57">
        <v>45136</v>
      </c>
    </row>
    <row r="168" spans="5:5" x14ac:dyDescent="0.2">
      <c r="E168" s="57">
        <v>45137</v>
      </c>
    </row>
    <row r="169" spans="5:5" x14ac:dyDescent="0.2">
      <c r="E169" s="57">
        <v>45138</v>
      </c>
    </row>
    <row r="170" spans="5:5" x14ac:dyDescent="0.2">
      <c r="E170" s="57">
        <v>45139</v>
      </c>
    </row>
    <row r="171" spans="5:5" x14ac:dyDescent="0.2">
      <c r="E171" s="57">
        <v>45140</v>
      </c>
    </row>
    <row r="172" spans="5:5" x14ac:dyDescent="0.2">
      <c r="E172" s="57">
        <v>45141</v>
      </c>
    </row>
    <row r="173" spans="5:5" x14ac:dyDescent="0.2">
      <c r="E173" s="57">
        <v>45142</v>
      </c>
    </row>
    <row r="174" spans="5:5" x14ac:dyDescent="0.2">
      <c r="E174" s="57">
        <v>45143</v>
      </c>
    </row>
    <row r="175" spans="5:5" x14ac:dyDescent="0.2">
      <c r="E175" s="57">
        <v>45144</v>
      </c>
    </row>
    <row r="176" spans="5:5" x14ac:dyDescent="0.2">
      <c r="E176" s="57">
        <v>45145</v>
      </c>
    </row>
    <row r="177" spans="5:5" x14ac:dyDescent="0.2">
      <c r="E177" s="57">
        <v>45146</v>
      </c>
    </row>
    <row r="178" spans="5:5" x14ac:dyDescent="0.2">
      <c r="E178" s="57">
        <v>45147</v>
      </c>
    </row>
    <row r="179" spans="5:5" x14ac:dyDescent="0.2">
      <c r="E179" s="57">
        <v>45148</v>
      </c>
    </row>
    <row r="180" spans="5:5" x14ac:dyDescent="0.2">
      <c r="E180" s="57">
        <v>45149</v>
      </c>
    </row>
    <row r="181" spans="5:5" x14ac:dyDescent="0.2">
      <c r="E181" s="57">
        <v>45150</v>
      </c>
    </row>
    <row r="182" spans="5:5" x14ac:dyDescent="0.2">
      <c r="E182" s="57">
        <v>45151</v>
      </c>
    </row>
    <row r="183" spans="5:5" x14ac:dyDescent="0.2">
      <c r="E183" s="57">
        <v>45152</v>
      </c>
    </row>
    <row r="184" spans="5:5" x14ac:dyDescent="0.2">
      <c r="E184" s="57">
        <v>45153</v>
      </c>
    </row>
    <row r="185" spans="5:5" x14ac:dyDescent="0.2">
      <c r="E185" s="57">
        <v>45154</v>
      </c>
    </row>
    <row r="186" spans="5:5" x14ac:dyDescent="0.2">
      <c r="E186" s="57">
        <v>45155</v>
      </c>
    </row>
    <row r="187" spans="5:5" x14ac:dyDescent="0.2">
      <c r="E187" s="57">
        <v>45156</v>
      </c>
    </row>
    <row r="188" spans="5:5" x14ac:dyDescent="0.2">
      <c r="E188" s="57">
        <v>45157</v>
      </c>
    </row>
    <row r="189" spans="5:5" x14ac:dyDescent="0.2">
      <c r="E189" s="57">
        <v>45158</v>
      </c>
    </row>
    <row r="190" spans="5:5" x14ac:dyDescent="0.2">
      <c r="E190" s="57">
        <v>45159</v>
      </c>
    </row>
    <row r="191" spans="5:5" x14ac:dyDescent="0.2">
      <c r="E191" s="57">
        <v>45160</v>
      </c>
    </row>
    <row r="192" spans="5:5" x14ac:dyDescent="0.2">
      <c r="E192" s="57">
        <v>45161</v>
      </c>
    </row>
    <row r="193" spans="5:5" x14ac:dyDescent="0.2">
      <c r="E193" s="57">
        <v>45162</v>
      </c>
    </row>
    <row r="194" spans="5:5" x14ac:dyDescent="0.2">
      <c r="E194" s="57">
        <v>45163</v>
      </c>
    </row>
    <row r="195" spans="5:5" x14ac:dyDescent="0.2">
      <c r="E195" s="57">
        <v>45164</v>
      </c>
    </row>
    <row r="196" spans="5:5" x14ac:dyDescent="0.2">
      <c r="E196" s="57">
        <v>45165</v>
      </c>
    </row>
    <row r="197" spans="5:5" x14ac:dyDescent="0.2">
      <c r="E197" s="57">
        <v>45166</v>
      </c>
    </row>
    <row r="198" spans="5:5" x14ac:dyDescent="0.2">
      <c r="E198" s="57">
        <v>45167</v>
      </c>
    </row>
    <row r="199" spans="5:5" x14ac:dyDescent="0.2">
      <c r="E199" s="57">
        <v>45168</v>
      </c>
    </row>
    <row r="200" spans="5:5" x14ac:dyDescent="0.2">
      <c r="E200" s="57">
        <v>45169</v>
      </c>
    </row>
    <row r="201" spans="5:5" x14ac:dyDescent="0.2">
      <c r="E201" s="57">
        <v>45170</v>
      </c>
    </row>
    <row r="202" spans="5:5" x14ac:dyDescent="0.2">
      <c r="E202" s="57">
        <v>45171</v>
      </c>
    </row>
    <row r="203" spans="5:5" x14ac:dyDescent="0.2">
      <c r="E203" s="57">
        <v>45172</v>
      </c>
    </row>
    <row r="204" spans="5:5" x14ac:dyDescent="0.2">
      <c r="E204" s="57">
        <v>45173</v>
      </c>
    </row>
    <row r="205" spans="5:5" x14ac:dyDescent="0.2">
      <c r="E205" s="57">
        <v>45174</v>
      </c>
    </row>
    <row r="206" spans="5:5" x14ac:dyDescent="0.2">
      <c r="E206" s="57">
        <v>45175</v>
      </c>
    </row>
    <row r="207" spans="5:5" x14ac:dyDescent="0.2">
      <c r="E207" s="57">
        <v>45176</v>
      </c>
    </row>
    <row r="208" spans="5:5" x14ac:dyDescent="0.2">
      <c r="E208" s="57">
        <v>45177</v>
      </c>
    </row>
    <row r="209" spans="5:5" x14ac:dyDescent="0.2">
      <c r="E209" s="57">
        <v>45178</v>
      </c>
    </row>
    <row r="210" spans="5:5" x14ac:dyDescent="0.2">
      <c r="E210" s="57">
        <v>45179</v>
      </c>
    </row>
    <row r="211" spans="5:5" x14ac:dyDescent="0.2">
      <c r="E211" s="57">
        <v>45180</v>
      </c>
    </row>
    <row r="212" spans="5:5" x14ac:dyDescent="0.2">
      <c r="E212" s="57">
        <v>45181</v>
      </c>
    </row>
    <row r="213" spans="5:5" x14ac:dyDescent="0.2">
      <c r="E213" s="57">
        <v>45182</v>
      </c>
    </row>
    <row r="214" spans="5:5" x14ac:dyDescent="0.2">
      <c r="E214" s="57">
        <v>45183</v>
      </c>
    </row>
    <row r="215" spans="5:5" x14ac:dyDescent="0.2">
      <c r="E215" s="57">
        <v>45184</v>
      </c>
    </row>
    <row r="216" spans="5:5" x14ac:dyDescent="0.2">
      <c r="E216" s="57">
        <v>45185</v>
      </c>
    </row>
    <row r="217" spans="5:5" x14ac:dyDescent="0.2">
      <c r="E217" s="57">
        <v>45186</v>
      </c>
    </row>
    <row r="218" spans="5:5" x14ac:dyDescent="0.2">
      <c r="E218" s="57">
        <v>45187</v>
      </c>
    </row>
    <row r="219" spans="5:5" x14ac:dyDescent="0.2">
      <c r="E219" s="57">
        <v>45188</v>
      </c>
    </row>
    <row r="220" spans="5:5" x14ac:dyDescent="0.2">
      <c r="E220" s="57">
        <v>45189</v>
      </c>
    </row>
    <row r="221" spans="5:5" x14ac:dyDescent="0.2">
      <c r="E221" s="57">
        <v>45190</v>
      </c>
    </row>
    <row r="222" spans="5:5" x14ac:dyDescent="0.2">
      <c r="E222" s="57">
        <v>45191</v>
      </c>
    </row>
    <row r="223" spans="5:5" x14ac:dyDescent="0.2">
      <c r="E223" s="57">
        <v>45192</v>
      </c>
    </row>
    <row r="224" spans="5:5" x14ac:dyDescent="0.2">
      <c r="E224" s="57">
        <v>45193</v>
      </c>
    </row>
    <row r="225" spans="5:5" x14ac:dyDescent="0.2">
      <c r="E225" s="57">
        <v>45194</v>
      </c>
    </row>
    <row r="226" spans="5:5" x14ac:dyDescent="0.2">
      <c r="E226" s="57">
        <v>45198</v>
      </c>
    </row>
    <row r="227" spans="5:5" x14ac:dyDescent="0.2">
      <c r="E227" s="57">
        <v>45199</v>
      </c>
    </row>
    <row r="228" spans="5:5" x14ac:dyDescent="0.2">
      <c r="E228" s="57">
        <v>45200</v>
      </c>
    </row>
    <row r="229" spans="5:5" x14ac:dyDescent="0.2">
      <c r="E229" s="57">
        <v>45201</v>
      </c>
    </row>
    <row r="230" spans="5:5" x14ac:dyDescent="0.2">
      <c r="E230" s="57">
        <v>45202</v>
      </c>
    </row>
    <row r="231" spans="5:5" x14ac:dyDescent="0.2">
      <c r="E231" s="57">
        <v>45203</v>
      </c>
    </row>
    <row r="232" spans="5:5" x14ac:dyDescent="0.2">
      <c r="E232" s="57">
        <v>45204</v>
      </c>
    </row>
    <row r="233" spans="5:5" x14ac:dyDescent="0.2">
      <c r="E233" s="57">
        <v>45205</v>
      </c>
    </row>
    <row r="234" spans="5:5" x14ac:dyDescent="0.2">
      <c r="E234" s="57">
        <v>45206</v>
      </c>
    </row>
    <row r="235" spans="5:5" x14ac:dyDescent="0.2">
      <c r="E235" s="57">
        <v>45207</v>
      </c>
    </row>
    <row r="236" spans="5:5" x14ac:dyDescent="0.2">
      <c r="E236" s="57">
        <v>45208</v>
      </c>
    </row>
    <row r="237" spans="5:5" x14ac:dyDescent="0.2">
      <c r="E237" s="57">
        <v>45209</v>
      </c>
    </row>
    <row r="238" spans="5:5" x14ac:dyDescent="0.2">
      <c r="E238" s="57">
        <v>45210</v>
      </c>
    </row>
    <row r="239" spans="5:5" x14ac:dyDescent="0.2">
      <c r="E239" s="57">
        <v>45211</v>
      </c>
    </row>
    <row r="240" spans="5:5" x14ac:dyDescent="0.2">
      <c r="E240" s="57">
        <v>45212</v>
      </c>
    </row>
    <row r="241" spans="5:5" x14ac:dyDescent="0.2">
      <c r="E241" s="57">
        <v>45213</v>
      </c>
    </row>
    <row r="242" spans="5:5" x14ac:dyDescent="0.2">
      <c r="E242" s="57">
        <v>45214</v>
      </c>
    </row>
    <row r="243" spans="5:5" x14ac:dyDescent="0.2">
      <c r="E243" s="57">
        <v>45215</v>
      </c>
    </row>
    <row r="244" spans="5:5" x14ac:dyDescent="0.2">
      <c r="E244" s="57">
        <v>45216</v>
      </c>
    </row>
    <row r="245" spans="5:5" x14ac:dyDescent="0.2">
      <c r="E245" s="57">
        <v>45217</v>
      </c>
    </row>
    <row r="246" spans="5:5" x14ac:dyDescent="0.2">
      <c r="E246" s="57">
        <v>45218</v>
      </c>
    </row>
    <row r="247" spans="5:5" x14ac:dyDescent="0.2">
      <c r="E247" s="57">
        <v>45219</v>
      </c>
    </row>
    <row r="248" spans="5:5" x14ac:dyDescent="0.2">
      <c r="E248" s="57">
        <v>45220</v>
      </c>
    </row>
    <row r="249" spans="5:5" x14ac:dyDescent="0.2">
      <c r="E249" s="57">
        <v>45221</v>
      </c>
    </row>
    <row r="250" spans="5:5" x14ac:dyDescent="0.2">
      <c r="E250" s="57">
        <v>45222</v>
      </c>
    </row>
    <row r="251" spans="5:5" x14ac:dyDescent="0.2">
      <c r="E251" s="57">
        <v>45223</v>
      </c>
    </row>
    <row r="252" spans="5:5" x14ac:dyDescent="0.2">
      <c r="E252" s="57">
        <v>45224</v>
      </c>
    </row>
    <row r="253" spans="5:5" x14ac:dyDescent="0.2">
      <c r="E253" s="57">
        <v>45225</v>
      </c>
    </row>
    <row r="254" spans="5:5" x14ac:dyDescent="0.2">
      <c r="E254" s="57">
        <v>45226</v>
      </c>
    </row>
    <row r="255" spans="5:5" x14ac:dyDescent="0.2">
      <c r="E255" s="57">
        <v>45227</v>
      </c>
    </row>
    <row r="256" spans="5:5" x14ac:dyDescent="0.2">
      <c r="E256" s="57">
        <v>45228</v>
      </c>
    </row>
    <row r="257" spans="5:5" x14ac:dyDescent="0.2">
      <c r="E257" s="57">
        <v>45229</v>
      </c>
    </row>
    <row r="258" spans="5:5" x14ac:dyDescent="0.2">
      <c r="E258" s="57">
        <v>45230</v>
      </c>
    </row>
    <row r="259" spans="5:5" x14ac:dyDescent="0.2">
      <c r="E259" s="57">
        <v>45231</v>
      </c>
    </row>
    <row r="260" spans="5:5" x14ac:dyDescent="0.2">
      <c r="E260" s="57">
        <v>45232</v>
      </c>
    </row>
    <row r="261" spans="5:5" x14ac:dyDescent="0.2">
      <c r="E261" s="57">
        <v>45233</v>
      </c>
    </row>
    <row r="262" spans="5:5" x14ac:dyDescent="0.2">
      <c r="E262" s="57">
        <v>45234</v>
      </c>
    </row>
    <row r="263" spans="5:5" x14ac:dyDescent="0.2">
      <c r="E263" s="57">
        <v>45235</v>
      </c>
    </row>
    <row r="264" spans="5:5" x14ac:dyDescent="0.2">
      <c r="E264" s="57">
        <v>45236</v>
      </c>
    </row>
    <row r="265" spans="5:5" x14ac:dyDescent="0.2">
      <c r="E265" s="57">
        <v>45237</v>
      </c>
    </row>
    <row r="266" spans="5:5" x14ac:dyDescent="0.2">
      <c r="E266" s="57">
        <v>45238</v>
      </c>
    </row>
    <row r="267" spans="5:5" x14ac:dyDescent="0.2">
      <c r="E267" s="57">
        <v>45239</v>
      </c>
    </row>
    <row r="268" spans="5:5" x14ac:dyDescent="0.2">
      <c r="E268" s="57">
        <v>45240</v>
      </c>
    </row>
    <row r="269" spans="5:5" x14ac:dyDescent="0.2">
      <c r="E269" s="57">
        <v>45241</v>
      </c>
    </row>
    <row r="270" spans="5:5" x14ac:dyDescent="0.2">
      <c r="E270" s="57">
        <v>45242</v>
      </c>
    </row>
    <row r="271" spans="5:5" x14ac:dyDescent="0.2">
      <c r="E271" s="57">
        <v>45243</v>
      </c>
    </row>
    <row r="272" spans="5:5" x14ac:dyDescent="0.2">
      <c r="E272" s="57">
        <v>45244</v>
      </c>
    </row>
    <row r="273" spans="5:5" x14ac:dyDescent="0.2">
      <c r="E273" s="57">
        <v>45245</v>
      </c>
    </row>
    <row r="274" spans="5:5" x14ac:dyDescent="0.2">
      <c r="E274" s="57">
        <v>45246</v>
      </c>
    </row>
    <row r="275" spans="5:5" x14ac:dyDescent="0.2">
      <c r="E275" s="57">
        <v>45247</v>
      </c>
    </row>
    <row r="276" spans="5:5" x14ac:dyDescent="0.2">
      <c r="E276" s="57">
        <v>45248</v>
      </c>
    </row>
    <row r="277" spans="5:5" x14ac:dyDescent="0.2">
      <c r="E277" s="57">
        <v>45249</v>
      </c>
    </row>
    <row r="278" spans="5:5" x14ac:dyDescent="0.2">
      <c r="E278" s="57">
        <v>45250</v>
      </c>
    </row>
    <row r="279" spans="5:5" x14ac:dyDescent="0.2">
      <c r="E279" s="57">
        <v>45251</v>
      </c>
    </row>
    <row r="280" spans="5:5" x14ac:dyDescent="0.2">
      <c r="E280" s="57">
        <v>45252</v>
      </c>
    </row>
    <row r="281" spans="5:5" x14ac:dyDescent="0.2">
      <c r="E281" s="57">
        <v>45253</v>
      </c>
    </row>
    <row r="282" spans="5:5" x14ac:dyDescent="0.2">
      <c r="E282" s="57">
        <v>45254</v>
      </c>
    </row>
    <row r="283" spans="5:5" x14ac:dyDescent="0.2">
      <c r="E283" s="57">
        <v>45255</v>
      </c>
    </row>
    <row r="284" spans="5:5" x14ac:dyDescent="0.2">
      <c r="E284" s="57">
        <v>45256</v>
      </c>
    </row>
    <row r="285" spans="5:5" x14ac:dyDescent="0.2">
      <c r="E285" s="57">
        <v>45257</v>
      </c>
    </row>
    <row r="286" spans="5:5" x14ac:dyDescent="0.2">
      <c r="E286" s="57">
        <v>45258</v>
      </c>
    </row>
    <row r="287" spans="5:5" x14ac:dyDescent="0.2">
      <c r="E287" s="57">
        <v>45259</v>
      </c>
    </row>
    <row r="288" spans="5:5" x14ac:dyDescent="0.2">
      <c r="E288" s="57">
        <v>45260</v>
      </c>
    </row>
    <row r="289" spans="5:5" x14ac:dyDescent="0.2">
      <c r="E289" s="57">
        <v>45261</v>
      </c>
    </row>
    <row r="290" spans="5:5" x14ac:dyDescent="0.2">
      <c r="E290" s="57"/>
    </row>
    <row r="291" spans="5:5" x14ac:dyDescent="0.2">
      <c r="E291" s="57"/>
    </row>
    <row r="292" spans="5:5" x14ac:dyDescent="0.2">
      <c r="E292" s="57"/>
    </row>
    <row r="293" spans="5:5" x14ac:dyDescent="0.2">
      <c r="E293" s="57"/>
    </row>
    <row r="294" spans="5:5" x14ac:dyDescent="0.2">
      <c r="E294" s="57"/>
    </row>
    <row r="295" spans="5:5" x14ac:dyDescent="0.2">
      <c r="E295" s="57"/>
    </row>
    <row r="296" spans="5:5" x14ac:dyDescent="0.2">
      <c r="E296" s="57"/>
    </row>
    <row r="297" spans="5:5" x14ac:dyDescent="0.2">
      <c r="E297" s="57"/>
    </row>
    <row r="298" spans="5:5" x14ac:dyDescent="0.2">
      <c r="E298" s="57"/>
    </row>
    <row r="299" spans="5:5" x14ac:dyDescent="0.2">
      <c r="E299" s="57"/>
    </row>
    <row r="300" spans="5:5" x14ac:dyDescent="0.2">
      <c r="E300" s="57"/>
    </row>
    <row r="301" spans="5:5" x14ac:dyDescent="0.2">
      <c r="E301" s="57"/>
    </row>
    <row r="302" spans="5:5" x14ac:dyDescent="0.2">
      <c r="E302" s="57"/>
    </row>
    <row r="303" spans="5:5" x14ac:dyDescent="0.2">
      <c r="E303" s="57"/>
    </row>
    <row r="304" spans="5:5" x14ac:dyDescent="0.2">
      <c r="E304" s="57"/>
    </row>
    <row r="305" spans="5:5" x14ac:dyDescent="0.2">
      <c r="E305" s="57"/>
    </row>
    <row r="306" spans="5:5" x14ac:dyDescent="0.2">
      <c r="E306" s="57"/>
    </row>
    <row r="307" spans="5:5" x14ac:dyDescent="0.2">
      <c r="E307" s="57"/>
    </row>
    <row r="308" spans="5:5" x14ac:dyDescent="0.2">
      <c r="E308" s="57"/>
    </row>
    <row r="309" spans="5:5" x14ac:dyDescent="0.2">
      <c r="E309" s="57"/>
    </row>
    <row r="310" spans="5:5" x14ac:dyDescent="0.2">
      <c r="E310" s="57"/>
    </row>
    <row r="311" spans="5:5" x14ac:dyDescent="0.2">
      <c r="E311" s="57"/>
    </row>
    <row r="312" spans="5:5" x14ac:dyDescent="0.2">
      <c r="E312" s="57"/>
    </row>
    <row r="313" spans="5:5" x14ac:dyDescent="0.2">
      <c r="E313" s="57"/>
    </row>
    <row r="314" spans="5:5" x14ac:dyDescent="0.2">
      <c r="E314" s="57"/>
    </row>
    <row r="315" spans="5:5" x14ac:dyDescent="0.2">
      <c r="E315" s="57"/>
    </row>
    <row r="316" spans="5:5" x14ac:dyDescent="0.2">
      <c r="E316" s="57"/>
    </row>
    <row r="317" spans="5:5" x14ac:dyDescent="0.2">
      <c r="E317" s="57"/>
    </row>
    <row r="318" spans="5:5" x14ac:dyDescent="0.2">
      <c r="E318" s="57"/>
    </row>
    <row r="319" spans="5:5" x14ac:dyDescent="0.2">
      <c r="E319" s="57"/>
    </row>
    <row r="320" spans="5:5" x14ac:dyDescent="0.2">
      <c r="E320" s="57"/>
    </row>
    <row r="321" spans="5:5" x14ac:dyDescent="0.2">
      <c r="E321" s="57"/>
    </row>
    <row r="322" spans="5:5" x14ac:dyDescent="0.2">
      <c r="E322" s="57"/>
    </row>
    <row r="323" spans="5:5" x14ac:dyDescent="0.2">
      <c r="E323" s="57"/>
    </row>
    <row r="324" spans="5:5" x14ac:dyDescent="0.2">
      <c r="E324" s="57"/>
    </row>
    <row r="325" spans="5:5" x14ac:dyDescent="0.2">
      <c r="E325" s="57"/>
    </row>
    <row r="326" spans="5:5" x14ac:dyDescent="0.2">
      <c r="E326" s="57"/>
    </row>
    <row r="327" spans="5:5" x14ac:dyDescent="0.2">
      <c r="E327" s="57"/>
    </row>
    <row r="328" spans="5:5" x14ac:dyDescent="0.2">
      <c r="E328" s="57"/>
    </row>
    <row r="329" spans="5:5" x14ac:dyDescent="0.2">
      <c r="E329" s="57"/>
    </row>
    <row r="330" spans="5:5" x14ac:dyDescent="0.2">
      <c r="E330" s="57"/>
    </row>
    <row r="331" spans="5:5" x14ac:dyDescent="0.2">
      <c r="E331" s="57"/>
    </row>
    <row r="332" spans="5:5" x14ac:dyDescent="0.2">
      <c r="E332" s="57"/>
    </row>
    <row r="333" spans="5:5" x14ac:dyDescent="0.2">
      <c r="E333" s="57"/>
    </row>
    <row r="334" spans="5:5" x14ac:dyDescent="0.2">
      <c r="E334" s="57"/>
    </row>
    <row r="335" spans="5:5" x14ac:dyDescent="0.2">
      <c r="E335" s="57"/>
    </row>
    <row r="336" spans="5:5" x14ac:dyDescent="0.2">
      <c r="E336" s="57"/>
    </row>
    <row r="337" spans="5:5" x14ac:dyDescent="0.2">
      <c r="E337" s="57"/>
    </row>
    <row r="338" spans="5:5" x14ac:dyDescent="0.2">
      <c r="E338" s="57"/>
    </row>
    <row r="339" spans="5:5" x14ac:dyDescent="0.2">
      <c r="E339" s="57"/>
    </row>
    <row r="340" spans="5:5" x14ac:dyDescent="0.2">
      <c r="E340" s="57"/>
    </row>
    <row r="341" spans="5:5" x14ac:dyDescent="0.2">
      <c r="E341" s="57"/>
    </row>
    <row r="342" spans="5:5" x14ac:dyDescent="0.2">
      <c r="E342" s="57"/>
    </row>
    <row r="343" spans="5:5" x14ac:dyDescent="0.2">
      <c r="E343" s="57"/>
    </row>
    <row r="344" spans="5:5" x14ac:dyDescent="0.2">
      <c r="E344" s="57"/>
    </row>
    <row r="345" spans="5:5" x14ac:dyDescent="0.2">
      <c r="E345" s="57"/>
    </row>
    <row r="346" spans="5:5" x14ac:dyDescent="0.2">
      <c r="E346" s="57"/>
    </row>
    <row r="347" spans="5:5" x14ac:dyDescent="0.2">
      <c r="E347" s="57"/>
    </row>
    <row r="348" spans="5:5" x14ac:dyDescent="0.2">
      <c r="E348" s="57"/>
    </row>
    <row r="349" spans="5:5" x14ac:dyDescent="0.2">
      <c r="E349" s="57"/>
    </row>
    <row r="350" spans="5:5" x14ac:dyDescent="0.2">
      <c r="E350" s="57"/>
    </row>
    <row r="351" spans="5:5" x14ac:dyDescent="0.2">
      <c r="E351" s="57"/>
    </row>
    <row r="352" spans="5:5" x14ac:dyDescent="0.2">
      <c r="E352" s="57"/>
    </row>
    <row r="353" spans="5:5" x14ac:dyDescent="0.2">
      <c r="E353" s="57"/>
    </row>
    <row r="354" spans="5:5" x14ac:dyDescent="0.2">
      <c r="E354" s="57"/>
    </row>
    <row r="355" spans="5:5" x14ac:dyDescent="0.2">
      <c r="E355" s="57"/>
    </row>
    <row r="356" spans="5:5" x14ac:dyDescent="0.2">
      <c r="E356" s="57"/>
    </row>
    <row r="357" spans="5:5" x14ac:dyDescent="0.2">
      <c r="E357" s="57"/>
    </row>
    <row r="358" spans="5:5" x14ac:dyDescent="0.2">
      <c r="E358" s="57"/>
    </row>
    <row r="359" spans="5:5" x14ac:dyDescent="0.2">
      <c r="E359" s="57"/>
    </row>
    <row r="360" spans="5:5" x14ac:dyDescent="0.2">
      <c r="E360" s="57"/>
    </row>
    <row r="361" spans="5:5" x14ac:dyDescent="0.2">
      <c r="E361" s="57"/>
    </row>
    <row r="362" spans="5:5" x14ac:dyDescent="0.2">
      <c r="E362" s="57"/>
    </row>
    <row r="363" spans="5:5" x14ac:dyDescent="0.2">
      <c r="E363" s="57"/>
    </row>
    <row r="364" spans="5:5" x14ac:dyDescent="0.2">
      <c r="E364" s="57"/>
    </row>
    <row r="365" spans="5:5" x14ac:dyDescent="0.2">
      <c r="E365" s="57"/>
    </row>
    <row r="366" spans="5:5" x14ac:dyDescent="0.2">
      <c r="E366" s="57"/>
    </row>
    <row r="367" spans="5:5" x14ac:dyDescent="0.2">
      <c r="E367" s="57"/>
    </row>
    <row r="368" spans="5:5" x14ac:dyDescent="0.2">
      <c r="E368" s="57"/>
    </row>
    <row r="369" spans="5:5" x14ac:dyDescent="0.2">
      <c r="E369" s="57"/>
    </row>
    <row r="370" spans="5:5" x14ac:dyDescent="0.2">
      <c r="E370" s="57"/>
    </row>
    <row r="371" spans="5:5" x14ac:dyDescent="0.2">
      <c r="E371" s="57"/>
    </row>
    <row r="372" spans="5:5" x14ac:dyDescent="0.2">
      <c r="E372" s="57"/>
    </row>
    <row r="373" spans="5:5" x14ac:dyDescent="0.2">
      <c r="E373" s="57"/>
    </row>
    <row r="374" spans="5:5" x14ac:dyDescent="0.2">
      <c r="E374" s="57"/>
    </row>
    <row r="375" spans="5:5" x14ac:dyDescent="0.2">
      <c r="E375" s="57"/>
    </row>
    <row r="376" spans="5:5" x14ac:dyDescent="0.2">
      <c r="E376" s="57"/>
    </row>
    <row r="377" spans="5:5" x14ac:dyDescent="0.2">
      <c r="E377" s="57"/>
    </row>
    <row r="378" spans="5:5" x14ac:dyDescent="0.2">
      <c r="E378" s="57"/>
    </row>
    <row r="379" spans="5:5" x14ac:dyDescent="0.2">
      <c r="E379" s="57"/>
    </row>
    <row r="380" spans="5:5" x14ac:dyDescent="0.2">
      <c r="E380" s="57"/>
    </row>
    <row r="381" spans="5:5" x14ac:dyDescent="0.2">
      <c r="E381" s="57"/>
    </row>
    <row r="382" spans="5:5" x14ac:dyDescent="0.2">
      <c r="E382" s="57"/>
    </row>
    <row r="383" spans="5:5" x14ac:dyDescent="0.2">
      <c r="E383" s="57"/>
    </row>
    <row r="384" spans="5:5" x14ac:dyDescent="0.2">
      <c r="E384" s="57"/>
    </row>
    <row r="385" spans="5:5" x14ac:dyDescent="0.2">
      <c r="E385" s="57"/>
    </row>
    <row r="386" spans="5:5" x14ac:dyDescent="0.2">
      <c r="E386" s="57"/>
    </row>
    <row r="387" spans="5:5" x14ac:dyDescent="0.2">
      <c r="E387" s="57"/>
    </row>
    <row r="388" spans="5:5" x14ac:dyDescent="0.2">
      <c r="E388" s="57"/>
    </row>
    <row r="389" spans="5:5" x14ac:dyDescent="0.2">
      <c r="E389" s="57"/>
    </row>
    <row r="390" spans="5:5" x14ac:dyDescent="0.2">
      <c r="E390" s="57"/>
    </row>
    <row r="391" spans="5:5" x14ac:dyDescent="0.2">
      <c r="E391" s="57"/>
    </row>
    <row r="392" spans="5:5" x14ac:dyDescent="0.2">
      <c r="E392" s="57"/>
    </row>
    <row r="393" spans="5:5" x14ac:dyDescent="0.2">
      <c r="E393" s="57"/>
    </row>
    <row r="394" spans="5:5" x14ac:dyDescent="0.2">
      <c r="E394" s="57"/>
    </row>
    <row r="395" spans="5:5" x14ac:dyDescent="0.2">
      <c r="E395" s="57"/>
    </row>
    <row r="396" spans="5:5" x14ac:dyDescent="0.2">
      <c r="E396" s="57"/>
    </row>
    <row r="397" spans="5:5" x14ac:dyDescent="0.2">
      <c r="E397" s="57"/>
    </row>
    <row r="398" spans="5:5" x14ac:dyDescent="0.2">
      <c r="E398" s="57"/>
    </row>
    <row r="399" spans="5:5" x14ac:dyDescent="0.2">
      <c r="E399" s="57"/>
    </row>
    <row r="400" spans="5:5" x14ac:dyDescent="0.2">
      <c r="E400" s="57"/>
    </row>
    <row r="401" spans="5:5" x14ac:dyDescent="0.2">
      <c r="E401" s="57"/>
    </row>
    <row r="402" spans="5:5" x14ac:dyDescent="0.2">
      <c r="E402" s="57"/>
    </row>
    <row r="403" spans="5:5" x14ac:dyDescent="0.2">
      <c r="E403" s="57"/>
    </row>
    <row r="404" spans="5:5" x14ac:dyDescent="0.2">
      <c r="E404" s="57"/>
    </row>
    <row r="405" spans="5:5" x14ac:dyDescent="0.2">
      <c r="E405" s="57"/>
    </row>
    <row r="406" spans="5:5" x14ac:dyDescent="0.2">
      <c r="E406" s="57"/>
    </row>
    <row r="407" spans="5:5" x14ac:dyDescent="0.2">
      <c r="E407" s="57"/>
    </row>
    <row r="408" spans="5:5" x14ac:dyDescent="0.2">
      <c r="E408" s="57"/>
    </row>
    <row r="409" spans="5:5" x14ac:dyDescent="0.2">
      <c r="E409" s="57"/>
    </row>
    <row r="410" spans="5:5" x14ac:dyDescent="0.2">
      <c r="E410" s="57"/>
    </row>
    <row r="411" spans="5:5" x14ac:dyDescent="0.2">
      <c r="E411" s="57"/>
    </row>
    <row r="412" spans="5:5" x14ac:dyDescent="0.2">
      <c r="E412" s="57"/>
    </row>
    <row r="413" spans="5:5" x14ac:dyDescent="0.2">
      <c r="E413" s="57"/>
    </row>
    <row r="414" spans="5:5" x14ac:dyDescent="0.2">
      <c r="E414" s="57"/>
    </row>
    <row r="415" spans="5:5" x14ac:dyDescent="0.2">
      <c r="E415" s="57"/>
    </row>
    <row r="416" spans="5:5" x14ac:dyDescent="0.2">
      <c r="E416" s="57"/>
    </row>
    <row r="417" spans="5:5" x14ac:dyDescent="0.2">
      <c r="E417" s="57"/>
    </row>
    <row r="418" spans="5:5" x14ac:dyDescent="0.2">
      <c r="E418" s="57"/>
    </row>
    <row r="419" spans="5:5" x14ac:dyDescent="0.2">
      <c r="E419" s="57"/>
    </row>
    <row r="420" spans="5:5" x14ac:dyDescent="0.2">
      <c r="E420" s="57"/>
    </row>
    <row r="421" spans="5:5" x14ac:dyDescent="0.2">
      <c r="E421" s="57"/>
    </row>
    <row r="422" spans="5:5" x14ac:dyDescent="0.2">
      <c r="E422" s="57"/>
    </row>
    <row r="423" spans="5:5" x14ac:dyDescent="0.2">
      <c r="E423" s="57"/>
    </row>
    <row r="424" spans="5:5" x14ac:dyDescent="0.2">
      <c r="E424" s="57"/>
    </row>
    <row r="425" spans="5:5" x14ac:dyDescent="0.2">
      <c r="E425" s="57"/>
    </row>
    <row r="426" spans="5:5" x14ac:dyDescent="0.2">
      <c r="E426" s="57"/>
    </row>
    <row r="427" spans="5:5" x14ac:dyDescent="0.2">
      <c r="E427" s="57"/>
    </row>
    <row r="428" spans="5:5" x14ac:dyDescent="0.2">
      <c r="E428" s="57"/>
    </row>
    <row r="429" spans="5:5" x14ac:dyDescent="0.2">
      <c r="E429" s="57"/>
    </row>
    <row r="430" spans="5:5" x14ac:dyDescent="0.2">
      <c r="E430" s="57"/>
    </row>
    <row r="431" spans="5:5" x14ac:dyDescent="0.2">
      <c r="E431" s="57"/>
    </row>
    <row r="432" spans="5:5" x14ac:dyDescent="0.2">
      <c r="E432" s="57"/>
    </row>
    <row r="433" spans="5:5" x14ac:dyDescent="0.2">
      <c r="E433" s="57"/>
    </row>
    <row r="434" spans="5:5" x14ac:dyDescent="0.2">
      <c r="E434" s="57"/>
    </row>
    <row r="435" spans="5:5" x14ac:dyDescent="0.2">
      <c r="E435" s="57"/>
    </row>
    <row r="436" spans="5:5" x14ac:dyDescent="0.2">
      <c r="E436" s="57"/>
    </row>
    <row r="437" spans="5:5" x14ac:dyDescent="0.2">
      <c r="E437" s="57"/>
    </row>
    <row r="438" spans="5:5" x14ac:dyDescent="0.2">
      <c r="E438" s="57"/>
    </row>
    <row r="439" spans="5:5" x14ac:dyDescent="0.2">
      <c r="E439" s="57"/>
    </row>
    <row r="440" spans="5:5" x14ac:dyDescent="0.2">
      <c r="E440" s="57"/>
    </row>
    <row r="441" spans="5:5" x14ac:dyDescent="0.2">
      <c r="E441" s="57"/>
    </row>
    <row r="442" spans="5:5" x14ac:dyDescent="0.2">
      <c r="E442" s="57"/>
    </row>
    <row r="443" spans="5:5" x14ac:dyDescent="0.2">
      <c r="E443" s="57"/>
    </row>
    <row r="444" spans="5:5" x14ac:dyDescent="0.2">
      <c r="E444" s="57"/>
    </row>
    <row r="445" spans="5:5" x14ac:dyDescent="0.2">
      <c r="E445" s="57"/>
    </row>
    <row r="446" spans="5:5" x14ac:dyDescent="0.2">
      <c r="E446" s="57"/>
    </row>
    <row r="447" spans="5:5" x14ac:dyDescent="0.2">
      <c r="E447" s="57"/>
    </row>
    <row r="448" spans="5:5" x14ac:dyDescent="0.2">
      <c r="E448" s="57"/>
    </row>
    <row r="449" spans="5:5" x14ac:dyDescent="0.2">
      <c r="E449" s="57"/>
    </row>
    <row r="450" spans="5:5" x14ac:dyDescent="0.2">
      <c r="E450" s="57"/>
    </row>
    <row r="451" spans="5:5" x14ac:dyDescent="0.2">
      <c r="E451" s="57"/>
    </row>
    <row r="452" spans="5:5" x14ac:dyDescent="0.2">
      <c r="E452" s="57"/>
    </row>
    <row r="453" spans="5:5" x14ac:dyDescent="0.2">
      <c r="E453" s="57"/>
    </row>
    <row r="454" spans="5:5" x14ac:dyDescent="0.2">
      <c r="E454" s="57"/>
    </row>
    <row r="455" spans="5:5" x14ac:dyDescent="0.2">
      <c r="E455" s="57"/>
    </row>
    <row r="456" spans="5:5" x14ac:dyDescent="0.2">
      <c r="E456" s="57"/>
    </row>
    <row r="457" spans="5:5" x14ac:dyDescent="0.2">
      <c r="E457" s="57"/>
    </row>
    <row r="458" spans="5:5" x14ac:dyDescent="0.2">
      <c r="E458" s="57"/>
    </row>
    <row r="459" spans="5:5" x14ac:dyDescent="0.2">
      <c r="E459" s="57"/>
    </row>
    <row r="460" spans="5:5" x14ac:dyDescent="0.2">
      <c r="E460" s="57"/>
    </row>
    <row r="461" spans="5:5" x14ac:dyDescent="0.2">
      <c r="E461" s="57"/>
    </row>
    <row r="462" spans="5:5" x14ac:dyDescent="0.2">
      <c r="E462" s="57"/>
    </row>
    <row r="463" spans="5:5" x14ac:dyDescent="0.2">
      <c r="E463" s="57"/>
    </row>
    <row r="464" spans="5:5" x14ac:dyDescent="0.2">
      <c r="E464" s="57"/>
    </row>
    <row r="465" spans="5:5" x14ac:dyDescent="0.2">
      <c r="E465" s="57"/>
    </row>
    <row r="466" spans="5:5" x14ac:dyDescent="0.2">
      <c r="E466" s="57"/>
    </row>
    <row r="467" spans="5:5" x14ac:dyDescent="0.2">
      <c r="E467" s="57"/>
    </row>
    <row r="468" spans="5:5" x14ac:dyDescent="0.2">
      <c r="E468" s="57"/>
    </row>
    <row r="469" spans="5:5" x14ac:dyDescent="0.2">
      <c r="E469" s="57"/>
    </row>
    <row r="470" spans="5:5" x14ac:dyDescent="0.2">
      <c r="E470" s="57"/>
    </row>
    <row r="471" spans="5:5" x14ac:dyDescent="0.2">
      <c r="E471" s="57"/>
    </row>
    <row r="472" spans="5:5" x14ac:dyDescent="0.2">
      <c r="E472" s="57"/>
    </row>
    <row r="473" spans="5:5" x14ac:dyDescent="0.2">
      <c r="E473" s="57"/>
    </row>
    <row r="474" spans="5:5" x14ac:dyDescent="0.2">
      <c r="E474" s="57"/>
    </row>
    <row r="475" spans="5:5" x14ac:dyDescent="0.2">
      <c r="E475" s="57"/>
    </row>
    <row r="476" spans="5:5" x14ac:dyDescent="0.2">
      <c r="E476" s="57"/>
    </row>
    <row r="477" spans="5:5" x14ac:dyDescent="0.2">
      <c r="E477" s="57"/>
    </row>
    <row r="478" spans="5:5" x14ac:dyDescent="0.2">
      <c r="E478" s="57"/>
    </row>
    <row r="479" spans="5:5" x14ac:dyDescent="0.2">
      <c r="E479" s="57"/>
    </row>
    <row r="480" spans="5:5" x14ac:dyDescent="0.2">
      <c r="E480" s="57"/>
    </row>
    <row r="481" spans="5:5" x14ac:dyDescent="0.2">
      <c r="E481" s="57"/>
    </row>
    <row r="482" spans="5:5" x14ac:dyDescent="0.2">
      <c r="E482" s="57"/>
    </row>
    <row r="483" spans="5:5" x14ac:dyDescent="0.2">
      <c r="E483" s="57"/>
    </row>
    <row r="484" spans="5:5" x14ac:dyDescent="0.2">
      <c r="E484" s="57"/>
    </row>
    <row r="485" spans="5:5" x14ac:dyDescent="0.2">
      <c r="E485" s="57"/>
    </row>
    <row r="486" spans="5:5" x14ac:dyDescent="0.2">
      <c r="E486" s="57"/>
    </row>
    <row r="487" spans="5:5" x14ac:dyDescent="0.2">
      <c r="E487" s="57"/>
    </row>
    <row r="488" spans="5:5" x14ac:dyDescent="0.2">
      <c r="E488" s="57"/>
    </row>
    <row r="489" spans="5:5" x14ac:dyDescent="0.2">
      <c r="E489" s="57"/>
    </row>
    <row r="490" spans="5:5" x14ac:dyDescent="0.2">
      <c r="E490" s="57"/>
    </row>
    <row r="491" spans="5:5" x14ac:dyDescent="0.2">
      <c r="E491" s="57"/>
    </row>
    <row r="492" spans="5:5" x14ac:dyDescent="0.2">
      <c r="E492" s="57"/>
    </row>
    <row r="493" spans="5:5" x14ac:dyDescent="0.2">
      <c r="E493" s="57"/>
    </row>
    <row r="494" spans="5:5" x14ac:dyDescent="0.2">
      <c r="E494" s="57"/>
    </row>
    <row r="495" spans="5:5" x14ac:dyDescent="0.2">
      <c r="E495" s="57"/>
    </row>
    <row r="496" spans="5:5" x14ac:dyDescent="0.2">
      <c r="E496" s="57"/>
    </row>
    <row r="497" spans="5:5" x14ac:dyDescent="0.2">
      <c r="E497" s="57"/>
    </row>
    <row r="498" spans="5:5" x14ac:dyDescent="0.2">
      <c r="E498" s="57"/>
    </row>
    <row r="499" spans="5:5" x14ac:dyDescent="0.2">
      <c r="E499" s="57"/>
    </row>
    <row r="500" spans="5:5" x14ac:dyDescent="0.2">
      <c r="E500" s="57"/>
    </row>
    <row r="501" spans="5:5" x14ac:dyDescent="0.2">
      <c r="E501" s="57"/>
    </row>
    <row r="502" spans="5:5" x14ac:dyDescent="0.2">
      <c r="E502" s="57"/>
    </row>
    <row r="503" spans="5:5" x14ac:dyDescent="0.2">
      <c r="E503" s="57"/>
    </row>
    <row r="504" spans="5:5" x14ac:dyDescent="0.2">
      <c r="E504" s="57"/>
    </row>
    <row r="505" spans="5:5" x14ac:dyDescent="0.2">
      <c r="E505" s="57"/>
    </row>
    <row r="506" spans="5:5" x14ac:dyDescent="0.2">
      <c r="E506" s="57"/>
    </row>
    <row r="507" spans="5:5" x14ac:dyDescent="0.2">
      <c r="E507" s="57"/>
    </row>
    <row r="508" spans="5:5" x14ac:dyDescent="0.2">
      <c r="E508" s="57"/>
    </row>
    <row r="509" spans="5:5" x14ac:dyDescent="0.2">
      <c r="E509" s="57"/>
    </row>
    <row r="510" spans="5:5" x14ac:dyDescent="0.2">
      <c r="E510" s="57"/>
    </row>
    <row r="511" spans="5:5" x14ac:dyDescent="0.2">
      <c r="E511" s="57"/>
    </row>
    <row r="512" spans="5:5" x14ac:dyDescent="0.2">
      <c r="E512" s="57"/>
    </row>
    <row r="513" spans="5:5" x14ac:dyDescent="0.2">
      <c r="E513" s="57"/>
    </row>
    <row r="514" spans="5:5" x14ac:dyDescent="0.2">
      <c r="E514" s="57"/>
    </row>
    <row r="515" spans="5:5" x14ac:dyDescent="0.2">
      <c r="E515" s="57"/>
    </row>
    <row r="516" spans="5:5" x14ac:dyDescent="0.2">
      <c r="E516" s="57"/>
    </row>
    <row r="517" spans="5:5" x14ac:dyDescent="0.2">
      <c r="E517" s="57"/>
    </row>
    <row r="518" spans="5:5" x14ac:dyDescent="0.2">
      <c r="E518" s="57"/>
    </row>
    <row r="519" spans="5:5" x14ac:dyDescent="0.2">
      <c r="E519" s="57"/>
    </row>
    <row r="520" spans="5:5" x14ac:dyDescent="0.2">
      <c r="E520" s="57"/>
    </row>
    <row r="521" spans="5:5" x14ac:dyDescent="0.2">
      <c r="E521" s="57"/>
    </row>
    <row r="522" spans="5:5" x14ac:dyDescent="0.2">
      <c r="E522" s="57"/>
    </row>
    <row r="523" spans="5:5" x14ac:dyDescent="0.2">
      <c r="E523" s="57"/>
    </row>
    <row r="524" spans="5:5" x14ac:dyDescent="0.2">
      <c r="E524" s="57"/>
    </row>
    <row r="525" spans="5:5" x14ac:dyDescent="0.2">
      <c r="E525" s="57"/>
    </row>
    <row r="526" spans="5:5" x14ac:dyDescent="0.2">
      <c r="E526" s="57"/>
    </row>
    <row r="527" spans="5:5" x14ac:dyDescent="0.2">
      <c r="E527" s="57"/>
    </row>
    <row r="528" spans="5:5" x14ac:dyDescent="0.2">
      <c r="E528" s="57"/>
    </row>
    <row r="529" spans="5:5" x14ac:dyDescent="0.2">
      <c r="E529" s="57"/>
    </row>
    <row r="530" spans="5:5" x14ac:dyDescent="0.2">
      <c r="E530" s="57"/>
    </row>
    <row r="531" spans="5:5" x14ac:dyDescent="0.2">
      <c r="E531" s="57"/>
    </row>
    <row r="532" spans="5:5" x14ac:dyDescent="0.2">
      <c r="E532" s="57"/>
    </row>
    <row r="533" spans="5:5" x14ac:dyDescent="0.2">
      <c r="E533" s="57"/>
    </row>
    <row r="534" spans="5:5" x14ac:dyDescent="0.2">
      <c r="E534" s="57"/>
    </row>
    <row r="535" spans="5:5" x14ac:dyDescent="0.2">
      <c r="E535" s="57"/>
    </row>
    <row r="536" spans="5:5" x14ac:dyDescent="0.2">
      <c r="E536" s="57"/>
    </row>
    <row r="537" spans="5:5" x14ac:dyDescent="0.2">
      <c r="E537" s="57"/>
    </row>
    <row r="538" spans="5:5" x14ac:dyDescent="0.2">
      <c r="E538" s="57"/>
    </row>
    <row r="539" spans="5:5" x14ac:dyDescent="0.2">
      <c r="E539" s="57"/>
    </row>
    <row r="540" spans="5:5" x14ac:dyDescent="0.2">
      <c r="E540" s="57"/>
    </row>
    <row r="541" spans="5:5" x14ac:dyDescent="0.2">
      <c r="E541" s="57"/>
    </row>
    <row r="542" spans="5:5" x14ac:dyDescent="0.2">
      <c r="E542" s="57"/>
    </row>
    <row r="543" spans="5:5" x14ac:dyDescent="0.2">
      <c r="E543" s="57"/>
    </row>
    <row r="544" spans="5:5" x14ac:dyDescent="0.2">
      <c r="E544" s="57"/>
    </row>
    <row r="545" spans="5:5" x14ac:dyDescent="0.2">
      <c r="E545" s="57"/>
    </row>
    <row r="546" spans="5:5" x14ac:dyDescent="0.2">
      <c r="E546" s="57"/>
    </row>
    <row r="547" spans="5:5" x14ac:dyDescent="0.2">
      <c r="E547" s="57"/>
    </row>
    <row r="548" spans="5:5" x14ac:dyDescent="0.2">
      <c r="E548" s="57"/>
    </row>
    <row r="549" spans="5:5" x14ac:dyDescent="0.2">
      <c r="E549" s="57"/>
    </row>
    <row r="550" spans="5:5" x14ac:dyDescent="0.2">
      <c r="E550" s="57"/>
    </row>
    <row r="551" spans="5:5" x14ac:dyDescent="0.2">
      <c r="E551" s="57"/>
    </row>
    <row r="552" spans="5:5" x14ac:dyDescent="0.2">
      <c r="E552" s="57"/>
    </row>
    <row r="553" spans="5:5" x14ac:dyDescent="0.2">
      <c r="E553" s="57"/>
    </row>
    <row r="554" spans="5:5" x14ac:dyDescent="0.2">
      <c r="E554" s="57"/>
    </row>
    <row r="555" spans="5:5" x14ac:dyDescent="0.2">
      <c r="E555" s="57"/>
    </row>
    <row r="556" spans="5:5" x14ac:dyDescent="0.2">
      <c r="E556" s="57"/>
    </row>
    <row r="557" spans="5:5" x14ac:dyDescent="0.2">
      <c r="E557" s="57"/>
    </row>
    <row r="558" spans="5:5" x14ac:dyDescent="0.2">
      <c r="E558" s="57"/>
    </row>
    <row r="559" spans="5:5" x14ac:dyDescent="0.2">
      <c r="E559" s="57"/>
    </row>
    <row r="560" spans="5:5" x14ac:dyDescent="0.2">
      <c r="E560" s="57"/>
    </row>
    <row r="561" spans="5:5" x14ac:dyDescent="0.2">
      <c r="E561" s="57"/>
    </row>
    <row r="562" spans="5:5" x14ac:dyDescent="0.2">
      <c r="E562" s="57"/>
    </row>
    <row r="563" spans="5:5" x14ac:dyDescent="0.2">
      <c r="E563" s="57"/>
    </row>
    <row r="564" spans="5:5" x14ac:dyDescent="0.2">
      <c r="E564" s="57"/>
    </row>
    <row r="565" spans="5:5" x14ac:dyDescent="0.2">
      <c r="E565" s="57"/>
    </row>
    <row r="566" spans="5:5" x14ac:dyDescent="0.2">
      <c r="E566" s="57"/>
    </row>
    <row r="567" spans="5:5" x14ac:dyDescent="0.2">
      <c r="E567" s="57"/>
    </row>
    <row r="568" spans="5:5" x14ac:dyDescent="0.2">
      <c r="E568" s="57"/>
    </row>
    <row r="569" spans="5:5" x14ac:dyDescent="0.2">
      <c r="E569" s="57"/>
    </row>
    <row r="570" spans="5:5" x14ac:dyDescent="0.2">
      <c r="E570" s="57"/>
    </row>
    <row r="571" spans="5:5" x14ac:dyDescent="0.2">
      <c r="E571" s="57"/>
    </row>
    <row r="572" spans="5:5" x14ac:dyDescent="0.2">
      <c r="E572" s="57"/>
    </row>
    <row r="573" spans="5:5" x14ac:dyDescent="0.2">
      <c r="E573" s="57"/>
    </row>
    <row r="574" spans="5:5" x14ac:dyDescent="0.2">
      <c r="E574" s="57"/>
    </row>
    <row r="575" spans="5:5" x14ac:dyDescent="0.2">
      <c r="E575" s="57"/>
    </row>
    <row r="576" spans="5:5" x14ac:dyDescent="0.2">
      <c r="E576" s="57"/>
    </row>
    <row r="577" spans="5:5" x14ac:dyDescent="0.2">
      <c r="E577" s="57"/>
    </row>
    <row r="578" spans="5:5" x14ac:dyDescent="0.2">
      <c r="E578" s="57"/>
    </row>
    <row r="579" spans="5:5" x14ac:dyDescent="0.2">
      <c r="E579" s="57"/>
    </row>
    <row r="580" spans="5:5" x14ac:dyDescent="0.2">
      <c r="E580" s="57"/>
    </row>
    <row r="581" spans="5:5" x14ac:dyDescent="0.2">
      <c r="E581" s="57"/>
    </row>
    <row r="582" spans="5:5" x14ac:dyDescent="0.2">
      <c r="E582" s="57"/>
    </row>
    <row r="583" spans="5:5" x14ac:dyDescent="0.2">
      <c r="E583" s="57"/>
    </row>
    <row r="584" spans="5:5" x14ac:dyDescent="0.2">
      <c r="E584" s="57"/>
    </row>
    <row r="585" spans="5:5" x14ac:dyDescent="0.2">
      <c r="E585" s="57"/>
    </row>
    <row r="586" spans="5:5" x14ac:dyDescent="0.2">
      <c r="E586" s="57"/>
    </row>
    <row r="587" spans="5:5" x14ac:dyDescent="0.2">
      <c r="E587" s="57"/>
    </row>
    <row r="588" spans="5:5" x14ac:dyDescent="0.2">
      <c r="E588" s="57"/>
    </row>
    <row r="589" spans="5:5" x14ac:dyDescent="0.2">
      <c r="E589" s="57"/>
    </row>
    <row r="590" spans="5:5" x14ac:dyDescent="0.2">
      <c r="E590" s="57"/>
    </row>
    <row r="591" spans="5:5" x14ac:dyDescent="0.2">
      <c r="E591" s="57"/>
    </row>
    <row r="592" spans="5:5" x14ac:dyDescent="0.2">
      <c r="E592" s="57"/>
    </row>
    <row r="593" spans="5:5" x14ac:dyDescent="0.2">
      <c r="E593" s="57"/>
    </row>
    <row r="594" spans="5:5" x14ac:dyDescent="0.2">
      <c r="E594" s="57"/>
    </row>
    <row r="595" spans="5:5" x14ac:dyDescent="0.2">
      <c r="E595" s="57"/>
    </row>
    <row r="596" spans="5:5" x14ac:dyDescent="0.2">
      <c r="E596" s="57"/>
    </row>
    <row r="597" spans="5:5" x14ac:dyDescent="0.2">
      <c r="E597" s="57"/>
    </row>
    <row r="598" spans="5:5" x14ac:dyDescent="0.2">
      <c r="E598" s="57"/>
    </row>
    <row r="599" spans="5:5" x14ac:dyDescent="0.2">
      <c r="E599" s="57"/>
    </row>
    <row r="600" spans="5:5" x14ac:dyDescent="0.2">
      <c r="E600" s="57"/>
    </row>
    <row r="601" spans="5:5" x14ac:dyDescent="0.2">
      <c r="E601" s="57"/>
    </row>
    <row r="602" spans="5:5" x14ac:dyDescent="0.2">
      <c r="E602" s="57"/>
    </row>
    <row r="603" spans="5:5" x14ac:dyDescent="0.2">
      <c r="E603" s="57"/>
    </row>
    <row r="604" spans="5:5" x14ac:dyDescent="0.2">
      <c r="E604" s="57"/>
    </row>
    <row r="605" spans="5:5" x14ac:dyDescent="0.2">
      <c r="E605" s="57"/>
    </row>
    <row r="606" spans="5:5" x14ac:dyDescent="0.2">
      <c r="E606" s="57"/>
    </row>
    <row r="607" spans="5:5" x14ac:dyDescent="0.2">
      <c r="E607" s="57"/>
    </row>
    <row r="608" spans="5:5" x14ac:dyDescent="0.2">
      <c r="E608" s="57"/>
    </row>
    <row r="609" spans="5:5" x14ac:dyDescent="0.2">
      <c r="E609" s="57"/>
    </row>
    <row r="610" spans="5:5" x14ac:dyDescent="0.2">
      <c r="E610" s="57"/>
    </row>
    <row r="611" spans="5:5" x14ac:dyDescent="0.2">
      <c r="E611" s="57"/>
    </row>
    <row r="612" spans="5:5" x14ac:dyDescent="0.2">
      <c r="E612" s="57"/>
    </row>
    <row r="613" spans="5:5" x14ac:dyDescent="0.2">
      <c r="E613" s="57"/>
    </row>
    <row r="614" spans="5:5" x14ac:dyDescent="0.2">
      <c r="E614" s="57"/>
    </row>
    <row r="615" spans="5:5" x14ac:dyDescent="0.2">
      <c r="E615" s="57"/>
    </row>
    <row r="616" spans="5:5" x14ac:dyDescent="0.2">
      <c r="E616" s="57"/>
    </row>
    <row r="617" spans="5:5" x14ac:dyDescent="0.2">
      <c r="E617" s="57"/>
    </row>
    <row r="618" spans="5:5" x14ac:dyDescent="0.2">
      <c r="E618" s="57"/>
    </row>
    <row r="619" spans="5:5" x14ac:dyDescent="0.2">
      <c r="E619" s="57"/>
    </row>
    <row r="620" spans="5:5" x14ac:dyDescent="0.2">
      <c r="E620" s="57"/>
    </row>
    <row r="621" spans="5:5" x14ac:dyDescent="0.2">
      <c r="E621" s="57"/>
    </row>
    <row r="622" spans="5:5" x14ac:dyDescent="0.2">
      <c r="E622" s="57"/>
    </row>
    <row r="623" spans="5:5" x14ac:dyDescent="0.2">
      <c r="E623" s="57"/>
    </row>
    <row r="624" spans="5:5" x14ac:dyDescent="0.2">
      <c r="E624" s="57"/>
    </row>
    <row r="625" spans="5:5" x14ac:dyDescent="0.2">
      <c r="E625" s="57"/>
    </row>
    <row r="626" spans="5:5" x14ac:dyDescent="0.2">
      <c r="E626" s="57"/>
    </row>
    <row r="627" spans="5:5" x14ac:dyDescent="0.2">
      <c r="E627" s="57"/>
    </row>
    <row r="628" spans="5:5" x14ac:dyDescent="0.2">
      <c r="E628" s="57"/>
    </row>
    <row r="629" spans="5:5" x14ac:dyDescent="0.2">
      <c r="E629" s="57"/>
    </row>
    <row r="630" spans="5:5" x14ac:dyDescent="0.2">
      <c r="E630" s="57"/>
    </row>
    <row r="631" spans="5:5" x14ac:dyDescent="0.2">
      <c r="E631" s="57"/>
    </row>
    <row r="632" spans="5:5" x14ac:dyDescent="0.2">
      <c r="E632" s="57"/>
    </row>
    <row r="633" spans="5:5" x14ac:dyDescent="0.2">
      <c r="E633" s="57"/>
    </row>
    <row r="634" spans="5:5" x14ac:dyDescent="0.2">
      <c r="E634" s="57"/>
    </row>
    <row r="635" spans="5:5" x14ac:dyDescent="0.2">
      <c r="E635" s="57"/>
    </row>
    <row r="636" spans="5:5" x14ac:dyDescent="0.2">
      <c r="E636" s="57"/>
    </row>
    <row r="637" spans="5:5" x14ac:dyDescent="0.2">
      <c r="E637" s="57"/>
    </row>
    <row r="638" spans="5:5" x14ac:dyDescent="0.2">
      <c r="E638" s="57"/>
    </row>
    <row r="639" spans="5:5" x14ac:dyDescent="0.2">
      <c r="E639" s="57"/>
    </row>
    <row r="640" spans="5:5" x14ac:dyDescent="0.2">
      <c r="E640" s="57"/>
    </row>
    <row r="641" spans="5:5" x14ac:dyDescent="0.2">
      <c r="E641" s="57"/>
    </row>
    <row r="642" spans="5:5" x14ac:dyDescent="0.2">
      <c r="E642" s="57"/>
    </row>
    <row r="643" spans="5:5" x14ac:dyDescent="0.2">
      <c r="E643" s="57"/>
    </row>
    <row r="644" spans="5:5" x14ac:dyDescent="0.2">
      <c r="E644" s="57"/>
    </row>
    <row r="645" spans="5:5" x14ac:dyDescent="0.2">
      <c r="E645" s="57"/>
    </row>
    <row r="646" spans="5:5" x14ac:dyDescent="0.2">
      <c r="E646" s="57"/>
    </row>
    <row r="647" spans="5:5" x14ac:dyDescent="0.2">
      <c r="E647" s="57"/>
    </row>
    <row r="648" spans="5:5" x14ac:dyDescent="0.2">
      <c r="E648" s="57"/>
    </row>
    <row r="649" spans="5:5" x14ac:dyDescent="0.2">
      <c r="E649" s="57"/>
    </row>
    <row r="650" spans="5:5" x14ac:dyDescent="0.2">
      <c r="E650" s="57"/>
    </row>
    <row r="651" spans="5:5" x14ac:dyDescent="0.2">
      <c r="E651" s="57"/>
    </row>
    <row r="652" spans="5:5" x14ac:dyDescent="0.2">
      <c r="E652" s="57"/>
    </row>
    <row r="653" spans="5:5" x14ac:dyDescent="0.2">
      <c r="E653" s="57"/>
    </row>
    <row r="654" spans="5:5" x14ac:dyDescent="0.2">
      <c r="E654" s="57"/>
    </row>
    <row r="655" spans="5:5" x14ac:dyDescent="0.2">
      <c r="E655" s="57"/>
    </row>
    <row r="656" spans="5:5" x14ac:dyDescent="0.2">
      <c r="E656" s="57"/>
    </row>
    <row r="657" spans="5:5" x14ac:dyDescent="0.2">
      <c r="E657" s="57"/>
    </row>
    <row r="658" spans="5:5" x14ac:dyDescent="0.2">
      <c r="E658" s="57"/>
    </row>
    <row r="659" spans="5:5" x14ac:dyDescent="0.2">
      <c r="E659" s="57"/>
    </row>
    <row r="660" spans="5:5" x14ac:dyDescent="0.2">
      <c r="E660" s="57"/>
    </row>
    <row r="661" spans="5:5" x14ac:dyDescent="0.2">
      <c r="E661" s="57"/>
    </row>
    <row r="662" spans="5:5" x14ac:dyDescent="0.2">
      <c r="E662" s="57"/>
    </row>
    <row r="663" spans="5:5" x14ac:dyDescent="0.2">
      <c r="E663" s="57"/>
    </row>
    <row r="664" spans="5:5" x14ac:dyDescent="0.2">
      <c r="E664" s="57"/>
    </row>
    <row r="665" spans="5:5" x14ac:dyDescent="0.2">
      <c r="E665" s="57"/>
    </row>
    <row r="666" spans="5:5" x14ac:dyDescent="0.2">
      <c r="E666" s="57"/>
    </row>
    <row r="667" spans="5:5" x14ac:dyDescent="0.2">
      <c r="E667" s="57"/>
    </row>
    <row r="668" spans="5:5" x14ac:dyDescent="0.2">
      <c r="E668" s="57"/>
    </row>
    <row r="669" spans="5:5" x14ac:dyDescent="0.2">
      <c r="E669" s="57"/>
    </row>
    <row r="670" spans="5:5" x14ac:dyDescent="0.2">
      <c r="E670" s="57"/>
    </row>
    <row r="671" spans="5:5" x14ac:dyDescent="0.2">
      <c r="E671" s="57"/>
    </row>
    <row r="672" spans="5:5" x14ac:dyDescent="0.2">
      <c r="E672" s="57"/>
    </row>
    <row r="673" spans="5:5" x14ac:dyDescent="0.2">
      <c r="E673" s="57"/>
    </row>
    <row r="674" spans="5:5" x14ac:dyDescent="0.2">
      <c r="E674" s="57"/>
    </row>
    <row r="675" spans="5:5" x14ac:dyDescent="0.2">
      <c r="E675" s="57"/>
    </row>
    <row r="676" spans="5:5" x14ac:dyDescent="0.2">
      <c r="E676" s="57"/>
    </row>
    <row r="677" spans="5:5" x14ac:dyDescent="0.2">
      <c r="E677" s="57"/>
    </row>
    <row r="678" spans="5:5" x14ac:dyDescent="0.2">
      <c r="E678" s="57"/>
    </row>
    <row r="679" spans="5:5" x14ac:dyDescent="0.2">
      <c r="E679" s="57"/>
    </row>
    <row r="680" spans="5:5" x14ac:dyDescent="0.2">
      <c r="E680" s="57"/>
    </row>
    <row r="681" spans="5:5" x14ac:dyDescent="0.2">
      <c r="E681" s="57"/>
    </row>
    <row r="682" spans="5:5" x14ac:dyDescent="0.2">
      <c r="E682" s="57"/>
    </row>
    <row r="683" spans="5:5" x14ac:dyDescent="0.2">
      <c r="E683" s="57"/>
    </row>
    <row r="684" spans="5:5" x14ac:dyDescent="0.2">
      <c r="E684" s="57"/>
    </row>
    <row r="685" spans="5:5" x14ac:dyDescent="0.2">
      <c r="E685" s="57"/>
    </row>
    <row r="686" spans="5:5" x14ac:dyDescent="0.2">
      <c r="E686" s="57"/>
    </row>
    <row r="687" spans="5:5" x14ac:dyDescent="0.2">
      <c r="E687" s="57"/>
    </row>
    <row r="688" spans="5:5" x14ac:dyDescent="0.2">
      <c r="E688" s="57"/>
    </row>
    <row r="689" spans="5:5" x14ac:dyDescent="0.2">
      <c r="E689" s="57"/>
    </row>
    <row r="690" spans="5:5" x14ac:dyDescent="0.2">
      <c r="E690" s="57"/>
    </row>
    <row r="691" spans="5:5" x14ac:dyDescent="0.2">
      <c r="E691" s="57"/>
    </row>
    <row r="692" spans="5:5" x14ac:dyDescent="0.2">
      <c r="E692" s="57"/>
    </row>
    <row r="693" spans="5:5" x14ac:dyDescent="0.2">
      <c r="E693" s="57"/>
    </row>
    <row r="694" spans="5:5" x14ac:dyDescent="0.2">
      <c r="E694" s="57"/>
    </row>
    <row r="695" spans="5:5" x14ac:dyDescent="0.2">
      <c r="E695" s="57"/>
    </row>
    <row r="696" spans="5:5" x14ac:dyDescent="0.2">
      <c r="E696" s="57"/>
    </row>
    <row r="697" spans="5:5" x14ac:dyDescent="0.2">
      <c r="E697" s="57"/>
    </row>
    <row r="698" spans="5:5" x14ac:dyDescent="0.2">
      <c r="E698" s="57"/>
    </row>
    <row r="699" spans="5:5" x14ac:dyDescent="0.2">
      <c r="E699" s="57"/>
    </row>
    <row r="700" spans="5:5" x14ac:dyDescent="0.2">
      <c r="E700" s="57"/>
    </row>
    <row r="701" spans="5:5" x14ac:dyDescent="0.2">
      <c r="E701" s="57"/>
    </row>
    <row r="702" spans="5:5" x14ac:dyDescent="0.2">
      <c r="E702" s="57"/>
    </row>
    <row r="703" spans="5:5" x14ac:dyDescent="0.2">
      <c r="E703" s="57"/>
    </row>
    <row r="704" spans="5:5" x14ac:dyDescent="0.2">
      <c r="E704" s="57"/>
    </row>
    <row r="705" spans="5:5" x14ac:dyDescent="0.2">
      <c r="E705" s="57"/>
    </row>
    <row r="706" spans="5:5" x14ac:dyDescent="0.2">
      <c r="E706" s="57"/>
    </row>
    <row r="707" spans="5:5" x14ac:dyDescent="0.2">
      <c r="E707" s="57"/>
    </row>
    <row r="708" spans="5:5" x14ac:dyDescent="0.2">
      <c r="E708" s="57"/>
    </row>
    <row r="709" spans="5:5" x14ac:dyDescent="0.2">
      <c r="E709" s="57"/>
    </row>
    <row r="710" spans="5:5" x14ac:dyDescent="0.2">
      <c r="E710" s="57"/>
    </row>
    <row r="711" spans="5:5" x14ac:dyDescent="0.2">
      <c r="E711" s="57"/>
    </row>
    <row r="712" spans="5:5" x14ac:dyDescent="0.2">
      <c r="E712" s="57"/>
    </row>
    <row r="713" spans="5:5" x14ac:dyDescent="0.2">
      <c r="E713" s="57"/>
    </row>
    <row r="714" spans="5:5" x14ac:dyDescent="0.2">
      <c r="E714" s="57"/>
    </row>
    <row r="715" spans="5:5" x14ac:dyDescent="0.2">
      <c r="E715" s="57"/>
    </row>
    <row r="716" spans="5:5" x14ac:dyDescent="0.2">
      <c r="E716" s="57"/>
    </row>
    <row r="717" spans="5:5" x14ac:dyDescent="0.2">
      <c r="E717" s="57"/>
    </row>
    <row r="718" spans="5:5" x14ac:dyDescent="0.2">
      <c r="E718" s="57"/>
    </row>
    <row r="719" spans="5:5" x14ac:dyDescent="0.2">
      <c r="E719" s="57"/>
    </row>
    <row r="720" spans="5:5" x14ac:dyDescent="0.2">
      <c r="E720" s="57"/>
    </row>
    <row r="721" spans="5:5" x14ac:dyDescent="0.2">
      <c r="E721" s="57"/>
    </row>
    <row r="722" spans="5:5" x14ac:dyDescent="0.2">
      <c r="E722" s="57"/>
    </row>
    <row r="723" spans="5:5" x14ac:dyDescent="0.2">
      <c r="E723" s="57"/>
    </row>
    <row r="724" spans="5:5" x14ac:dyDescent="0.2">
      <c r="E724" s="57"/>
    </row>
    <row r="725" spans="5:5" x14ac:dyDescent="0.2">
      <c r="E725" s="57"/>
    </row>
    <row r="726" spans="5:5" x14ac:dyDescent="0.2">
      <c r="E726" s="57"/>
    </row>
    <row r="727" spans="5:5" x14ac:dyDescent="0.2">
      <c r="E727" s="57"/>
    </row>
    <row r="728" spans="5:5" x14ac:dyDescent="0.2">
      <c r="E728" s="57"/>
    </row>
    <row r="729" spans="5:5" x14ac:dyDescent="0.2">
      <c r="E729" s="57"/>
    </row>
    <row r="730" spans="5:5" x14ac:dyDescent="0.2">
      <c r="E730" s="57"/>
    </row>
    <row r="731" spans="5:5" x14ac:dyDescent="0.2">
      <c r="E731" s="57"/>
    </row>
    <row r="732" spans="5:5" x14ac:dyDescent="0.2">
      <c r="E732" s="57"/>
    </row>
    <row r="733" spans="5:5" x14ac:dyDescent="0.2">
      <c r="E733" s="57"/>
    </row>
    <row r="734" spans="5:5" x14ac:dyDescent="0.2">
      <c r="E734" s="57"/>
    </row>
    <row r="735" spans="5:5" x14ac:dyDescent="0.2">
      <c r="E735" s="57"/>
    </row>
    <row r="736" spans="5:5" x14ac:dyDescent="0.2">
      <c r="E736" s="57"/>
    </row>
    <row r="737" spans="5:5" x14ac:dyDescent="0.2">
      <c r="E737" s="57"/>
    </row>
    <row r="738" spans="5:5" x14ac:dyDescent="0.2">
      <c r="E738" s="57"/>
    </row>
    <row r="739" spans="5:5" x14ac:dyDescent="0.2">
      <c r="E739" s="57"/>
    </row>
    <row r="740" spans="5:5" x14ac:dyDescent="0.2">
      <c r="E740" s="57"/>
    </row>
    <row r="741" spans="5:5" x14ac:dyDescent="0.2">
      <c r="E741" s="57"/>
    </row>
    <row r="742" spans="5:5" x14ac:dyDescent="0.2">
      <c r="E742" s="57"/>
    </row>
    <row r="743" spans="5:5" x14ac:dyDescent="0.2">
      <c r="E743" s="57"/>
    </row>
    <row r="744" spans="5:5" x14ac:dyDescent="0.2">
      <c r="E744" s="57"/>
    </row>
    <row r="745" spans="5:5" x14ac:dyDescent="0.2">
      <c r="E745" s="57"/>
    </row>
    <row r="746" spans="5:5" x14ac:dyDescent="0.2">
      <c r="E746" s="57"/>
    </row>
    <row r="747" spans="5:5" x14ac:dyDescent="0.2">
      <c r="E747" s="57"/>
    </row>
    <row r="748" spans="5:5" x14ac:dyDescent="0.2">
      <c r="E748" s="57"/>
    </row>
    <row r="749" spans="5:5" x14ac:dyDescent="0.2">
      <c r="E749" s="57"/>
    </row>
    <row r="750" spans="5:5" x14ac:dyDescent="0.2">
      <c r="E750" s="57"/>
    </row>
    <row r="751" spans="5:5" x14ac:dyDescent="0.2">
      <c r="E751" s="57"/>
    </row>
    <row r="752" spans="5:5" x14ac:dyDescent="0.2">
      <c r="E752" s="57"/>
    </row>
    <row r="753" spans="5:5" x14ac:dyDescent="0.2">
      <c r="E753" s="57"/>
    </row>
    <row r="754" spans="5:5" x14ac:dyDescent="0.2">
      <c r="E754" s="57"/>
    </row>
    <row r="755" spans="5:5" x14ac:dyDescent="0.2">
      <c r="E755" s="57"/>
    </row>
    <row r="756" spans="5:5" x14ac:dyDescent="0.2">
      <c r="E756" s="57"/>
    </row>
    <row r="757" spans="5:5" x14ac:dyDescent="0.2">
      <c r="E757" s="57"/>
    </row>
    <row r="758" spans="5:5" x14ac:dyDescent="0.2">
      <c r="E758" s="57"/>
    </row>
    <row r="759" spans="5:5" x14ac:dyDescent="0.2">
      <c r="E759" s="57"/>
    </row>
    <row r="760" spans="5:5" x14ac:dyDescent="0.2">
      <c r="E760" s="57"/>
    </row>
    <row r="761" spans="5:5" x14ac:dyDescent="0.2">
      <c r="E761" s="57"/>
    </row>
    <row r="762" spans="5:5" x14ac:dyDescent="0.2">
      <c r="E762" s="57"/>
    </row>
    <row r="763" spans="5:5" x14ac:dyDescent="0.2">
      <c r="E763" s="57"/>
    </row>
    <row r="764" spans="5:5" x14ac:dyDescent="0.2">
      <c r="E764" s="57"/>
    </row>
    <row r="765" spans="5:5" x14ac:dyDescent="0.2">
      <c r="E765" s="57"/>
    </row>
    <row r="766" spans="5:5" x14ac:dyDescent="0.2">
      <c r="E766" s="57"/>
    </row>
    <row r="767" spans="5:5" x14ac:dyDescent="0.2">
      <c r="E767" s="57"/>
    </row>
    <row r="768" spans="5:5" x14ac:dyDescent="0.2">
      <c r="E768" s="57"/>
    </row>
    <row r="769" spans="5:5" x14ac:dyDescent="0.2">
      <c r="E769" s="57"/>
    </row>
    <row r="770" spans="5:5" x14ac:dyDescent="0.2">
      <c r="E770" s="57"/>
    </row>
    <row r="771" spans="5:5" x14ac:dyDescent="0.2">
      <c r="E771" s="57"/>
    </row>
    <row r="772" spans="5:5" x14ac:dyDescent="0.2">
      <c r="E772" s="57"/>
    </row>
    <row r="773" spans="5:5" x14ac:dyDescent="0.2">
      <c r="E773" s="57"/>
    </row>
    <row r="774" spans="5:5" x14ac:dyDescent="0.2">
      <c r="E774" s="57"/>
    </row>
    <row r="775" spans="5:5" x14ac:dyDescent="0.2">
      <c r="E775" s="57"/>
    </row>
    <row r="776" spans="5:5" x14ac:dyDescent="0.2">
      <c r="E776" s="57"/>
    </row>
    <row r="777" spans="5:5" x14ac:dyDescent="0.2">
      <c r="E777" s="57"/>
    </row>
    <row r="778" spans="5:5" x14ac:dyDescent="0.2">
      <c r="E778" s="57"/>
    </row>
    <row r="779" spans="5:5" x14ac:dyDescent="0.2">
      <c r="E779" s="57"/>
    </row>
    <row r="780" spans="5:5" x14ac:dyDescent="0.2">
      <c r="E780" s="57"/>
    </row>
    <row r="781" spans="5:5" x14ac:dyDescent="0.2">
      <c r="E781" s="57"/>
    </row>
    <row r="782" spans="5:5" x14ac:dyDescent="0.2">
      <c r="E782" s="57"/>
    </row>
    <row r="783" spans="5:5" x14ac:dyDescent="0.2">
      <c r="E783" s="57"/>
    </row>
    <row r="784" spans="5:5" x14ac:dyDescent="0.2">
      <c r="E784" s="57"/>
    </row>
    <row r="785" spans="5:5" x14ac:dyDescent="0.2">
      <c r="E785" s="57"/>
    </row>
    <row r="786" spans="5:5" x14ac:dyDescent="0.2">
      <c r="E786" s="57"/>
    </row>
    <row r="787" spans="5:5" x14ac:dyDescent="0.2">
      <c r="E787" s="57"/>
    </row>
    <row r="788" spans="5:5" x14ac:dyDescent="0.2">
      <c r="E788" s="57"/>
    </row>
    <row r="789" spans="5:5" x14ac:dyDescent="0.2">
      <c r="E789" s="57"/>
    </row>
    <row r="790" spans="5:5" x14ac:dyDescent="0.2">
      <c r="E790" s="57"/>
    </row>
    <row r="791" spans="5:5" x14ac:dyDescent="0.2">
      <c r="E791" s="57"/>
    </row>
    <row r="792" spans="5:5" x14ac:dyDescent="0.2">
      <c r="E792" s="57"/>
    </row>
    <row r="793" spans="5:5" x14ac:dyDescent="0.2">
      <c r="E793" s="57"/>
    </row>
    <row r="794" spans="5:5" x14ac:dyDescent="0.2">
      <c r="E794" s="57"/>
    </row>
    <row r="795" spans="5:5" x14ac:dyDescent="0.2">
      <c r="E795" s="57"/>
    </row>
    <row r="796" spans="5:5" x14ac:dyDescent="0.2">
      <c r="E796" s="57"/>
    </row>
    <row r="797" spans="5:5" x14ac:dyDescent="0.2">
      <c r="E797" s="57"/>
    </row>
    <row r="798" spans="5:5" x14ac:dyDescent="0.2">
      <c r="E798" s="57"/>
    </row>
    <row r="799" spans="5:5" x14ac:dyDescent="0.2">
      <c r="E799" s="57"/>
    </row>
    <row r="800" spans="5:5" x14ac:dyDescent="0.2">
      <c r="E800" s="57"/>
    </row>
    <row r="801" spans="5:5" x14ac:dyDescent="0.2">
      <c r="E801" s="57"/>
    </row>
    <row r="802" spans="5:5" x14ac:dyDescent="0.2">
      <c r="E802" s="57"/>
    </row>
    <row r="803" spans="5:5" x14ac:dyDescent="0.2">
      <c r="E803" s="57"/>
    </row>
    <row r="804" spans="5:5" x14ac:dyDescent="0.2">
      <c r="E804" s="57"/>
    </row>
    <row r="805" spans="5:5" x14ac:dyDescent="0.2">
      <c r="E805" s="57"/>
    </row>
    <row r="806" spans="5:5" x14ac:dyDescent="0.2">
      <c r="E806" s="57"/>
    </row>
    <row r="807" spans="5:5" x14ac:dyDescent="0.2">
      <c r="E807" s="57"/>
    </row>
    <row r="808" spans="5:5" x14ac:dyDescent="0.2">
      <c r="E808" s="57"/>
    </row>
    <row r="809" spans="5:5" x14ac:dyDescent="0.2">
      <c r="E809" s="57"/>
    </row>
    <row r="810" spans="5:5" x14ac:dyDescent="0.2">
      <c r="E810" s="57"/>
    </row>
    <row r="811" spans="5:5" x14ac:dyDescent="0.2">
      <c r="E811" s="57"/>
    </row>
    <row r="812" spans="5:5" x14ac:dyDescent="0.2">
      <c r="E812" s="57"/>
    </row>
    <row r="813" spans="5:5" x14ac:dyDescent="0.2">
      <c r="E813" s="57"/>
    </row>
    <row r="814" spans="5:5" x14ac:dyDescent="0.2">
      <c r="E814" s="57"/>
    </row>
    <row r="815" spans="5:5" x14ac:dyDescent="0.2">
      <c r="E815" s="57"/>
    </row>
    <row r="816" spans="5:5" x14ac:dyDescent="0.2">
      <c r="E816" s="57"/>
    </row>
    <row r="817" spans="5:5" x14ac:dyDescent="0.2">
      <c r="E817" s="57"/>
    </row>
    <row r="818" spans="5:5" x14ac:dyDescent="0.2">
      <c r="E818" s="57"/>
    </row>
    <row r="819" spans="5:5" x14ac:dyDescent="0.2">
      <c r="E819" s="57"/>
    </row>
    <row r="820" spans="5:5" x14ac:dyDescent="0.2">
      <c r="E820" s="57"/>
    </row>
    <row r="821" spans="5:5" x14ac:dyDescent="0.2">
      <c r="E821" s="57"/>
    </row>
    <row r="822" spans="5:5" x14ac:dyDescent="0.2">
      <c r="E822" s="57"/>
    </row>
    <row r="823" spans="5:5" x14ac:dyDescent="0.2">
      <c r="E823" s="57"/>
    </row>
    <row r="824" spans="5:5" x14ac:dyDescent="0.2">
      <c r="E824" s="57"/>
    </row>
    <row r="825" spans="5:5" x14ac:dyDescent="0.2">
      <c r="E825" s="57"/>
    </row>
    <row r="826" spans="5:5" x14ac:dyDescent="0.2">
      <c r="E826" s="57"/>
    </row>
    <row r="827" spans="5:5" x14ac:dyDescent="0.2">
      <c r="E827" s="57"/>
    </row>
    <row r="828" spans="5:5" x14ac:dyDescent="0.2">
      <c r="E828" s="57"/>
    </row>
    <row r="829" spans="5:5" x14ac:dyDescent="0.2">
      <c r="E829" s="57"/>
    </row>
    <row r="830" spans="5:5" x14ac:dyDescent="0.2">
      <c r="E830" s="57"/>
    </row>
    <row r="831" spans="5:5" x14ac:dyDescent="0.2">
      <c r="E831" s="57"/>
    </row>
    <row r="832" spans="5:5" x14ac:dyDescent="0.2">
      <c r="E832" s="57"/>
    </row>
    <row r="833" spans="5:5" x14ac:dyDescent="0.2">
      <c r="E833" s="57"/>
    </row>
    <row r="834" spans="5:5" x14ac:dyDescent="0.2">
      <c r="E834" s="57"/>
    </row>
    <row r="835" spans="5:5" x14ac:dyDescent="0.2">
      <c r="E835" s="57"/>
    </row>
    <row r="836" spans="5:5" x14ac:dyDescent="0.2">
      <c r="E836" s="57"/>
    </row>
    <row r="837" spans="5:5" x14ac:dyDescent="0.2">
      <c r="E837" s="57"/>
    </row>
    <row r="838" spans="5:5" x14ac:dyDescent="0.2">
      <c r="E838" s="57"/>
    </row>
    <row r="839" spans="5:5" x14ac:dyDescent="0.2">
      <c r="E839" s="57"/>
    </row>
    <row r="840" spans="5:5" x14ac:dyDescent="0.2">
      <c r="E840" s="57"/>
    </row>
    <row r="841" spans="5:5" x14ac:dyDescent="0.2">
      <c r="E841" s="57"/>
    </row>
    <row r="842" spans="5:5" x14ac:dyDescent="0.2">
      <c r="E842" s="57"/>
    </row>
    <row r="843" spans="5:5" x14ac:dyDescent="0.2">
      <c r="E843" s="57"/>
    </row>
    <row r="844" spans="5:5" x14ac:dyDescent="0.2">
      <c r="E844" s="57"/>
    </row>
    <row r="845" spans="5:5" x14ac:dyDescent="0.2">
      <c r="E845" s="57"/>
    </row>
    <row r="846" spans="5:5" x14ac:dyDescent="0.2">
      <c r="E846" s="57"/>
    </row>
    <row r="847" spans="5:5" x14ac:dyDescent="0.2">
      <c r="E847" s="57"/>
    </row>
    <row r="848" spans="5:5" x14ac:dyDescent="0.2">
      <c r="E848" s="57"/>
    </row>
    <row r="849" spans="5:5" x14ac:dyDescent="0.2">
      <c r="E849" s="57"/>
    </row>
    <row r="850" spans="5:5" x14ac:dyDescent="0.2">
      <c r="E850" s="57"/>
    </row>
    <row r="851" spans="5:5" x14ac:dyDescent="0.2">
      <c r="E851" s="57"/>
    </row>
    <row r="852" spans="5:5" x14ac:dyDescent="0.2">
      <c r="E852" s="57"/>
    </row>
    <row r="853" spans="5:5" x14ac:dyDescent="0.2">
      <c r="E853" s="57"/>
    </row>
    <row r="854" spans="5:5" x14ac:dyDescent="0.2">
      <c r="E854" s="57"/>
    </row>
    <row r="855" spans="5:5" x14ac:dyDescent="0.2">
      <c r="E855" s="57"/>
    </row>
    <row r="856" spans="5:5" x14ac:dyDescent="0.2">
      <c r="E856" s="57"/>
    </row>
    <row r="857" spans="5:5" x14ac:dyDescent="0.2">
      <c r="E857" s="57"/>
    </row>
    <row r="858" spans="5:5" x14ac:dyDescent="0.2">
      <c r="E858" s="57"/>
    </row>
    <row r="859" spans="5:5" x14ac:dyDescent="0.2">
      <c r="E859" s="57"/>
    </row>
    <row r="860" spans="5:5" x14ac:dyDescent="0.2">
      <c r="E860" s="57"/>
    </row>
    <row r="861" spans="5:5" x14ac:dyDescent="0.2">
      <c r="E861" s="57"/>
    </row>
    <row r="862" spans="5:5" x14ac:dyDescent="0.2">
      <c r="E862" s="57"/>
    </row>
    <row r="863" spans="5:5" x14ac:dyDescent="0.2">
      <c r="E863" s="57"/>
    </row>
    <row r="864" spans="5:5" x14ac:dyDescent="0.2">
      <c r="E864" s="57"/>
    </row>
    <row r="865" spans="5:5" x14ac:dyDescent="0.2">
      <c r="E865" s="57"/>
    </row>
    <row r="866" spans="5:5" x14ac:dyDescent="0.2">
      <c r="E866" s="57"/>
    </row>
    <row r="867" spans="5:5" x14ac:dyDescent="0.2">
      <c r="E867" s="57"/>
    </row>
    <row r="868" spans="5:5" x14ac:dyDescent="0.2">
      <c r="E868" s="57"/>
    </row>
    <row r="869" spans="5:5" x14ac:dyDescent="0.2">
      <c r="E869" s="57"/>
    </row>
    <row r="870" spans="5:5" x14ac:dyDescent="0.2">
      <c r="E870" s="57"/>
    </row>
    <row r="871" spans="5:5" x14ac:dyDescent="0.2">
      <c r="E871" s="57"/>
    </row>
    <row r="872" spans="5:5" x14ac:dyDescent="0.2">
      <c r="E872" s="57"/>
    </row>
    <row r="873" spans="5:5" x14ac:dyDescent="0.2">
      <c r="E873" s="57"/>
    </row>
    <row r="874" spans="5:5" x14ac:dyDescent="0.2">
      <c r="E874" s="57"/>
    </row>
    <row r="875" spans="5:5" x14ac:dyDescent="0.2">
      <c r="E875" s="57"/>
    </row>
    <row r="876" spans="5:5" x14ac:dyDescent="0.2">
      <c r="E876" s="57"/>
    </row>
    <row r="877" spans="5:5" x14ac:dyDescent="0.2">
      <c r="E877" s="57"/>
    </row>
    <row r="878" spans="5:5" x14ac:dyDescent="0.2">
      <c r="E878" s="57"/>
    </row>
    <row r="879" spans="5:5" x14ac:dyDescent="0.2">
      <c r="E879" s="57"/>
    </row>
    <row r="880" spans="5:5" x14ac:dyDescent="0.2">
      <c r="E880" s="57"/>
    </row>
    <row r="881" spans="5:5" x14ac:dyDescent="0.2">
      <c r="E881" s="57"/>
    </row>
    <row r="882" spans="5:5" x14ac:dyDescent="0.2">
      <c r="E882" s="57"/>
    </row>
    <row r="883" spans="5:5" x14ac:dyDescent="0.2">
      <c r="E883" s="57"/>
    </row>
    <row r="884" spans="5:5" x14ac:dyDescent="0.2">
      <c r="E884" s="57"/>
    </row>
    <row r="885" spans="5:5" x14ac:dyDescent="0.2">
      <c r="E885" s="57"/>
    </row>
    <row r="886" spans="5:5" x14ac:dyDescent="0.2">
      <c r="E886" s="57"/>
    </row>
    <row r="887" spans="5:5" x14ac:dyDescent="0.2">
      <c r="E887" s="57"/>
    </row>
    <row r="888" spans="5:5" x14ac:dyDescent="0.2">
      <c r="E888" s="57"/>
    </row>
    <row r="889" spans="5:5" x14ac:dyDescent="0.2">
      <c r="E889" s="57"/>
    </row>
    <row r="890" spans="5:5" x14ac:dyDescent="0.2">
      <c r="E890" s="57"/>
    </row>
    <row r="891" spans="5:5" x14ac:dyDescent="0.2">
      <c r="E891" s="57"/>
    </row>
    <row r="892" spans="5:5" x14ac:dyDescent="0.2">
      <c r="E892" s="57"/>
    </row>
    <row r="893" spans="5:5" x14ac:dyDescent="0.2">
      <c r="E893" s="57"/>
    </row>
    <row r="894" spans="5:5" x14ac:dyDescent="0.2">
      <c r="E894" s="57"/>
    </row>
    <row r="895" spans="5:5" x14ac:dyDescent="0.2">
      <c r="E895" s="57"/>
    </row>
    <row r="896" spans="5:5" x14ac:dyDescent="0.2">
      <c r="E896" s="57"/>
    </row>
    <row r="897" spans="5:5" x14ac:dyDescent="0.2">
      <c r="E897" s="57"/>
    </row>
    <row r="898" spans="5:5" x14ac:dyDescent="0.2">
      <c r="E898" s="57"/>
    </row>
    <row r="899" spans="5:5" x14ac:dyDescent="0.2">
      <c r="E899" s="57"/>
    </row>
    <row r="900" spans="5:5" x14ac:dyDescent="0.2">
      <c r="E900" s="57"/>
    </row>
    <row r="901" spans="5:5" x14ac:dyDescent="0.2">
      <c r="E901" s="57"/>
    </row>
    <row r="902" spans="5:5" x14ac:dyDescent="0.2">
      <c r="E902" s="57"/>
    </row>
    <row r="903" spans="5:5" x14ac:dyDescent="0.2">
      <c r="E903" s="57"/>
    </row>
    <row r="904" spans="5:5" x14ac:dyDescent="0.2">
      <c r="E904" s="57"/>
    </row>
    <row r="905" spans="5:5" x14ac:dyDescent="0.2">
      <c r="E905" s="57"/>
    </row>
    <row r="906" spans="5:5" x14ac:dyDescent="0.2">
      <c r="E906" s="57"/>
    </row>
    <row r="907" spans="5:5" x14ac:dyDescent="0.2">
      <c r="E907" s="57"/>
    </row>
    <row r="908" spans="5:5" x14ac:dyDescent="0.2">
      <c r="E908" s="57"/>
    </row>
    <row r="909" spans="5:5" x14ac:dyDescent="0.2">
      <c r="E909" s="57"/>
    </row>
    <row r="910" spans="5:5" x14ac:dyDescent="0.2">
      <c r="E910" s="57"/>
    </row>
    <row r="911" spans="5:5" x14ac:dyDescent="0.2">
      <c r="E911" s="57"/>
    </row>
    <row r="912" spans="5:5" x14ac:dyDescent="0.2">
      <c r="E912" s="57"/>
    </row>
    <row r="913" spans="5:5" x14ac:dyDescent="0.2">
      <c r="E913" s="57"/>
    </row>
    <row r="914" spans="5:5" x14ac:dyDescent="0.2">
      <c r="E914" s="57"/>
    </row>
    <row r="915" spans="5:5" x14ac:dyDescent="0.2">
      <c r="E915" s="57"/>
    </row>
    <row r="916" spans="5:5" x14ac:dyDescent="0.2">
      <c r="E916" s="57"/>
    </row>
    <row r="917" spans="5:5" x14ac:dyDescent="0.2">
      <c r="E917" s="57"/>
    </row>
    <row r="918" spans="5:5" x14ac:dyDescent="0.2">
      <c r="E918" s="57"/>
    </row>
    <row r="919" spans="5:5" x14ac:dyDescent="0.2">
      <c r="E919" s="57"/>
    </row>
    <row r="920" spans="5:5" x14ac:dyDescent="0.2">
      <c r="E920" s="57"/>
    </row>
    <row r="921" spans="5:5" x14ac:dyDescent="0.2">
      <c r="E921" s="57"/>
    </row>
    <row r="922" spans="5:5" x14ac:dyDescent="0.2">
      <c r="E922" s="57"/>
    </row>
    <row r="923" spans="5:5" x14ac:dyDescent="0.2">
      <c r="E923" s="57"/>
    </row>
    <row r="924" spans="5:5" x14ac:dyDescent="0.2">
      <c r="E924" s="57"/>
    </row>
    <row r="925" spans="5:5" x14ac:dyDescent="0.2">
      <c r="E925" s="57"/>
    </row>
    <row r="926" spans="5:5" x14ac:dyDescent="0.2">
      <c r="E926" s="57"/>
    </row>
    <row r="927" spans="5:5" x14ac:dyDescent="0.2">
      <c r="E927" s="57"/>
    </row>
    <row r="928" spans="5:5" x14ac:dyDescent="0.2">
      <c r="E928" s="57"/>
    </row>
    <row r="929" spans="5:5" x14ac:dyDescent="0.2">
      <c r="E929" s="57"/>
    </row>
    <row r="930" spans="5:5" x14ac:dyDescent="0.2">
      <c r="E930" s="57"/>
    </row>
    <row r="931" spans="5:5" x14ac:dyDescent="0.2">
      <c r="E931" s="57"/>
    </row>
    <row r="932" spans="5:5" x14ac:dyDescent="0.2">
      <c r="E932" s="57"/>
    </row>
    <row r="933" spans="5:5" x14ac:dyDescent="0.2">
      <c r="E933" s="57"/>
    </row>
    <row r="934" spans="5:5" x14ac:dyDescent="0.2">
      <c r="E934" s="57"/>
    </row>
    <row r="935" spans="5:5" x14ac:dyDescent="0.2">
      <c r="E935" s="57"/>
    </row>
    <row r="936" spans="5:5" x14ac:dyDescent="0.2">
      <c r="E936" s="57"/>
    </row>
    <row r="937" spans="5:5" x14ac:dyDescent="0.2">
      <c r="E937" s="57"/>
    </row>
    <row r="938" spans="5:5" x14ac:dyDescent="0.2">
      <c r="E938" s="57"/>
    </row>
    <row r="939" spans="5:5" x14ac:dyDescent="0.2">
      <c r="E939" s="57"/>
    </row>
    <row r="940" spans="5:5" x14ac:dyDescent="0.2">
      <c r="E940" s="57"/>
    </row>
    <row r="941" spans="5:5" x14ac:dyDescent="0.2">
      <c r="E941" s="57"/>
    </row>
    <row r="942" spans="5:5" x14ac:dyDescent="0.2">
      <c r="E942" s="57"/>
    </row>
    <row r="943" spans="5:5" x14ac:dyDescent="0.2">
      <c r="E943" s="57"/>
    </row>
    <row r="944" spans="5:5" x14ac:dyDescent="0.2">
      <c r="E944" s="57"/>
    </row>
    <row r="945" spans="5:5" x14ac:dyDescent="0.2">
      <c r="E945" s="57"/>
    </row>
    <row r="946" spans="5:5" x14ac:dyDescent="0.2">
      <c r="E946" s="57"/>
    </row>
    <row r="947" spans="5:5" x14ac:dyDescent="0.2">
      <c r="E947" s="57"/>
    </row>
    <row r="948" spans="5:5" x14ac:dyDescent="0.2">
      <c r="E948" s="57"/>
    </row>
    <row r="949" spans="5:5" x14ac:dyDescent="0.2">
      <c r="E949" s="57"/>
    </row>
    <row r="950" spans="5:5" x14ac:dyDescent="0.2">
      <c r="E950" s="57"/>
    </row>
    <row r="951" spans="5:5" x14ac:dyDescent="0.2">
      <c r="E951" s="57"/>
    </row>
    <row r="952" spans="5:5" x14ac:dyDescent="0.2">
      <c r="E952" s="57"/>
    </row>
    <row r="953" spans="5:5" x14ac:dyDescent="0.2">
      <c r="E953" s="57"/>
    </row>
    <row r="954" spans="5:5" x14ac:dyDescent="0.2">
      <c r="E954" s="57"/>
    </row>
    <row r="955" spans="5:5" x14ac:dyDescent="0.2">
      <c r="E955" s="57"/>
    </row>
    <row r="956" spans="5:5" x14ac:dyDescent="0.2">
      <c r="E956" s="57"/>
    </row>
    <row r="957" spans="5:5" x14ac:dyDescent="0.2">
      <c r="E957" s="57"/>
    </row>
    <row r="958" spans="5:5" x14ac:dyDescent="0.2">
      <c r="E958" s="57"/>
    </row>
    <row r="959" spans="5:5" x14ac:dyDescent="0.2">
      <c r="E959" s="57"/>
    </row>
    <row r="960" spans="5:5" x14ac:dyDescent="0.2">
      <c r="E960" s="57"/>
    </row>
    <row r="961" spans="5:5" x14ac:dyDescent="0.2">
      <c r="E961" s="57"/>
    </row>
    <row r="962" spans="5:5" x14ac:dyDescent="0.2">
      <c r="E962" s="57"/>
    </row>
    <row r="963" spans="5:5" x14ac:dyDescent="0.2">
      <c r="E963" s="57"/>
    </row>
    <row r="964" spans="5:5" x14ac:dyDescent="0.2">
      <c r="E964" s="57"/>
    </row>
    <row r="965" spans="5:5" x14ac:dyDescent="0.2">
      <c r="E965" s="57"/>
    </row>
    <row r="966" spans="5:5" x14ac:dyDescent="0.2">
      <c r="E966" s="57"/>
    </row>
    <row r="967" spans="5:5" x14ac:dyDescent="0.2">
      <c r="E967" s="57"/>
    </row>
    <row r="968" spans="5:5" x14ac:dyDescent="0.2">
      <c r="E968" s="57"/>
    </row>
    <row r="969" spans="5:5" x14ac:dyDescent="0.2">
      <c r="E969" s="57"/>
    </row>
    <row r="970" spans="5:5" x14ac:dyDescent="0.2">
      <c r="E970" s="57"/>
    </row>
    <row r="971" spans="5:5" x14ac:dyDescent="0.2">
      <c r="E971" s="57"/>
    </row>
    <row r="972" spans="5:5" x14ac:dyDescent="0.2">
      <c r="E972" s="57"/>
    </row>
    <row r="973" spans="5:5" x14ac:dyDescent="0.2">
      <c r="E973" s="57"/>
    </row>
    <row r="974" spans="5:5" x14ac:dyDescent="0.2">
      <c r="E974" s="57"/>
    </row>
    <row r="975" spans="5:5" x14ac:dyDescent="0.2">
      <c r="E975" s="57"/>
    </row>
    <row r="976" spans="5:5" x14ac:dyDescent="0.2">
      <c r="E976" s="57"/>
    </row>
    <row r="977" spans="5:5" x14ac:dyDescent="0.2">
      <c r="E977" s="57"/>
    </row>
    <row r="978" spans="5:5" x14ac:dyDescent="0.2">
      <c r="E978" s="57"/>
    </row>
    <row r="979" spans="5:5" x14ac:dyDescent="0.2">
      <c r="E979" s="57"/>
    </row>
    <row r="980" spans="5:5" x14ac:dyDescent="0.2">
      <c r="E980" s="57"/>
    </row>
    <row r="981" spans="5:5" x14ac:dyDescent="0.2">
      <c r="E981" s="57"/>
    </row>
    <row r="982" spans="5:5" x14ac:dyDescent="0.2">
      <c r="E982" s="57"/>
    </row>
    <row r="983" spans="5:5" x14ac:dyDescent="0.2">
      <c r="E983" s="57"/>
    </row>
    <row r="984" spans="5:5" x14ac:dyDescent="0.2">
      <c r="E984" s="57"/>
    </row>
    <row r="985" spans="5:5" x14ac:dyDescent="0.2">
      <c r="E985" s="57"/>
    </row>
    <row r="986" spans="5:5" x14ac:dyDescent="0.2">
      <c r="E986" s="57"/>
    </row>
    <row r="987" spans="5:5" x14ac:dyDescent="0.2">
      <c r="E987" s="57"/>
    </row>
    <row r="988" spans="5:5" x14ac:dyDescent="0.2">
      <c r="E988" s="57"/>
    </row>
    <row r="989" spans="5:5" x14ac:dyDescent="0.2">
      <c r="E989" s="57"/>
    </row>
    <row r="990" spans="5:5" x14ac:dyDescent="0.2">
      <c r="E990" s="57"/>
    </row>
    <row r="991" spans="5:5" x14ac:dyDescent="0.2">
      <c r="E991" s="57"/>
    </row>
    <row r="992" spans="5:5" x14ac:dyDescent="0.2">
      <c r="E992" s="57"/>
    </row>
    <row r="993" spans="5:5" x14ac:dyDescent="0.2">
      <c r="E993" s="57"/>
    </row>
    <row r="994" spans="5:5" x14ac:dyDescent="0.2">
      <c r="E994" s="57"/>
    </row>
    <row r="995" spans="5:5" x14ac:dyDescent="0.2">
      <c r="E995" s="57"/>
    </row>
    <row r="996" spans="5:5" x14ac:dyDescent="0.2">
      <c r="E996" s="57"/>
    </row>
    <row r="997" spans="5:5" x14ac:dyDescent="0.2">
      <c r="E997" s="57"/>
    </row>
    <row r="998" spans="5:5" x14ac:dyDescent="0.2">
      <c r="E998" s="57"/>
    </row>
    <row r="999" spans="5:5" x14ac:dyDescent="0.2">
      <c r="E999" s="57"/>
    </row>
    <row r="1000" spans="5:5" x14ac:dyDescent="0.2">
      <c r="E1000" s="57"/>
    </row>
  </sheetData>
  <sheetProtection selectLockedCells="1"/>
  <phoneticPr fontId="20" type="noConversion"/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ÉCHÉANCIER DU PROJET</vt:lpstr>
      <vt:lpstr>DATA_EH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Cédrik Larose</dc:creator>
  <cp:lastModifiedBy>BSA</cp:lastModifiedBy>
  <cp:lastPrinted>2023-09-23T15:55:20Z</cp:lastPrinted>
  <dcterms:created xsi:type="dcterms:W3CDTF">2023-09-12T15:57:28Z</dcterms:created>
  <dcterms:modified xsi:type="dcterms:W3CDTF">2023-09-27T15:10:33Z</dcterms:modified>
</cp:coreProperties>
</file>