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671EA046-FD6C-4478-B4F8-2C0D743E3070}" xr6:coauthVersionLast="47" xr6:coauthVersionMax="47" xr10:uidLastSave="{00000000-0000-0000-0000-000000000000}"/>
  <bookViews>
    <workbookView xWindow="-120" yWindow="-120" windowWidth="29040" windowHeight="15855" activeTab="5" xr2:uid="{00000000-000D-0000-FFFF-FFFF00000000}"/>
  </bookViews>
  <sheets>
    <sheet name="Réponses au formulaire 1" sheetId="1" r:id="rId1"/>
    <sheet name="Jeudi" sheetId="6" r:id="rId2"/>
    <sheet name="Vendredi" sheetId="2" r:id="rId3"/>
    <sheet name="Samedi" sheetId="3" r:id="rId4"/>
    <sheet name="Dimanche" sheetId="4" r:id="rId5"/>
    <sheet name="Récap_envoi" sheetId="8" r:id="rId6"/>
  </sheets>
  <definedNames>
    <definedName name="_xlnm.Print_Area" localSheetId="5">Récap_envoi!$A$5:$E$56</definedName>
    <definedName name="Recherche">Récap_envoi!$C$28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8" l="1"/>
  <c r="D28" i="8" l="1"/>
  <c r="C18" i="8"/>
  <c r="E14" i="1" l="1"/>
  <c r="BF14" i="1" s="1"/>
  <c r="BB21" i="1"/>
  <c r="BB23" i="1"/>
  <c r="BF21" i="1"/>
  <c r="BF23" i="1"/>
  <c r="BE21" i="1"/>
  <c r="BE23" i="1"/>
  <c r="BD21" i="1"/>
  <c r="BD23" i="1"/>
  <c r="BC21" i="1"/>
  <c r="BC23" i="1"/>
  <c r="BC14" i="1" l="1"/>
  <c r="BD14" i="1"/>
  <c r="BB14" i="1"/>
  <c r="BE14" i="1"/>
  <c r="E8" i="1"/>
  <c r="E1" i="1"/>
  <c r="E2" i="1"/>
  <c r="E3" i="1"/>
  <c r="E4" i="1"/>
  <c r="E5" i="1"/>
  <c r="E6" i="1"/>
  <c r="E7" i="1"/>
  <c r="E9" i="1"/>
  <c r="E10" i="1"/>
  <c r="E11" i="1"/>
  <c r="E12" i="1"/>
  <c r="E13" i="1"/>
  <c r="E15" i="1"/>
  <c r="E16" i="1"/>
  <c r="E17" i="1"/>
  <c r="E18" i="1"/>
  <c r="E19" i="1"/>
  <c r="E20" i="1"/>
  <c r="E22"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BF27" i="1" l="1"/>
  <c r="BD27" i="1"/>
  <c r="BB27" i="1"/>
  <c r="BE27" i="1"/>
  <c r="BC27" i="1"/>
  <c r="BF22" i="1"/>
  <c r="BD22" i="1"/>
  <c r="BB22" i="1"/>
  <c r="BE22" i="1"/>
  <c r="BC22" i="1"/>
  <c r="BF26" i="1"/>
  <c r="BD26" i="1"/>
  <c r="BB26" i="1"/>
  <c r="BE26" i="1"/>
  <c r="BC26" i="1"/>
  <c r="BF30" i="1"/>
  <c r="BD30" i="1"/>
  <c r="BB30" i="1"/>
  <c r="BE30" i="1"/>
  <c r="BC30" i="1"/>
  <c r="BB29" i="1"/>
  <c r="BE29" i="1"/>
  <c r="BC29" i="1"/>
  <c r="BF29" i="1"/>
  <c r="BD29" i="1"/>
  <c r="BB25" i="1"/>
  <c r="BE25" i="1"/>
  <c r="BC25" i="1"/>
  <c r="BF25" i="1"/>
  <c r="BD25" i="1"/>
  <c r="BB28" i="1"/>
  <c r="BE28" i="1"/>
  <c r="BC28" i="1"/>
  <c r="BF28" i="1"/>
  <c r="BD28" i="1"/>
  <c r="BB24" i="1"/>
  <c r="BE24" i="1"/>
  <c r="BC24" i="1"/>
  <c r="BF24" i="1"/>
  <c r="BD24" i="1"/>
  <c r="BF20" i="1"/>
  <c r="BB20" i="1"/>
  <c r="BC20" i="1"/>
  <c r="BD20" i="1"/>
  <c r="BE20" i="1"/>
  <c r="BB19" i="1"/>
  <c r="BF19" i="1"/>
  <c r="BE19" i="1"/>
  <c r="BC19" i="1"/>
  <c r="BD19" i="1"/>
  <c r="BD18" i="1"/>
  <c r="BB18" i="1"/>
  <c r="BC18" i="1"/>
  <c r="BF18" i="1"/>
  <c r="BE18" i="1"/>
  <c r="BB17" i="1"/>
  <c r="BE17" i="1"/>
  <c r="BC17" i="1"/>
  <c r="BF17" i="1"/>
  <c r="BD17" i="1"/>
  <c r="BF16" i="1"/>
  <c r="BD16" i="1"/>
  <c r="BB16" i="1"/>
  <c r="BE16" i="1"/>
  <c r="BC16" i="1"/>
  <c r="BD15" i="1"/>
  <c r="BB15" i="1"/>
  <c r="BC15" i="1"/>
  <c r="BF15" i="1"/>
  <c r="BE15" i="1"/>
  <c r="BF12" i="1"/>
  <c r="BE12" i="1"/>
  <c r="BD12" i="1"/>
  <c r="BC12" i="1"/>
  <c r="BB12" i="1"/>
  <c r="BC11" i="1"/>
  <c r="BB11" i="1"/>
  <c r="BF11" i="1"/>
  <c r="BE11" i="1"/>
  <c r="BD11" i="1"/>
  <c r="BE10" i="1"/>
  <c r="BD10" i="1"/>
  <c r="BB10" i="1"/>
  <c r="BC10" i="1"/>
  <c r="BF10" i="1"/>
  <c r="BD9" i="1"/>
  <c r="BB9" i="1"/>
  <c r="BC9" i="1"/>
  <c r="BE9" i="1"/>
  <c r="BF9" i="1"/>
  <c r="BB8" i="1"/>
  <c r="BF8" i="1"/>
  <c r="BE8" i="1"/>
  <c r="BD8" i="1"/>
  <c r="BC8" i="1"/>
  <c r="BC7" i="1"/>
  <c r="BD7" i="1"/>
  <c r="BF7" i="1"/>
  <c r="BB7" i="1"/>
  <c r="BE7" i="1"/>
  <c r="BB6" i="1"/>
  <c r="BE6" i="1"/>
  <c r="BC6" i="1"/>
  <c r="BD6" i="1"/>
  <c r="BF6" i="1"/>
  <c r="BB5" i="1"/>
  <c r="BF5" i="1"/>
  <c r="BC5" i="1"/>
  <c r="BE5" i="1"/>
  <c r="BD5" i="1"/>
  <c r="BB4" i="1"/>
  <c r="BF4" i="1"/>
  <c r="BE4" i="1"/>
  <c r="BD4" i="1"/>
  <c r="BC4" i="1"/>
  <c r="BB3" i="1"/>
  <c r="BD3" i="1"/>
  <c r="BC3" i="1"/>
  <c r="BF3" i="1"/>
  <c r="BE3" i="1"/>
  <c r="BE2" i="1"/>
  <c r="BD2" i="1"/>
  <c r="BF2" i="1"/>
  <c r="BC2" i="1"/>
  <c r="BB2" i="1"/>
  <c r="BB13" i="1"/>
  <c r="BE13" i="1"/>
  <c r="BD13" i="1"/>
  <c r="BC13" i="1"/>
  <c r="BF13" i="1"/>
</calcChain>
</file>

<file path=xl/sharedStrings.xml><?xml version="1.0" encoding="utf-8"?>
<sst xmlns="http://schemas.openxmlformats.org/spreadsheetml/2006/main" count="1192" uniqueCount="229">
  <si>
    <t>Horodateur</t>
  </si>
  <si>
    <t>Chomlec'h postel / Adresse mail</t>
  </si>
  <si>
    <t>Anv / Nom de famille</t>
  </si>
  <si>
    <t>Anv bihan / Prénom</t>
  </si>
  <si>
    <t>Deiziad ganedigezh / Date de naissance</t>
  </si>
  <si>
    <t>Kod-post / Code postal</t>
  </si>
  <si>
    <t>Kêr / Ville</t>
  </si>
  <si>
    <t>Pellgomz / Téléphone</t>
  </si>
  <si>
    <t>Samedi 20 Août</t>
  </si>
  <si>
    <t>Dimanche 21 Août</t>
  </si>
  <si>
    <t>Lundi 22 Août</t>
  </si>
  <si>
    <t>Mardi 23 Août</t>
  </si>
  <si>
    <t>Mercredi 24 Août</t>
  </si>
  <si>
    <t>Jeudi 25 Août</t>
  </si>
  <si>
    <t>Vendredi 26 Août</t>
  </si>
  <si>
    <t>Samedi 27 Août</t>
  </si>
  <si>
    <t>Dimanche 28 Août</t>
  </si>
  <si>
    <t>Lundi 29 Août</t>
  </si>
  <si>
    <t>Mardi 30 Août</t>
  </si>
  <si>
    <t>Avez-vous des précisions à apporter sur vos disponibilités ?</t>
  </si>
  <si>
    <t xml:space="preserve">Collage Affiches / Distribution (avant le festival uniquement) </t>
  </si>
  <si>
    <t>Montage et/ou Démontage du site , (ce n'est que du bonheur! )</t>
  </si>
  <si>
    <t xml:space="preserve">Accueil </t>
  </si>
  <si>
    <t xml:space="preserve">Billetterie </t>
  </si>
  <si>
    <t>Contrôle Billets</t>
  </si>
  <si>
    <t xml:space="preserve">Caisse </t>
  </si>
  <si>
    <t>Tournage de crêpes</t>
  </si>
  <si>
    <t>Service Crêpes</t>
  </si>
  <si>
    <t>Service "Burgers/Sandwich"</t>
  </si>
  <si>
    <t>Préparation grillades frites</t>
  </si>
  <si>
    <t xml:space="preserve">Service Grillades Frites </t>
  </si>
  <si>
    <t xml:space="preserve">Bar </t>
  </si>
  <si>
    <t>Cuisine</t>
  </si>
  <si>
    <t xml:space="preserve">Service cuisine et plonge </t>
  </si>
  <si>
    <t>Accueil /Entrées Stages</t>
  </si>
  <si>
    <t>Ménage et nettoyage du site</t>
  </si>
  <si>
    <t>Toilettes sèches</t>
  </si>
  <si>
    <t>Manutention sur site (rangement, préparation de salles, de scènes, petits montages...)</t>
  </si>
  <si>
    <t>Evezhiadenn(où) ouzhpenn (n'on ket dieub diouzh ar mintin, kaout ur post azezet…) - Remarque(s) particulière(s) (indisponibilités matin, poste assis…)</t>
  </si>
  <si>
    <t>Konto a ran brezhoneg? Parlez-vous breton?</t>
  </si>
  <si>
    <t>*** Adhésion 2022/2023 -- 5 euros*** Souhaitez-vous devenir "Membre Adhérent", pour un an, de l'association LA FISELERIE ?</t>
  </si>
  <si>
    <t>Adresse e-mail</t>
  </si>
  <si>
    <t>nbre de jour</t>
  </si>
  <si>
    <t>Adrien</t>
  </si>
  <si>
    <t>Non</t>
  </si>
  <si>
    <t>Oui</t>
  </si>
  <si>
    <t xml:space="preserve">stand financement participatif </t>
  </si>
  <si>
    <t>Oui, j'adhère à La Fiselerie. Je recevrai avant le festival un formulaire d'adhésion par courrier électronique, que je renverrai avec mon règlement de 5 €.</t>
  </si>
  <si>
    <t>Annaig</t>
  </si>
  <si>
    <t xml:space="preserve">Pour le jeudi et vendredi après 19h.
Pas en même temps que Richard (poir les enfants) 
Le dimanche, pas après 20h
Au bar de préférence </t>
  </si>
  <si>
    <t>Je souhaite renouveler mon adhésion à La Fiselerie, le paiement sera effectué au moment du retrait des horaires de bénévolat</t>
  </si>
  <si>
    <t>Julie</t>
  </si>
  <si>
    <t>Dimanche je suis disponible jusqu'à 18</t>
  </si>
  <si>
    <t>Peux-tu me mettre avec Aourell Guyon s'il te plaît ? Merci</t>
  </si>
  <si>
    <t>Richard</t>
  </si>
  <si>
    <t>Pour le jeudi et vendredi je serai disponible à partir de 18h. Et le dimanche pas après 20h.</t>
  </si>
  <si>
    <t>Maxime</t>
  </si>
  <si>
    <t>Nous aurons peut-être des astreintes ponctuelles à la ferme pendant le week-end. Possibilité de se dégager du temps montage dans la semaine qui précède.</t>
  </si>
  <si>
    <t>Claudia</t>
  </si>
  <si>
    <t xml:space="preserve">balade fisel samedi aprèm, veut voir marco le dimanche + 1 créneau bar avec léna </t>
  </si>
  <si>
    <t xml:space="preserve">Théa </t>
  </si>
  <si>
    <t>avec goulven gentil ou louis flammery</t>
  </si>
  <si>
    <t>Dispo vendredi et samedi à partir de 18h, dimanche à partir de 14h. Je veux bien être sur un poste avec Goulven Gentil ou louis flamery si possible. Merci</t>
  </si>
  <si>
    <t>Je ne le souhaite pas.</t>
  </si>
  <si>
    <t>Mélanie</t>
  </si>
  <si>
    <t xml:space="preserve">Le lundi 22 toute la journée 
Le mercredi 24 de 18h à 22h
Le jeudi 25 de 19h à 23h
Le samedi 27 de 21h à la fermeture
Le dimanche 28 toute la journée </t>
  </si>
  <si>
    <t xml:space="preserve">Suzanne </t>
  </si>
  <si>
    <t xml:space="preserve">Disponible samedi 27 mais pas le soir </t>
  </si>
  <si>
    <t>caillon.charline@hotmail.fr</t>
  </si>
  <si>
    <t xml:space="preserve">Charline </t>
  </si>
  <si>
    <t>Orlane</t>
  </si>
  <si>
    <t xml:space="preserve">J'ai mis non pour le samedi 28 et dimanche 29 mais si jamais il y a besoin d'aide en cuisine je serais peut être disponible, a voir sur place </t>
  </si>
  <si>
    <t>JEAN LUC</t>
  </si>
  <si>
    <t>PARTENARIAT POUR PHOTOS SUR SITE</t>
  </si>
  <si>
    <t>JE SUIS EMBAUCHE/BENEVOLE PHOTO COMME ERIC LEGRET MAIS POUR LES PHOTOS D'AMBIANCE SUR SITE</t>
  </si>
  <si>
    <t>Claire</t>
  </si>
  <si>
    <t>oui</t>
  </si>
  <si>
    <t>Pour l'instant mon emploi du temps est assez souple...</t>
  </si>
  <si>
    <t>cormerais_celine@orange.fr</t>
  </si>
  <si>
    <t>Celine</t>
  </si>
  <si>
    <t>Gwenn (responsable resto rapide)  m'a demandé de l'accompagner sur le poste de burgers le vendredi et sur le sandwich fisel le samedi. Je serai là du début des prépas jusqu'à la fin.</t>
  </si>
  <si>
    <t>Maï</t>
  </si>
  <si>
    <t>louisette.daniel@orange.fr</t>
  </si>
  <si>
    <t>Jean Fraançois</t>
  </si>
  <si>
    <t>non</t>
  </si>
  <si>
    <t>en soirée</t>
  </si>
  <si>
    <t>Flore</t>
  </si>
  <si>
    <t>Peut-être dispo dès le jeudi soir, je vous confirme!</t>
  </si>
  <si>
    <t>e.delaval@gmail.com</t>
  </si>
  <si>
    <t>Emmanuel</t>
  </si>
  <si>
    <t>Marion</t>
  </si>
  <si>
    <t>Nbre de créneaux total</t>
  </si>
  <si>
    <t>Nbre de créneaux le jeudi</t>
  </si>
  <si>
    <t>Nbre de créneaux le vendredi</t>
  </si>
  <si>
    <t>Nbre de créneaux le samedi</t>
  </si>
  <si>
    <t>Nbre de créneaux le dimanche</t>
  </si>
  <si>
    <t>ACCUEIL</t>
  </si>
  <si>
    <t>19H00-22H00</t>
  </si>
  <si>
    <t>22H00-00H00</t>
  </si>
  <si>
    <t>00H00-3H00</t>
  </si>
  <si>
    <t>17H00-21H00</t>
  </si>
  <si>
    <t>21H00-00H00</t>
  </si>
  <si>
    <t>BAR CENTRAL- SERVICE</t>
  </si>
  <si>
    <t>BAR A VIN - RESPONSABLE</t>
  </si>
  <si>
    <t>BAR A VIN - SERVICE</t>
  </si>
  <si>
    <t>22H00-01H00</t>
  </si>
  <si>
    <t>01H00-4H00</t>
  </si>
  <si>
    <t>BAR CENTRAL- CAISSE</t>
  </si>
  <si>
    <t>BAR CENTRAL - RESPONSABLE</t>
  </si>
  <si>
    <t>19H30-22H00</t>
  </si>
  <si>
    <t>BURGER - SERVICE</t>
  </si>
  <si>
    <t>BURGER - PREPARATION</t>
  </si>
  <si>
    <t>GRILLADES - PREPARATION</t>
  </si>
  <si>
    <t>GRILLADES - SERVICE</t>
  </si>
  <si>
    <t>GRILLADES - CAISSE</t>
  </si>
  <si>
    <t>CREPES- TOURNAGE</t>
  </si>
  <si>
    <t>CREPES- SERVICE</t>
  </si>
  <si>
    <t>CREPES-CAISSE</t>
  </si>
  <si>
    <t>BILLETERIE - CAISSE</t>
  </si>
  <si>
    <t>BILLETERIE - CONTRÔLE</t>
  </si>
  <si>
    <t>18H30-21H30</t>
  </si>
  <si>
    <t>21H30-00H30</t>
  </si>
  <si>
    <t>00H30 - FIN</t>
  </si>
  <si>
    <t>JEUDI</t>
  </si>
  <si>
    <t>MENAGE SITE</t>
  </si>
  <si>
    <t>9H00 - 11H00</t>
  </si>
  <si>
    <t>CATERING ARTISTE - PREPARATION</t>
  </si>
  <si>
    <t>CATERING ARTISTE - MISE EN PLACE/SERVICE</t>
  </si>
  <si>
    <t>CATERING ARTISTE - PLONGE</t>
  </si>
  <si>
    <t>9H30 - 12H00</t>
  </si>
  <si>
    <t>11H30-14H00</t>
  </si>
  <si>
    <t>13H30-16H00</t>
  </si>
  <si>
    <t>TOILETTES SECHES</t>
  </si>
  <si>
    <t>DIMANCHE</t>
  </si>
  <si>
    <t>SAMEDI</t>
  </si>
  <si>
    <t>VENDREDI</t>
  </si>
  <si>
    <t>23H00-03H00</t>
  </si>
  <si>
    <t>18H00-23H00</t>
  </si>
  <si>
    <t>HEBERGEMENTS</t>
  </si>
  <si>
    <t>ACCUEIL ARTISTE</t>
  </si>
  <si>
    <t>ACCUEIL ARTISTES</t>
  </si>
  <si>
    <t>00H00-00H00</t>
  </si>
  <si>
    <t>CONCOURS</t>
  </si>
  <si>
    <t>RUN</t>
  </si>
  <si>
    <t>MERCHANDISING</t>
  </si>
  <si>
    <t>20H00-22H30</t>
  </si>
  <si>
    <t>22H30-00H00</t>
  </si>
  <si>
    <t>PREVENTION</t>
  </si>
  <si>
    <t>20H00-23H00</t>
  </si>
  <si>
    <t>23H00-02H00</t>
  </si>
  <si>
    <t>02H00-FIN</t>
  </si>
  <si>
    <t>KAFE FISEL - SERVICE</t>
  </si>
  <si>
    <t>KAFE FISEL - RESPONSABLE</t>
  </si>
  <si>
    <t>poste</t>
  </si>
  <si>
    <t>horaire</t>
  </si>
  <si>
    <t>C1</t>
  </si>
  <si>
    <t>C3</t>
  </si>
  <si>
    <t>C4</t>
  </si>
  <si>
    <t>C5</t>
  </si>
  <si>
    <t>C6</t>
  </si>
  <si>
    <t>BRUTON</t>
  </si>
  <si>
    <t>BARBIE</t>
  </si>
  <si>
    <t>BRECAUD</t>
  </si>
  <si>
    <t>BRESIL</t>
  </si>
  <si>
    <t>BORBORYGMES</t>
  </si>
  <si>
    <t>BRILLANT</t>
  </si>
  <si>
    <t>CHARLATAN</t>
  </si>
  <si>
    <t>CHIMERE</t>
  </si>
  <si>
    <t>CHOKED</t>
  </si>
  <si>
    <t>CHICHE</t>
  </si>
  <si>
    <t>DARTAGNAN</t>
  </si>
  <si>
    <t>DAFHET</t>
  </si>
  <si>
    <t>DRIFT</t>
  </si>
  <si>
    <t>EMILIEN</t>
  </si>
  <si>
    <t>ETRILLE</t>
  </si>
  <si>
    <t>EGAYER</t>
  </si>
  <si>
    <t>FRANC</t>
  </si>
  <si>
    <t>FATIGUE</t>
  </si>
  <si>
    <t>FOUFOU</t>
  </si>
  <si>
    <t>CHATEAUROUX</t>
  </si>
  <si>
    <t>communication@fisel.org</t>
  </si>
  <si>
    <t>BRILLANT JEAN LUC</t>
  </si>
  <si>
    <t>RECAPITULATIF</t>
  </si>
  <si>
    <t>NOM</t>
  </si>
  <si>
    <t>RECHERCHE DU NOM</t>
  </si>
  <si>
    <t xml:space="preserve">BRECAUD Suzanne </t>
  </si>
  <si>
    <t>CATERING ART PREP</t>
  </si>
  <si>
    <t>BILLETERIE-CAISSE</t>
  </si>
  <si>
    <t>CREPES-SERVICE</t>
  </si>
  <si>
    <t>CREPES-TOURNAGE</t>
  </si>
  <si>
    <t>GRILLADES-CAISSE</t>
  </si>
  <si>
    <t>GRILLADES-SERVICE</t>
  </si>
  <si>
    <t>GRILLADES-PREP</t>
  </si>
  <si>
    <t>BURGER-PREP</t>
  </si>
  <si>
    <t>BURGER-SERVICE</t>
  </si>
  <si>
    <t>BAR CENTRAL-RESP</t>
  </si>
  <si>
    <t>BAR CENTRAL-CAISSE</t>
  </si>
  <si>
    <t>BAR CENTRAL-SERVICE</t>
  </si>
  <si>
    <t>KAFE FISEL-RESP</t>
  </si>
  <si>
    <t>KAFE FISEL-SERVICE</t>
  </si>
  <si>
    <t>BAR A VIN-RESP</t>
  </si>
  <si>
    <t>BAR A VIN-SERVICE</t>
  </si>
  <si>
    <t>BILLETERIE-CONTRÔLE</t>
  </si>
  <si>
    <t>CATERING ART-MEP-SERV</t>
  </si>
  <si>
    <t>CATERING ART-PLONGE</t>
  </si>
  <si>
    <t>RUN ARTISTES</t>
  </si>
  <si>
    <t>STAGES MUZIK HA KAN</t>
  </si>
  <si>
    <t>MAIL</t>
  </si>
  <si>
    <t>Contacts</t>
  </si>
  <si>
    <t>Romuald</t>
  </si>
  <si>
    <t>Berenice Bejo</t>
  </si>
  <si>
    <t>Tu trouveras ci-près les créneaux bénévoles que nous te proposons pour le prochain Festival Fisel.</t>
  </si>
  <si>
    <t xml:space="preserve">Il est toujours opportun d'essayer d'arriver quelques temps avant la prise de poste pour recevoir les </t>
  </si>
  <si>
    <t xml:space="preserve">informations nécessaires. Ci-après vous trouverez des infos pratiques. Merci beaucoup et à bientôt </t>
  </si>
  <si>
    <t>INFOS PRATIQUES</t>
  </si>
  <si>
    <t xml:space="preserve">Pour venir retirer ton bracelets et tes gratuités, tu peux venir sur le site du festival durant toute la </t>
  </si>
  <si>
    <t xml:space="preserve">semaine précédent le festival à la salle des fêtes ou encore à l'acceuil du festival sur les heures </t>
  </si>
  <si>
    <t>d'ouvertures.</t>
  </si>
  <si>
    <t>Merci encore de ta présence et à bientôt</t>
  </si>
  <si>
    <t>Le service bénévoles du festival</t>
  </si>
  <si>
    <t>www.fisel.org---lafiselerie@gmail.com---Tèl:0651002295</t>
  </si>
  <si>
    <t>LA FISELERIE, 48 Rue Olivier Perrin 22110 ROSTRENEN</t>
  </si>
  <si>
    <t>MONTAGE/DEMONTAGE</t>
  </si>
  <si>
    <t>OUI/NON</t>
  </si>
  <si>
    <t>Bonjour</t>
  </si>
  <si>
    <t>OUI</t>
  </si>
  <si>
    <t>NON</t>
  </si>
  <si>
    <t>JL@brillant.org</t>
  </si>
  <si>
    <t>&gt;&gt;&gt;&gt;&gt;&gt;&gt; Selectionnez un nom dans la cellule C28, si okay appuyer sur le bouton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</si>
</sst>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164" formatCode="dd/mm/yyyy\ hh:mm:ss"/>
    <numFmt numFmtId="165" formatCode="m/d/yyyy\ h:mm:ss"/>
  </numFmts>
  <fonts count="11">
    <font>
      <sz val="10"/>
      <color rgb="FF000000"/>
      <name val="Arial"/>
      <scheme val="minor"/>
    </font>
    <font>
      <sz val="10"/>
      <color theme="1"/>
      <name val="Arial"/>
      <family val="2"/>
      <scheme val="minor"/>
    </font>
    <font>
      <sz val="10"/>
      <color rgb="FF000000"/>
      <name val="Arial"/>
      <family val="2"/>
      <scheme val="minor"/>
    </font>
    <font>
      <b/>
      <sz val="10"/>
      <color rgb="FF000000"/>
      <name val="Arial"/>
      <family val="2"/>
      <scheme val="minor"/>
    </font>
    <font>
      <sz val="8"/>
      <name val="Arial"/>
      <family val="2"/>
      <scheme val="minor"/>
    </font>
    <font>
      <sz val="8"/>
      <name val="Arial"/>
      <family val="2"/>
      <scheme val="minor"/>
    </font>
    <font>
      <u/>
      <sz val="10"/>
      <color theme="10"/>
      <name val="Arial"/>
      <family val="2"/>
      <scheme val="minor"/>
    </font>
    <font>
      <b/>
      <sz val="10"/>
      <color rgb="FF000000"/>
      <name val="A Love of Thunder"/>
    </font>
    <font>
      <sz val="10"/>
      <color theme="0"/>
      <name val="Arial"/>
      <family val="2"/>
      <scheme val="minor"/>
    </font>
    <font>
      <b/>
      <sz val="10"/>
      <color theme="0"/>
      <name val="Arial"/>
      <family val="2"/>
      <scheme val="minor"/>
    </font>
    <font>
      <b/>
      <sz val="12"/>
      <color rgb="FFFF0000"/>
      <name val="Arial"/>
      <family val="2"/>
      <scheme val="minor"/>
    </font>
  </fonts>
  <fills count="10">
    <fill>
      <patternFill patternType="none"/>
    </fill>
    <fill>
      <patternFill patternType="gray125"/>
    </fill>
    <fill>
      <patternFill patternType="solid">
        <fgColor theme="0"/>
        <bgColor theme="0"/>
      </patternFill>
    </fill>
    <fill>
      <patternFill patternType="solid">
        <fgColor theme="2" tint="-0.14999847407452621"/>
        <bgColor indexed="64"/>
      </patternFill>
    </fill>
    <fill>
      <patternFill patternType="solid">
        <fgColor theme="3" tint="0.34998626667073579"/>
        <bgColor indexed="64"/>
      </patternFill>
    </fill>
    <fill>
      <patternFill patternType="solid">
        <fgColor theme="7" tint="0.39997558519241921"/>
        <bgColor indexed="64"/>
      </patternFill>
    </fill>
    <fill>
      <patternFill patternType="solid">
        <fgColor theme="3" tint="0.249977111117893"/>
        <bgColor indexed="64"/>
      </patternFill>
    </fill>
    <fill>
      <patternFill patternType="solid">
        <fgColor theme="9" tint="0.39997558519241921"/>
        <bgColor indexed="64"/>
      </patternFill>
    </fill>
    <fill>
      <patternFill patternType="solid">
        <fgColor rgb="FF309E79"/>
        <bgColor indexed="64"/>
      </patternFill>
    </fill>
    <fill>
      <patternFill patternType="solid">
        <fgColor theme="6"/>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0"/>
    <xf numFmtId="0" fontId="6" fillId="0" borderId="0" applyNumberFormat="0" applyFill="0" applyBorder="0" applyAlignment="0" applyProtection="0"/>
  </cellStyleXfs>
  <cellXfs count="58">
    <xf numFmtId="0" fontId="0" fillId="0" borderId="0" xfId="0"/>
    <xf numFmtId="0" fontId="2" fillId="0" borderId="0" xfId="0" applyFont="1"/>
    <xf numFmtId="0" fontId="2" fillId="0" borderId="1" xfId="0" applyFont="1" applyBorder="1"/>
    <xf numFmtId="0" fontId="0" fillId="0" borderId="1" xfId="0" applyBorder="1"/>
    <xf numFmtId="0" fontId="1" fillId="0" borderId="1" xfId="1" applyFont="1" applyBorder="1"/>
    <xf numFmtId="0" fontId="1" fillId="0" borderId="1" xfId="0" applyFont="1" applyBorder="1"/>
    <xf numFmtId="0" fontId="0" fillId="4" borderId="1" xfId="0" applyFill="1" applyBorder="1"/>
    <xf numFmtId="0" fontId="1" fillId="4" borderId="1" xfId="1" applyFont="1" applyFill="1" applyBorder="1"/>
    <xf numFmtId="0" fontId="1" fillId="4" borderId="1" xfId="0" applyFont="1" applyFill="1" applyBorder="1"/>
    <xf numFmtId="0" fontId="1" fillId="0" borderId="0" xfId="0" applyFont="1"/>
    <xf numFmtId="0" fontId="0" fillId="0" borderId="0" xfId="0" applyAlignment="1">
      <alignment horizontal="center" vertical="center"/>
    </xf>
    <xf numFmtId="0" fontId="2" fillId="0" borderId="1" xfId="0" applyFont="1" applyBorder="1" applyAlignment="1">
      <alignment vertical="center"/>
    </xf>
    <xf numFmtId="0" fontId="0" fillId="6" borderId="1" xfId="0" applyFill="1" applyBorder="1"/>
    <xf numFmtId="0" fontId="3" fillId="6" borderId="1" xfId="0" applyFont="1" applyFill="1" applyBorder="1" applyAlignment="1">
      <alignment horizontal="center"/>
    </xf>
    <xf numFmtId="0" fontId="1" fillId="0" borderId="0" xfId="0" applyFont="1" applyProtection="1">
      <protection locked="0"/>
    </xf>
    <xf numFmtId="0" fontId="1" fillId="2" borderId="0" xfId="0" applyFont="1" applyFill="1" applyProtection="1">
      <protection locked="0"/>
    </xf>
    <xf numFmtId="0" fontId="0" fillId="0" borderId="0" xfId="0" applyProtection="1">
      <protection locked="0"/>
    </xf>
    <xf numFmtId="14" fontId="1" fillId="0" borderId="0" xfId="0" applyNumberFormat="1" applyFont="1" applyProtection="1">
      <protection locked="0"/>
    </xf>
    <xf numFmtId="0" fontId="1" fillId="0" borderId="0" xfId="0" quotePrefix="1" applyFont="1" applyProtection="1">
      <protection locked="0"/>
    </xf>
    <xf numFmtId="164" fontId="1" fillId="0" borderId="0" xfId="0" applyNumberFormat="1" applyFont="1" applyProtection="1">
      <protection locked="0"/>
    </xf>
    <xf numFmtId="165" fontId="1" fillId="0" borderId="0" xfId="0" applyNumberFormat="1" applyFont="1" applyProtection="1">
      <protection locked="0"/>
    </xf>
    <xf numFmtId="0" fontId="3" fillId="5" borderId="0" xfId="0" applyFont="1" applyFill="1"/>
    <xf numFmtId="8" fontId="0" fillId="0" borderId="0" xfId="0" applyNumberFormat="1"/>
    <xf numFmtId="0" fontId="3" fillId="0" borderId="5" xfId="0" applyFont="1" applyBorder="1"/>
    <xf numFmtId="0" fontId="0" fillId="7" borderId="6" xfId="0" applyFill="1" applyBorder="1"/>
    <xf numFmtId="0" fontId="2" fillId="0" borderId="8" xfId="0" applyFont="1" applyBorder="1"/>
    <xf numFmtId="0" fontId="0" fillId="0" borderId="8" xfId="0" applyBorder="1"/>
    <xf numFmtId="0" fontId="0" fillId="0" borderId="9" xfId="0" applyBorder="1"/>
    <xf numFmtId="0" fontId="2" fillId="0" borderId="10" xfId="0" applyFont="1" applyBorder="1"/>
    <xf numFmtId="0" fontId="2" fillId="0" borderId="11" xfId="0" applyFont="1" applyBorder="1"/>
    <xf numFmtId="0" fontId="0" fillId="0" borderId="11" xfId="0" applyBorder="1"/>
    <xf numFmtId="0" fontId="0" fillId="0" borderId="12" xfId="0" applyBorder="1"/>
    <xf numFmtId="0" fontId="2" fillId="0" borderId="7" xfId="0" applyFont="1" applyBorder="1"/>
    <xf numFmtId="0" fontId="2" fillId="0" borderId="13" xfId="0" applyFont="1" applyBorder="1"/>
    <xf numFmtId="0" fontId="2" fillId="0" borderId="0" xfId="0" applyFont="1" applyAlignment="1">
      <alignment vertical="center"/>
    </xf>
    <xf numFmtId="0" fontId="0" fillId="0" borderId="0" xfId="0" applyAlignment="1">
      <alignment vertical="center"/>
    </xf>
    <xf numFmtId="0" fontId="1" fillId="0" borderId="0" xfId="1" applyFont="1"/>
    <xf numFmtId="0" fontId="3" fillId="6" borderId="14" xfId="0" applyFont="1" applyFill="1" applyBorder="1" applyAlignment="1">
      <alignment horizontal="center"/>
    </xf>
    <xf numFmtId="0" fontId="3" fillId="3" borderId="16" xfId="0" applyFont="1" applyFill="1" applyBorder="1"/>
    <xf numFmtId="0" fontId="3" fillId="3" borderId="17" xfId="0" applyFont="1" applyFill="1" applyBorder="1"/>
    <xf numFmtId="0" fontId="3" fillId="3" borderId="18" xfId="0" applyFont="1" applyFill="1" applyBorder="1"/>
    <xf numFmtId="0" fontId="0" fillId="0" borderId="14" xfId="0" applyBorder="1"/>
    <xf numFmtId="0" fontId="0" fillId="6" borderId="14" xfId="0" applyFill="1" applyBorder="1"/>
    <xf numFmtId="0" fontId="0" fillId="4" borderId="14" xfId="0" applyFill="1" applyBorder="1"/>
    <xf numFmtId="0" fontId="0" fillId="0" borderId="15" xfId="0" applyBorder="1"/>
    <xf numFmtId="0" fontId="0" fillId="0" borderId="2" xfId="0" applyBorder="1"/>
    <xf numFmtId="0" fontId="1" fillId="0" borderId="2" xfId="0" applyFont="1" applyBorder="1"/>
    <xf numFmtId="0" fontId="0" fillId="6" borderId="15" xfId="0" applyFill="1" applyBorder="1"/>
    <xf numFmtId="0" fontId="0" fillId="6" borderId="2" xfId="0" applyFill="1" applyBorder="1"/>
    <xf numFmtId="0" fontId="9" fillId="0" borderId="4" xfId="0" applyFont="1" applyBorder="1"/>
    <xf numFmtId="0" fontId="6" fillId="0" borderId="0" xfId="2"/>
    <xf numFmtId="0" fontId="7" fillId="8" borderId="0" xfId="0" applyFont="1" applyFill="1"/>
    <xf numFmtId="0" fontId="3" fillId="8" borderId="0" xfId="0" applyFont="1" applyFill="1"/>
    <xf numFmtId="0" fontId="3" fillId="9" borderId="3" xfId="0" applyFont="1" applyFill="1" applyBorder="1"/>
    <xf numFmtId="0" fontId="2" fillId="0" borderId="0" xfId="0" applyFont="1" applyAlignment="1">
      <alignment horizontal="right"/>
    </xf>
    <xf numFmtId="0" fontId="8" fillId="0" borderId="0" xfId="0" applyFont="1"/>
    <xf numFmtId="0" fontId="10" fillId="0" borderId="0" xfId="0" applyFont="1"/>
    <xf numFmtId="0" fontId="3" fillId="5" borderId="0" xfId="0" applyFont="1" applyFill="1" applyAlignment="1">
      <alignment horizontal="center"/>
    </xf>
  </cellXfs>
  <cellStyles count="3">
    <cellStyle name="Hyperlink" xfId="2" builtinId="8"/>
    <cellStyle name="Normal 2" xfId="1" xr:uid="{9013C51F-10E9-4B42-AA20-9483253E52D1}"/>
    <cellStyle name="Standaard" xfId="0" builtinId="0"/>
  </cellStyles>
  <dxfs count="14">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0000"/>
        </patternFill>
      </fill>
    </dxf>
    <dxf>
      <fill>
        <patternFill>
          <bgColor theme="8" tint="0.39994506668294322"/>
        </patternFill>
      </fill>
    </dxf>
    <dxf>
      <fill>
        <patternFill>
          <bgColor rgb="FFFF0000"/>
        </patternFill>
      </fill>
    </dxf>
  </dxfs>
  <tableStyles count="0" defaultTableStyle="TableStyleMedium2" defaultPivotStyle="PivotStyleLight16"/>
  <colors>
    <mruColors>
      <color rgb="FF309E79"/>
      <color rgb="FF309E4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jp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xdr:row>
      <xdr:rowOff>0</xdr:rowOff>
    </xdr:from>
    <xdr:to>
      <xdr:col>4</xdr:col>
      <xdr:colOff>1605915</xdr:colOff>
      <xdr:row>9</xdr:row>
      <xdr:rowOff>157175</xdr:rowOff>
    </xdr:to>
    <xdr:pic>
      <xdr:nvPicPr>
        <xdr:cNvPr id="4" name="Image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838200"/>
          <a:ext cx="6118860" cy="82773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9</xdr:col>
          <xdr:colOff>180975</xdr:colOff>
          <xdr:row>8</xdr:row>
          <xdr:rowOff>57150</xdr:rowOff>
        </xdr:from>
        <xdr:to>
          <xdr:col>12</xdr:col>
          <xdr:colOff>381000</xdr:colOff>
          <xdr:row>12</xdr:row>
          <xdr:rowOff>85725</xdr:rowOff>
        </xdr:to>
        <xdr:sp macro="" textlink="">
          <xdr:nvSpPr>
            <xdr:cNvPr id="9219" name="CommandButton1" hidden="1">
              <a:extLst>
                <a:ext uri="{63B3BB69-23CF-44E3-9099-C40C66FF867C}">
                  <a14:compatExt spid="_x0000_s9219"/>
                </a:ext>
                <a:ext uri="{FF2B5EF4-FFF2-40B4-BE49-F238E27FC236}">
                  <a16:creationId xmlns:a16="http://schemas.microsoft.com/office/drawing/2014/main" id="{00000000-0008-0000-0500-000003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13</xdr:row>
          <xdr:rowOff>47625</xdr:rowOff>
        </xdr:from>
        <xdr:to>
          <xdr:col>12</xdr:col>
          <xdr:colOff>381000</xdr:colOff>
          <xdr:row>17</xdr:row>
          <xdr:rowOff>76200</xdr:rowOff>
        </xdr:to>
        <xdr:sp macro="" textlink="">
          <xdr:nvSpPr>
            <xdr:cNvPr id="9220" name="CommandButton2" hidden="1">
              <a:extLst>
                <a:ext uri="{63B3BB69-23CF-44E3-9099-C40C66FF867C}">
                  <a14:compatExt spid="_x0000_s9220"/>
                </a:ext>
                <a:ext uri="{FF2B5EF4-FFF2-40B4-BE49-F238E27FC236}">
                  <a16:creationId xmlns:a16="http://schemas.microsoft.com/office/drawing/2014/main" id="{E3E9C95B-868D-5627-8B2B-B0A362D8EF4F}"/>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outlinePr summaryBelow="0" summaryRight="0"/>
    <pageSetUpPr fitToPage="1"/>
  </sheetPr>
  <dimension ref="A1:BF110"/>
  <sheetViews>
    <sheetView zoomScale="110" zoomScaleNormal="110" workbookViewId="0">
      <pane ySplit="1" topLeftCell="A2" activePane="bottomLeft" state="frozen"/>
      <selection pane="bottomLeft" activeCell="C7" sqref="C7"/>
    </sheetView>
  </sheetViews>
  <sheetFormatPr defaultColWidth="12.7109375" defaultRowHeight="15.75" customHeight="1"/>
  <cols>
    <col min="1" max="1" width="18.85546875" style="16" hidden="1" customWidth="1"/>
    <col min="2" max="3" width="18.85546875" style="16" customWidth="1"/>
    <col min="4" max="4" width="15.140625" style="16" customWidth="1"/>
    <col min="5" max="5" width="21.85546875" customWidth="1"/>
    <col min="6" max="6" width="11.85546875" style="16" customWidth="1"/>
    <col min="7" max="20" width="18.85546875" style="16" customWidth="1"/>
    <col min="21" max="21" width="17.7109375" style="16" customWidth="1"/>
    <col min="22" max="38" width="18.85546875" style="16" customWidth="1"/>
    <col min="39" max="39" width="6.28515625" style="16" customWidth="1"/>
    <col min="40" max="40" width="59.85546875" style="16" hidden="1" customWidth="1"/>
    <col min="41" max="48" width="18.85546875" style="16" hidden="1" customWidth="1"/>
    <col min="49" max="49" width="18.85546875" style="16" customWidth="1"/>
    <col min="50" max="53" width="12.7109375" style="16"/>
    <col min="54" max="54" width="20.7109375" customWidth="1"/>
    <col min="55" max="55" width="22.7109375" customWidth="1"/>
    <col min="56" max="56" width="25.5703125" customWidth="1"/>
    <col min="57" max="57" width="24.28515625" customWidth="1"/>
    <col min="58" max="58" width="25.5703125" customWidth="1"/>
    <col min="59" max="16384" width="12.7109375" style="16"/>
  </cols>
  <sheetData>
    <row r="1" spans="1:58" ht="12.75">
      <c r="A1" s="14" t="s">
        <v>0</v>
      </c>
      <c r="B1" s="14" t="s">
        <v>1</v>
      </c>
      <c r="C1" s="14" t="s">
        <v>2</v>
      </c>
      <c r="D1" s="19" t="s">
        <v>3</v>
      </c>
      <c r="E1" s="9" t="str">
        <f>_xlfn.CONCAT(C:C, , D:D)</f>
        <v>Anv / Nom de familleBRUTONBARBIEBRECAUDBRESILBORBORYGMESBRILLANTCHARLATANCHIMERECHOKEDCHICHEDARTAGNANDAFHETDRIFTEMILIENETRILLEEGAYERFRANCFATIGUEFOUFOUAnv bihan / PrénomJulieThéa Suzanne Charline OrlaneJEAN LUCClaireCelineMaïFloreAdrienAnnaigRichardMaximeClaudiaMélanieJean FraançoisEmmanuelMarion</v>
      </c>
      <c r="F1" s="14" t="s">
        <v>4</v>
      </c>
      <c r="G1" s="14" t="s">
        <v>5</v>
      </c>
      <c r="H1" s="14" t="s">
        <v>6</v>
      </c>
      <c r="I1" s="14" t="s">
        <v>7</v>
      </c>
      <c r="J1" s="14" t="s">
        <v>8</v>
      </c>
      <c r="K1" s="14" t="s">
        <v>9</v>
      </c>
      <c r="L1" s="14" t="s">
        <v>10</v>
      </c>
      <c r="M1" s="14" t="s">
        <v>11</v>
      </c>
      <c r="N1" s="14" t="s">
        <v>12</v>
      </c>
      <c r="O1" s="14" t="s">
        <v>13</v>
      </c>
      <c r="P1" s="15" t="s">
        <v>14</v>
      </c>
      <c r="Q1" s="15" t="s">
        <v>15</v>
      </c>
      <c r="R1" s="14" t="s">
        <v>16</v>
      </c>
      <c r="S1" s="14" t="s">
        <v>17</v>
      </c>
      <c r="T1" s="14" t="s">
        <v>18</v>
      </c>
      <c r="U1" s="14" t="s">
        <v>19</v>
      </c>
      <c r="V1" s="14" t="s">
        <v>20</v>
      </c>
      <c r="W1" s="14" t="s">
        <v>21</v>
      </c>
      <c r="X1" s="14" t="s">
        <v>22</v>
      </c>
      <c r="Y1" s="14" t="s">
        <v>23</v>
      </c>
      <c r="Z1" s="14" t="s">
        <v>24</v>
      </c>
      <c r="AA1" s="14" t="s">
        <v>25</v>
      </c>
      <c r="AB1" s="14" t="s">
        <v>26</v>
      </c>
      <c r="AC1" s="14" t="s">
        <v>27</v>
      </c>
      <c r="AD1" s="14" t="s">
        <v>28</v>
      </c>
      <c r="AE1" s="14" t="s">
        <v>29</v>
      </c>
      <c r="AF1" s="14" t="s">
        <v>30</v>
      </c>
      <c r="AG1" s="14" t="s">
        <v>31</v>
      </c>
      <c r="AH1" s="14" t="s">
        <v>32</v>
      </c>
      <c r="AI1" s="14" t="s">
        <v>33</v>
      </c>
      <c r="AJ1" s="14" t="s">
        <v>34</v>
      </c>
      <c r="AK1" s="14" t="s">
        <v>35</v>
      </c>
      <c r="AL1" s="14" t="s">
        <v>36</v>
      </c>
      <c r="AM1" s="14" t="s">
        <v>37</v>
      </c>
      <c r="AN1" s="14" t="s">
        <v>38</v>
      </c>
      <c r="AO1" s="14" t="s">
        <v>39</v>
      </c>
      <c r="AP1" s="14" t="s">
        <v>40</v>
      </c>
      <c r="AQ1" s="14" t="s">
        <v>41</v>
      </c>
      <c r="AR1" s="14" t="s">
        <v>42</v>
      </c>
      <c r="BB1" s="1" t="s">
        <v>91</v>
      </c>
      <c r="BC1" s="1" t="s">
        <v>92</v>
      </c>
      <c r="BD1" s="1" t="s">
        <v>93</v>
      </c>
      <c r="BE1" s="1" t="s">
        <v>94</v>
      </c>
      <c r="BF1" s="1" t="s">
        <v>95</v>
      </c>
    </row>
    <row r="2" spans="1:58" ht="12.75">
      <c r="A2" s="20">
        <v>44782.405531898148</v>
      </c>
      <c r="B2" s="14" t="s">
        <v>180</v>
      </c>
      <c r="C2" s="14" t="s">
        <v>160</v>
      </c>
      <c r="D2" s="14" t="s">
        <v>51</v>
      </c>
      <c r="E2" s="9" t="str">
        <f>_xlfn.CONCAT(C2, " ",D2)</f>
        <v>BRUTON Julie</v>
      </c>
      <c r="F2" s="17">
        <v>38480</v>
      </c>
      <c r="G2" s="14">
        <v>18000</v>
      </c>
      <c r="H2" s="14" t="s">
        <v>179</v>
      </c>
      <c r="I2" s="18">
        <v>784215630</v>
      </c>
      <c r="J2" s="14" t="s">
        <v>44</v>
      </c>
      <c r="K2" s="14" t="s">
        <v>44</v>
      </c>
      <c r="L2" s="14" t="s">
        <v>44</v>
      </c>
      <c r="M2" s="14" t="s">
        <v>44</v>
      </c>
      <c r="N2" s="14" t="s">
        <v>44</v>
      </c>
      <c r="O2" s="14" t="s">
        <v>44</v>
      </c>
      <c r="P2" s="14" t="s">
        <v>45</v>
      </c>
      <c r="Q2" s="14" t="s">
        <v>45</v>
      </c>
      <c r="R2" s="14" t="s">
        <v>45</v>
      </c>
      <c r="S2" s="14" t="s">
        <v>44</v>
      </c>
      <c r="T2" s="14" t="s">
        <v>44</v>
      </c>
      <c r="U2" s="14" t="s">
        <v>52</v>
      </c>
      <c r="AC2" s="14" t="s">
        <v>45</v>
      </c>
      <c r="AD2" s="14" t="s">
        <v>45</v>
      </c>
      <c r="AN2" s="14" t="s">
        <v>53</v>
      </c>
      <c r="AO2" s="14" t="s">
        <v>44</v>
      </c>
      <c r="AP2" s="14" t="s">
        <v>50</v>
      </c>
      <c r="AQ2" s="14"/>
      <c r="BB2">
        <f>COUNTIFS(Jeudi!$C:$H,'Réponses au formulaire 1'!E2)+COUNTIFS(Vendredi!$C:$H,'Réponses au formulaire 1'!E2)+COUNTIFS(Samedi!$C:$H,'Réponses au formulaire 1'!E2)+COUNTIFS(Dimanche!$C:$H,'Réponses au formulaire 1'!E2)</f>
        <v>0</v>
      </c>
      <c r="BC2">
        <f>COUNTIFS(Jeudi!$C:$H,'Réponses au formulaire 1'!E2)</f>
        <v>0</v>
      </c>
      <c r="BD2">
        <f>COUNTIFS(Vendredi!$C:$H,'Réponses au formulaire 1'!E2)</f>
        <v>0</v>
      </c>
      <c r="BE2">
        <f>COUNTIFS(Samedi!$C:$H,'Réponses au formulaire 1'!E2)</f>
        <v>0</v>
      </c>
      <c r="BF2">
        <f>COUNTIFS(Dimanche!$C:$H,'Réponses au formulaire 1'!E2)</f>
        <v>0</v>
      </c>
    </row>
    <row r="3" spans="1:58" ht="12.75">
      <c r="A3" s="20">
        <v>44765.991149259258</v>
      </c>
      <c r="B3" s="14" t="s">
        <v>180</v>
      </c>
      <c r="C3" s="14" t="s">
        <v>161</v>
      </c>
      <c r="D3" s="14" t="s">
        <v>60</v>
      </c>
      <c r="E3" s="9" t="str">
        <f t="shared" ref="E3:E66" si="0">_xlfn.CONCAT(C3, " ",D3)</f>
        <v xml:space="preserve">BARBIE Théa </v>
      </c>
      <c r="F3" s="17">
        <v>33731</v>
      </c>
      <c r="G3" s="14">
        <v>18000</v>
      </c>
      <c r="H3" s="14" t="s">
        <v>179</v>
      </c>
      <c r="I3" s="18">
        <v>612</v>
      </c>
      <c r="J3" s="14" t="s">
        <v>44</v>
      </c>
      <c r="K3" s="14" t="s">
        <v>44</v>
      </c>
      <c r="L3" s="14" t="s">
        <v>44</v>
      </c>
      <c r="M3" s="14" t="s">
        <v>44</v>
      </c>
      <c r="N3" s="14" t="s">
        <v>44</v>
      </c>
      <c r="O3" s="14" t="s">
        <v>44</v>
      </c>
      <c r="P3" s="14" t="s">
        <v>45</v>
      </c>
      <c r="Q3" s="14" t="s">
        <v>45</v>
      </c>
      <c r="R3" s="14" t="s">
        <v>45</v>
      </c>
      <c r="S3" s="14" t="s">
        <v>44</v>
      </c>
      <c r="T3" s="14" t="s">
        <v>44</v>
      </c>
      <c r="U3" s="14" t="s">
        <v>61</v>
      </c>
      <c r="V3" s="14" t="s">
        <v>45</v>
      </c>
      <c r="X3" s="14" t="s">
        <v>45</v>
      </c>
      <c r="Y3" s="14" t="s">
        <v>45</v>
      </c>
      <c r="AG3" s="14" t="s">
        <v>45</v>
      </c>
      <c r="AN3" s="14" t="s">
        <v>62</v>
      </c>
      <c r="AO3" s="14" t="s">
        <v>44</v>
      </c>
      <c r="AP3" s="14" t="s">
        <v>63</v>
      </c>
      <c r="AQ3" s="14"/>
      <c r="BB3">
        <f>COUNTIFS(Jeudi!$C:$H,'Réponses au formulaire 1'!E3)+COUNTIFS(Vendredi!$C:$H,'Réponses au formulaire 1'!E3)+COUNTIFS(Samedi!$C:$H,'Réponses au formulaire 1'!E3)+COUNTIFS(Dimanche!$C:$H,'Réponses au formulaire 1'!E3)</f>
        <v>0</v>
      </c>
      <c r="BC3">
        <f>COUNTIFS(Jeudi!$C:$H,'Réponses au formulaire 1'!E3)</f>
        <v>0</v>
      </c>
      <c r="BD3">
        <f>COUNTIFS(Vendredi!$C:$H,'Réponses au formulaire 1'!E3)</f>
        <v>0</v>
      </c>
      <c r="BE3">
        <f>COUNTIFS(Samedi!$C:$H,'Réponses au formulaire 1'!E3)</f>
        <v>0</v>
      </c>
      <c r="BF3">
        <f>COUNTIFS(Dimanche!$C:$H,'Réponses au formulaire 1'!E3)</f>
        <v>0</v>
      </c>
    </row>
    <row r="4" spans="1:58" ht="12.75">
      <c r="A4" s="20">
        <v>44764.476667384261</v>
      </c>
      <c r="B4" s="14" t="s">
        <v>180</v>
      </c>
      <c r="C4" s="14" t="s">
        <v>162</v>
      </c>
      <c r="D4" s="14" t="s">
        <v>66</v>
      </c>
      <c r="E4" s="9" t="str">
        <f t="shared" si="0"/>
        <v xml:space="preserve">BRECAUD Suzanne </v>
      </c>
      <c r="F4" s="17">
        <v>36050</v>
      </c>
      <c r="G4" s="14">
        <v>18000</v>
      </c>
      <c r="H4" s="14" t="s">
        <v>179</v>
      </c>
      <c r="I4" s="18">
        <v>2154</v>
      </c>
      <c r="J4" s="14" t="s">
        <v>44</v>
      </c>
      <c r="K4" s="14" t="s">
        <v>44</v>
      </c>
      <c r="L4" s="14" t="s">
        <v>44</v>
      </c>
      <c r="M4" s="14" t="s">
        <v>44</v>
      </c>
      <c r="N4" s="14" t="s">
        <v>44</v>
      </c>
      <c r="O4" s="14" t="s">
        <v>44</v>
      </c>
      <c r="P4" s="14" t="s">
        <v>44</v>
      </c>
      <c r="Q4" s="14" t="s">
        <v>45</v>
      </c>
      <c r="R4" s="14" t="s">
        <v>44</v>
      </c>
      <c r="S4" s="14" t="s">
        <v>44</v>
      </c>
      <c r="T4" s="14" t="s">
        <v>44</v>
      </c>
      <c r="U4" s="14" t="s">
        <v>67</v>
      </c>
      <c r="Y4" s="14" t="s">
        <v>45</v>
      </c>
      <c r="AC4" s="14" t="s">
        <v>45</v>
      </c>
      <c r="AD4" s="14" t="s">
        <v>45</v>
      </c>
      <c r="AH4" s="14" t="s">
        <v>45</v>
      </c>
      <c r="AI4" s="14" t="s">
        <v>45</v>
      </c>
      <c r="AO4" s="14" t="s">
        <v>44</v>
      </c>
      <c r="AP4" s="14" t="s">
        <v>63</v>
      </c>
      <c r="AQ4" s="14"/>
      <c r="BB4">
        <f>COUNTIFS(Jeudi!$C:$H,'Réponses au formulaire 1'!E4)+COUNTIFS(Vendredi!$C:$H,'Réponses au formulaire 1'!E4)+COUNTIFS(Samedi!$C:$H,'Réponses au formulaire 1'!E4)+COUNTIFS(Dimanche!$C:$H,'Réponses au formulaire 1'!E4)</f>
        <v>4</v>
      </c>
      <c r="BC4">
        <f>COUNTIFS(Jeudi!$C:$H,'Réponses au formulaire 1'!E4)</f>
        <v>1</v>
      </c>
      <c r="BD4">
        <f>COUNTIFS(Vendredi!$C:$H,'Réponses au formulaire 1'!E4)</f>
        <v>1</v>
      </c>
      <c r="BE4">
        <f>COUNTIFS(Samedi!$C:$H,'Réponses au formulaire 1'!E4)</f>
        <v>1</v>
      </c>
      <c r="BF4">
        <f>COUNTIFS(Dimanche!$C:$H,'Réponses au formulaire 1'!E4)</f>
        <v>1</v>
      </c>
    </row>
    <row r="5" spans="1:58" ht="18.75" customHeight="1">
      <c r="A5" s="20">
        <v>44789.455710034723</v>
      </c>
      <c r="B5" s="14" t="s">
        <v>180</v>
      </c>
      <c r="C5" s="14" t="s">
        <v>163</v>
      </c>
      <c r="D5" s="14" t="s">
        <v>69</v>
      </c>
      <c r="E5" s="9" t="str">
        <f t="shared" si="0"/>
        <v xml:space="preserve">BRESIL Charline </v>
      </c>
      <c r="F5" s="17">
        <v>34210</v>
      </c>
      <c r="G5" s="14">
        <v>18000</v>
      </c>
      <c r="H5" s="14" t="s">
        <v>179</v>
      </c>
      <c r="I5" s="18">
        <v>154543</v>
      </c>
      <c r="J5" s="14" t="s">
        <v>44</v>
      </c>
      <c r="K5" s="14" t="s">
        <v>44</v>
      </c>
      <c r="L5" s="14" t="s">
        <v>44</v>
      </c>
      <c r="M5" s="14" t="s">
        <v>44</v>
      </c>
      <c r="N5" s="14" t="s">
        <v>44</v>
      </c>
      <c r="O5" s="14" t="s">
        <v>44</v>
      </c>
      <c r="P5" s="14" t="s">
        <v>45</v>
      </c>
      <c r="Q5" s="14" t="s">
        <v>45</v>
      </c>
      <c r="R5" s="14" t="s">
        <v>45</v>
      </c>
      <c r="S5" s="14" t="s">
        <v>44</v>
      </c>
      <c r="T5" s="14" t="s">
        <v>44</v>
      </c>
      <c r="X5" s="14" t="s">
        <v>45</v>
      </c>
      <c r="Y5" s="14" t="s">
        <v>45</v>
      </c>
      <c r="Z5" s="14" t="s">
        <v>45</v>
      </c>
      <c r="AG5" s="14" t="s">
        <v>45</v>
      </c>
      <c r="AI5" s="14" t="s">
        <v>45</v>
      </c>
      <c r="AJ5" s="14" t="s">
        <v>45</v>
      </c>
      <c r="AK5" s="14" t="s">
        <v>45</v>
      </c>
      <c r="AO5" s="14" t="s">
        <v>44</v>
      </c>
      <c r="AP5" s="14" t="s">
        <v>47</v>
      </c>
      <c r="AQ5" s="14" t="s">
        <v>68</v>
      </c>
      <c r="BB5">
        <f>COUNTIFS(Jeudi!$C:$H,'Réponses au formulaire 1'!E5)+COUNTIFS(Vendredi!$C:$H,'Réponses au formulaire 1'!E5)+COUNTIFS(Samedi!$C:$H,'Réponses au formulaire 1'!E5)+COUNTIFS(Dimanche!$C:$H,'Réponses au formulaire 1'!E5)</f>
        <v>0</v>
      </c>
      <c r="BC5">
        <f>COUNTIFS(Jeudi!$C:$H,'Réponses au formulaire 1'!E5)</f>
        <v>0</v>
      </c>
      <c r="BD5">
        <f>COUNTIFS(Vendredi!$C:$H,'Réponses au formulaire 1'!E5)</f>
        <v>0</v>
      </c>
      <c r="BE5">
        <f>COUNTIFS(Samedi!$C:$H,'Réponses au formulaire 1'!E5)</f>
        <v>0</v>
      </c>
      <c r="BF5">
        <f>COUNTIFS(Dimanche!$C:$H,'Réponses au formulaire 1'!E5)</f>
        <v>0</v>
      </c>
    </row>
    <row r="6" spans="1:58" ht="12.75">
      <c r="A6" s="20">
        <v>44750.617782870366</v>
      </c>
      <c r="B6" s="14" t="s">
        <v>180</v>
      </c>
      <c r="C6" s="14" t="s">
        <v>164</v>
      </c>
      <c r="D6" s="14" t="s">
        <v>70</v>
      </c>
      <c r="E6" s="9" t="str">
        <f t="shared" si="0"/>
        <v>BORBORYGMES Orlane</v>
      </c>
      <c r="F6" s="17">
        <v>33910</v>
      </c>
      <c r="G6" s="14">
        <v>18000</v>
      </c>
      <c r="H6" s="14" t="s">
        <v>179</v>
      </c>
      <c r="I6" s="18">
        <v>1654651</v>
      </c>
      <c r="J6" s="14" t="s">
        <v>44</v>
      </c>
      <c r="K6" s="14" t="s">
        <v>44</v>
      </c>
      <c r="L6" s="14" t="s">
        <v>44</v>
      </c>
      <c r="M6" s="14" t="s">
        <v>44</v>
      </c>
      <c r="N6" s="14" t="s">
        <v>44</v>
      </c>
      <c r="O6" s="14" t="s">
        <v>44</v>
      </c>
      <c r="P6" s="14" t="s">
        <v>45</v>
      </c>
      <c r="Q6" s="14" t="s">
        <v>44</v>
      </c>
      <c r="R6" s="14" t="s">
        <v>44</v>
      </c>
      <c r="S6" s="14" t="s">
        <v>44</v>
      </c>
      <c r="T6" s="14" t="s">
        <v>44</v>
      </c>
      <c r="U6" s="14" t="s">
        <v>71</v>
      </c>
      <c r="AH6" s="14" t="s">
        <v>45</v>
      </c>
      <c r="AO6" s="14" t="s">
        <v>44</v>
      </c>
      <c r="AP6" s="14" t="s">
        <v>47</v>
      </c>
      <c r="AQ6" s="14"/>
      <c r="BB6">
        <f>COUNTIFS(Jeudi!$C:$H,'Réponses au formulaire 1'!E6)+COUNTIFS(Vendredi!$C:$H,'Réponses au formulaire 1'!E6)+COUNTIFS(Samedi!$C:$H,'Réponses au formulaire 1'!E6)+COUNTIFS(Dimanche!$C:$H,'Réponses au formulaire 1'!E6)</f>
        <v>0</v>
      </c>
      <c r="BC6">
        <f>COUNTIFS(Jeudi!$C:$H,'Réponses au formulaire 1'!E6)</f>
        <v>0</v>
      </c>
      <c r="BD6">
        <f>COUNTIFS(Vendredi!$C:$H,'Réponses au formulaire 1'!E6)</f>
        <v>0</v>
      </c>
      <c r="BE6">
        <f>COUNTIFS(Samedi!$C:$H,'Réponses au formulaire 1'!E6)</f>
        <v>0</v>
      </c>
      <c r="BF6">
        <f>COUNTIFS(Dimanche!$C:$H,'Réponses au formulaire 1'!E6)</f>
        <v>0</v>
      </c>
    </row>
    <row r="7" spans="1:58" ht="12.75">
      <c r="A7" s="20">
        <v>44781.523054710648</v>
      </c>
      <c r="B7" s="14" t="s">
        <v>227</v>
      </c>
      <c r="C7" s="14" t="s">
        <v>165</v>
      </c>
      <c r="D7" s="14" t="s">
        <v>72</v>
      </c>
      <c r="E7" s="9" t="str">
        <f t="shared" si="0"/>
        <v>BRILLANT JEAN LUC</v>
      </c>
      <c r="F7" s="17">
        <v>23961</v>
      </c>
      <c r="G7" s="14">
        <v>18000</v>
      </c>
      <c r="H7" s="14" t="s">
        <v>179</v>
      </c>
      <c r="I7" s="18">
        <v>1654651</v>
      </c>
      <c r="J7" s="14" t="s">
        <v>44</v>
      </c>
      <c r="K7" s="14" t="s">
        <v>44</v>
      </c>
      <c r="L7" s="14" t="s">
        <v>44</v>
      </c>
      <c r="M7" s="14" t="s">
        <v>44</v>
      </c>
      <c r="N7" s="14" t="s">
        <v>44</v>
      </c>
      <c r="O7" s="14" t="s">
        <v>44</v>
      </c>
      <c r="P7" s="14" t="s">
        <v>45</v>
      </c>
      <c r="Q7" s="14" t="s">
        <v>45</v>
      </c>
      <c r="R7" s="14" t="s">
        <v>45</v>
      </c>
      <c r="S7" s="14" t="s">
        <v>44</v>
      </c>
      <c r="T7" s="14" t="s">
        <v>44</v>
      </c>
      <c r="U7" s="14" t="s">
        <v>73</v>
      </c>
      <c r="AN7" s="14" t="s">
        <v>74</v>
      </c>
      <c r="AO7" s="14" t="s">
        <v>44</v>
      </c>
      <c r="AP7" s="14" t="s">
        <v>63</v>
      </c>
      <c r="AQ7" s="14"/>
      <c r="BB7">
        <f>COUNTIFS(Jeudi!$C:$H,'Réponses au formulaire 1'!E7)+COUNTIFS(Vendredi!$C:$H,'Réponses au formulaire 1'!E7)+COUNTIFS(Samedi!$C:$H,'Réponses au formulaire 1'!E7)+COUNTIFS(Dimanche!$C:$H,'Réponses au formulaire 1'!E7)</f>
        <v>8</v>
      </c>
      <c r="BC7">
        <f>COUNTIFS(Jeudi!$C:$H,'Réponses au formulaire 1'!E7)</f>
        <v>2</v>
      </c>
      <c r="BD7">
        <f>COUNTIFS(Vendredi!$C:$H,'Réponses au formulaire 1'!E7)</f>
        <v>2</v>
      </c>
      <c r="BE7">
        <f>COUNTIFS(Samedi!$C:$H,'Réponses au formulaire 1'!E7)</f>
        <v>2</v>
      </c>
      <c r="BF7">
        <f>COUNTIFS(Dimanche!$C:$H,'Réponses au formulaire 1'!E7)</f>
        <v>2</v>
      </c>
    </row>
    <row r="8" spans="1:58" ht="12.75">
      <c r="A8" s="20">
        <v>44746.903495266204</v>
      </c>
      <c r="B8" s="14" t="s">
        <v>180</v>
      </c>
      <c r="C8" s="14" t="s">
        <v>166</v>
      </c>
      <c r="D8" s="14" t="s">
        <v>75</v>
      </c>
      <c r="E8" s="9" t="str">
        <f t="shared" si="0"/>
        <v>CHARLATAN Claire</v>
      </c>
      <c r="F8" s="17">
        <v>23605</v>
      </c>
      <c r="G8" s="14">
        <v>18000</v>
      </c>
      <c r="H8" s="14" t="s">
        <v>179</v>
      </c>
      <c r="I8" s="18">
        <v>1654651</v>
      </c>
      <c r="J8" s="14" t="s">
        <v>44</v>
      </c>
      <c r="K8" s="14" t="s">
        <v>44</v>
      </c>
      <c r="L8" s="14" t="s">
        <v>45</v>
      </c>
      <c r="M8" s="14" t="s">
        <v>45</v>
      </c>
      <c r="N8" s="14" t="s">
        <v>45</v>
      </c>
      <c r="O8" s="14" t="s">
        <v>44</v>
      </c>
      <c r="P8" s="14" t="s">
        <v>45</v>
      </c>
      <c r="Q8" s="14" t="s">
        <v>76</v>
      </c>
      <c r="R8" s="14" t="s">
        <v>44</v>
      </c>
      <c r="S8" s="14" t="s">
        <v>44</v>
      </c>
      <c r="T8" s="14" t="s">
        <v>44</v>
      </c>
      <c r="U8" s="14" t="s">
        <v>77</v>
      </c>
      <c r="X8" s="14" t="s">
        <v>45</v>
      </c>
      <c r="Y8" s="14" t="s">
        <v>45</v>
      </c>
      <c r="Z8" s="14" t="s">
        <v>45</v>
      </c>
      <c r="AA8" s="14" t="s">
        <v>45</v>
      </c>
      <c r="AH8" s="14" t="s">
        <v>45</v>
      </c>
      <c r="AI8" s="14" t="s">
        <v>45</v>
      </c>
      <c r="AJ8" s="14" t="s">
        <v>45</v>
      </c>
      <c r="AO8" s="14" t="s">
        <v>44</v>
      </c>
      <c r="AP8" s="14" t="s">
        <v>50</v>
      </c>
      <c r="AQ8" s="14"/>
      <c r="BB8">
        <f>COUNTIFS(Jeudi!$C:$H,'Réponses au formulaire 1'!E8)+COUNTIFS(Vendredi!$C:$H,'Réponses au formulaire 1'!E8)+COUNTIFS(Samedi!$C:$H,'Réponses au formulaire 1'!E8)+COUNTIFS(Dimanche!$C:$H,'Réponses au formulaire 1'!E8)</f>
        <v>0</v>
      </c>
      <c r="BC8">
        <f>COUNTIFS(Jeudi!$C:$H,'Réponses au formulaire 1'!E8)</f>
        <v>0</v>
      </c>
      <c r="BD8">
        <f>COUNTIFS(Vendredi!$C:$H,'Réponses au formulaire 1'!E8)</f>
        <v>0</v>
      </c>
      <c r="BE8">
        <f>COUNTIFS(Samedi!$C:$H,'Réponses au formulaire 1'!E8)</f>
        <v>0</v>
      </c>
      <c r="BF8">
        <f>COUNTIFS(Dimanche!$C:$H,'Réponses au formulaire 1'!E8)</f>
        <v>0</v>
      </c>
    </row>
    <row r="9" spans="1:58" ht="12.75">
      <c r="A9" s="20">
        <v>44792.966416446754</v>
      </c>
      <c r="B9" s="14" t="s">
        <v>180</v>
      </c>
      <c r="C9" s="14" t="s">
        <v>167</v>
      </c>
      <c r="D9" s="14" t="s">
        <v>79</v>
      </c>
      <c r="E9" s="9" t="str">
        <f t="shared" si="0"/>
        <v>CHIMERE Celine</v>
      </c>
      <c r="F9" s="17">
        <v>28556</v>
      </c>
      <c r="G9" s="14">
        <v>18000</v>
      </c>
      <c r="H9" s="14" t="s">
        <v>179</v>
      </c>
      <c r="I9" s="18">
        <v>1654651</v>
      </c>
      <c r="J9" s="14" t="s">
        <v>44</v>
      </c>
      <c r="K9" s="14" t="s">
        <v>44</v>
      </c>
      <c r="L9" s="14" t="s">
        <v>44</v>
      </c>
      <c r="M9" s="14" t="s">
        <v>44</v>
      </c>
      <c r="N9" s="14" t="s">
        <v>44</v>
      </c>
      <c r="O9" s="14" t="s">
        <v>44</v>
      </c>
      <c r="P9" s="14" t="s">
        <v>45</v>
      </c>
      <c r="Q9" s="14" t="s">
        <v>45</v>
      </c>
      <c r="R9" s="14" t="s">
        <v>44</v>
      </c>
      <c r="S9" s="14" t="s">
        <v>44</v>
      </c>
      <c r="T9" s="14" t="s">
        <v>44</v>
      </c>
      <c r="AD9" s="14" t="s">
        <v>45</v>
      </c>
      <c r="AH9" s="14" t="s">
        <v>45</v>
      </c>
      <c r="AN9" s="14" t="s">
        <v>80</v>
      </c>
      <c r="AO9" s="14" t="s">
        <v>44</v>
      </c>
      <c r="AP9" s="14" t="s">
        <v>63</v>
      </c>
      <c r="AQ9" s="14" t="s">
        <v>78</v>
      </c>
      <c r="BB9">
        <f>COUNTIFS(Jeudi!$C:$H,'Réponses au formulaire 1'!E9)+COUNTIFS(Vendredi!$C:$H,'Réponses au formulaire 1'!E9)+COUNTIFS(Samedi!$C:$H,'Réponses au formulaire 1'!E9)+COUNTIFS(Dimanche!$C:$H,'Réponses au formulaire 1'!E9)</f>
        <v>0</v>
      </c>
      <c r="BC9">
        <f>COUNTIFS(Jeudi!$C:$H,'Réponses au formulaire 1'!E9)</f>
        <v>0</v>
      </c>
      <c r="BD9">
        <f>COUNTIFS(Vendredi!$C:$H,'Réponses au formulaire 1'!E9)</f>
        <v>0</v>
      </c>
      <c r="BE9">
        <f>COUNTIFS(Samedi!$C:$H,'Réponses au formulaire 1'!E9)</f>
        <v>0</v>
      </c>
      <c r="BF9">
        <f>COUNTIFS(Dimanche!$C:$H,'Réponses au formulaire 1'!E9)</f>
        <v>0</v>
      </c>
    </row>
    <row r="10" spans="1:58" ht="12.75">
      <c r="A10" s="20">
        <v>44777.87890030093</v>
      </c>
      <c r="B10" s="14" t="s">
        <v>180</v>
      </c>
      <c r="C10" s="14" t="s">
        <v>168</v>
      </c>
      <c r="D10" s="14" t="s">
        <v>81</v>
      </c>
      <c r="E10" s="9" t="str">
        <f t="shared" si="0"/>
        <v>CHOKED Maï</v>
      </c>
      <c r="F10" s="17">
        <v>21610</v>
      </c>
      <c r="G10" s="14">
        <v>18000</v>
      </c>
      <c r="H10" s="14" t="s">
        <v>179</v>
      </c>
      <c r="I10" s="18">
        <v>1654651</v>
      </c>
      <c r="J10" s="14" t="s">
        <v>44</v>
      </c>
      <c r="K10" s="14" t="s">
        <v>44</v>
      </c>
      <c r="L10" s="14" t="s">
        <v>44</v>
      </c>
      <c r="M10" s="14" t="s">
        <v>44</v>
      </c>
      <c r="N10" s="14" t="s">
        <v>44</v>
      </c>
      <c r="O10" s="14" t="s">
        <v>44</v>
      </c>
      <c r="P10" s="14" t="s">
        <v>45</v>
      </c>
      <c r="Q10" s="14" t="s">
        <v>45</v>
      </c>
      <c r="R10" s="14" t="s">
        <v>44</v>
      </c>
      <c r="S10" s="14" t="s">
        <v>44</v>
      </c>
      <c r="T10" s="14" t="s">
        <v>44</v>
      </c>
      <c r="Y10" s="14" t="s">
        <v>45</v>
      </c>
      <c r="Z10" s="14" t="s">
        <v>45</v>
      </c>
      <c r="AA10" s="14" t="s">
        <v>45</v>
      </c>
      <c r="AD10" s="14" t="s">
        <v>45</v>
      </c>
      <c r="AF10" s="14" t="s">
        <v>45</v>
      </c>
      <c r="AO10" s="14" t="s">
        <v>44</v>
      </c>
      <c r="AP10" s="14" t="s">
        <v>47</v>
      </c>
      <c r="AQ10" s="14"/>
      <c r="BB10">
        <f>COUNTIFS(Jeudi!$C:$H,'Réponses au formulaire 1'!E10)+COUNTIFS(Vendredi!$C:$H,'Réponses au formulaire 1'!E10)+COUNTIFS(Samedi!$C:$H,'Réponses au formulaire 1'!E10)+COUNTIFS(Dimanche!$C:$H,'Réponses au formulaire 1'!E10)</f>
        <v>0</v>
      </c>
      <c r="BC10">
        <f>COUNTIFS(Jeudi!$C:$H,'Réponses au formulaire 1'!E10)</f>
        <v>0</v>
      </c>
      <c r="BD10">
        <f>COUNTIFS(Vendredi!$C:$H,'Réponses au formulaire 1'!E10)</f>
        <v>0</v>
      </c>
      <c r="BE10">
        <f>COUNTIFS(Samedi!$C:$H,'Réponses au formulaire 1'!E10)</f>
        <v>0</v>
      </c>
      <c r="BF10">
        <f>COUNTIFS(Dimanche!$C:$H,'Réponses au formulaire 1'!E10)</f>
        <v>0</v>
      </c>
    </row>
    <row r="11" spans="1:58" ht="12.75">
      <c r="A11" s="20">
        <v>44774.364341597218</v>
      </c>
      <c r="B11" s="14" t="s">
        <v>180</v>
      </c>
      <c r="C11" s="14" t="s">
        <v>169</v>
      </c>
      <c r="D11" s="14" t="s">
        <v>86</v>
      </c>
      <c r="E11" s="9" t="str">
        <f t="shared" si="0"/>
        <v>CHICHE Flore</v>
      </c>
      <c r="F11" s="17">
        <v>35544</v>
      </c>
      <c r="G11" s="14">
        <v>18000</v>
      </c>
      <c r="H11" s="14" t="s">
        <v>179</v>
      </c>
      <c r="I11" s="18">
        <v>1654651</v>
      </c>
      <c r="J11" s="14" t="s">
        <v>44</v>
      </c>
      <c r="K11" s="14" t="s">
        <v>44</v>
      </c>
      <c r="L11" s="14" t="s">
        <v>44</v>
      </c>
      <c r="M11" s="14" t="s">
        <v>44</v>
      </c>
      <c r="N11" s="14" t="s">
        <v>44</v>
      </c>
      <c r="O11" s="14" t="s">
        <v>44</v>
      </c>
      <c r="P11" s="14" t="s">
        <v>45</v>
      </c>
      <c r="Q11" s="14" t="s">
        <v>45</v>
      </c>
      <c r="R11" s="14" t="s">
        <v>45</v>
      </c>
      <c r="S11" s="14" t="s">
        <v>45</v>
      </c>
      <c r="T11" s="14" t="s">
        <v>44</v>
      </c>
      <c r="U11" s="14" t="s">
        <v>87</v>
      </c>
      <c r="W11" s="14" t="s">
        <v>45</v>
      </c>
      <c r="X11" s="14" t="s">
        <v>45</v>
      </c>
      <c r="AA11" s="14" t="s">
        <v>45</v>
      </c>
      <c r="AC11" s="14" t="s">
        <v>45</v>
      </c>
      <c r="AG11" s="14" t="s">
        <v>45</v>
      </c>
      <c r="AM11" s="14" t="s">
        <v>45</v>
      </c>
      <c r="AO11" s="14" t="s">
        <v>44</v>
      </c>
      <c r="AP11" s="14" t="s">
        <v>47</v>
      </c>
      <c r="AQ11" s="14"/>
      <c r="BB11">
        <f>COUNTIFS(Jeudi!$C:$H,'Réponses au formulaire 1'!E11)+COUNTIFS(Vendredi!$C:$H,'Réponses au formulaire 1'!E11)+COUNTIFS(Samedi!$C:$H,'Réponses au formulaire 1'!E11)+COUNTIFS(Dimanche!$C:$H,'Réponses au formulaire 1'!E11)</f>
        <v>0</v>
      </c>
      <c r="BC11">
        <f>COUNTIFS(Jeudi!$C:$H,'Réponses au formulaire 1'!E11)</f>
        <v>0</v>
      </c>
      <c r="BD11">
        <f>COUNTIFS(Vendredi!$C:$H,'Réponses au formulaire 1'!E11)</f>
        <v>0</v>
      </c>
      <c r="BE11">
        <f>COUNTIFS(Samedi!$C:$H,'Réponses au formulaire 1'!E11)</f>
        <v>0</v>
      </c>
      <c r="BF11">
        <f>COUNTIFS(Dimanche!$C:$H,'Réponses au formulaire 1'!E11)</f>
        <v>0</v>
      </c>
    </row>
    <row r="12" spans="1:58" ht="12.75">
      <c r="A12" s="20">
        <v>44764.711432731478</v>
      </c>
      <c r="B12" s="14" t="s">
        <v>180</v>
      </c>
      <c r="C12" s="14" t="s">
        <v>170</v>
      </c>
      <c r="D12" s="14" t="s">
        <v>43</v>
      </c>
      <c r="E12" s="9" t="str">
        <f t="shared" si="0"/>
        <v>DARTAGNAN Adrien</v>
      </c>
      <c r="F12" s="17">
        <v>31691</v>
      </c>
      <c r="G12" s="14">
        <v>18000</v>
      </c>
      <c r="H12" s="14" t="s">
        <v>179</v>
      </c>
      <c r="I12" s="18">
        <v>1654651</v>
      </c>
      <c r="J12" s="14" t="s">
        <v>44</v>
      </c>
      <c r="K12" s="14" t="s">
        <v>44</v>
      </c>
      <c r="L12" s="14" t="s">
        <v>44</v>
      </c>
      <c r="M12" s="14" t="s">
        <v>44</v>
      </c>
      <c r="N12" s="14" t="s">
        <v>44</v>
      </c>
      <c r="O12" s="14" t="s">
        <v>45</v>
      </c>
      <c r="P12" s="14" t="s">
        <v>45</v>
      </c>
      <c r="Q12" s="14" t="s">
        <v>45</v>
      </c>
      <c r="R12" s="14" t="s">
        <v>44</v>
      </c>
      <c r="S12" s="14" t="s">
        <v>44</v>
      </c>
      <c r="T12" s="14" t="s">
        <v>44</v>
      </c>
      <c r="U12" s="14" t="s">
        <v>46</v>
      </c>
      <c r="W12" s="14" t="s">
        <v>45</v>
      </c>
      <c r="AB12" s="14" t="s">
        <v>45</v>
      </c>
      <c r="AG12" s="14" t="s">
        <v>45</v>
      </c>
      <c r="AH12" s="14" t="s">
        <v>45</v>
      </c>
      <c r="AM12" s="14" t="s">
        <v>45</v>
      </c>
      <c r="AO12" s="14" t="s">
        <v>44</v>
      </c>
      <c r="AP12" s="14" t="s">
        <v>47</v>
      </c>
      <c r="AQ12" s="14"/>
      <c r="BB12">
        <f>COUNTIFS(Jeudi!$C:$H,'Réponses au formulaire 1'!E12)+COUNTIFS(Vendredi!$C:$H,'Réponses au formulaire 1'!E12)+COUNTIFS(Samedi!$C:$H,'Réponses au formulaire 1'!E12)+COUNTIFS(Dimanche!$C:$H,'Réponses au formulaire 1'!E12)</f>
        <v>0</v>
      </c>
      <c r="BC12">
        <f>COUNTIFS(Jeudi!$C:$H,'Réponses au formulaire 1'!E12)</f>
        <v>0</v>
      </c>
      <c r="BD12">
        <f>COUNTIFS(Vendredi!$C:$H,'Réponses au formulaire 1'!E12)</f>
        <v>0</v>
      </c>
      <c r="BE12">
        <f>COUNTIFS(Samedi!$C:$H,'Réponses au formulaire 1'!E12)</f>
        <v>0</v>
      </c>
      <c r="BF12">
        <f>COUNTIFS(Dimanche!$C:$H,'Réponses au formulaire 1'!E12)</f>
        <v>0</v>
      </c>
    </row>
    <row r="13" spans="1:58" ht="12.75">
      <c r="A13" s="20">
        <v>44764.679763564811</v>
      </c>
      <c r="B13" s="14" t="s">
        <v>180</v>
      </c>
      <c r="C13" s="14" t="s">
        <v>171</v>
      </c>
      <c r="D13" s="14" t="s">
        <v>48</v>
      </c>
      <c r="E13" s="9" t="str">
        <f t="shared" si="0"/>
        <v>DAFHET Annaig</v>
      </c>
      <c r="F13" s="17">
        <v>30487</v>
      </c>
      <c r="G13" s="14">
        <v>18000</v>
      </c>
      <c r="H13" s="14" t="s">
        <v>179</v>
      </c>
      <c r="I13" s="18">
        <v>1654651</v>
      </c>
      <c r="J13" s="14" t="s">
        <v>44</v>
      </c>
      <c r="K13" s="14" t="s">
        <v>44</v>
      </c>
      <c r="L13" s="14" t="s">
        <v>44</v>
      </c>
      <c r="M13" s="14" t="s">
        <v>44</v>
      </c>
      <c r="N13" s="14" t="s">
        <v>44</v>
      </c>
      <c r="O13" s="14" t="s">
        <v>45</v>
      </c>
      <c r="P13" s="14" t="s">
        <v>45</v>
      </c>
      <c r="Q13" s="14" t="s">
        <v>45</v>
      </c>
      <c r="R13" s="14" t="s">
        <v>45</v>
      </c>
      <c r="S13" s="14" t="s">
        <v>44</v>
      </c>
      <c r="T13" s="14" t="s">
        <v>44</v>
      </c>
      <c r="U13" s="14" t="s">
        <v>49</v>
      </c>
      <c r="AB13" s="14" t="s">
        <v>45</v>
      </c>
      <c r="AG13" s="14" t="s">
        <v>45</v>
      </c>
      <c r="AO13" s="14" t="s">
        <v>44</v>
      </c>
      <c r="AP13" s="14" t="s">
        <v>50</v>
      </c>
      <c r="AQ13" s="14"/>
      <c r="BB13">
        <f>COUNTIFS(Jeudi!$C:$H,'Réponses au formulaire 1'!E13)+COUNTIFS(Vendredi!$C:$H,'Réponses au formulaire 1'!E13)+COUNTIFS(Samedi!$C:$H,'Réponses au formulaire 1'!E13)+COUNTIFS(Dimanche!$C:$H,'Réponses au formulaire 1'!E13)</f>
        <v>0</v>
      </c>
      <c r="BC13">
        <f>COUNTIFS(Jeudi!$C:$H,'Réponses au formulaire 1'!E13)</f>
        <v>0</v>
      </c>
      <c r="BD13">
        <f>COUNTIFS(Vendredi!$C:$H,'Réponses au formulaire 1'!E13)</f>
        <v>0</v>
      </c>
      <c r="BE13">
        <f>COUNTIFS(Samedi!$C:$H,'Réponses au formulaire 1'!E13)</f>
        <v>0</v>
      </c>
      <c r="BF13">
        <f>COUNTIFS(Dimanche!$C:$H,'Réponses au formulaire 1'!E13)</f>
        <v>0</v>
      </c>
    </row>
    <row r="14" spans="1:58" ht="12.75">
      <c r="A14" s="20">
        <v>44763.628526284723</v>
      </c>
      <c r="B14" s="14" t="s">
        <v>180</v>
      </c>
      <c r="C14" s="14" t="s">
        <v>172</v>
      </c>
      <c r="D14" s="14" t="s">
        <v>54</v>
      </c>
      <c r="E14" s="9" t="str">
        <f t="shared" si="0"/>
        <v>DRIFT Richard</v>
      </c>
      <c r="F14" s="17">
        <v>28103</v>
      </c>
      <c r="G14" s="14">
        <v>18000</v>
      </c>
      <c r="H14" s="14" t="s">
        <v>179</v>
      </c>
      <c r="I14" s="18">
        <v>1654651</v>
      </c>
      <c r="J14" s="14" t="s">
        <v>44</v>
      </c>
      <c r="K14" s="14" t="s">
        <v>44</v>
      </c>
      <c r="L14" s="14" t="s">
        <v>44</v>
      </c>
      <c r="M14" s="14" t="s">
        <v>44</v>
      </c>
      <c r="N14" s="14" t="s">
        <v>44</v>
      </c>
      <c r="O14" s="14" t="s">
        <v>45</v>
      </c>
      <c r="P14" s="14" t="s">
        <v>45</v>
      </c>
      <c r="Q14" s="14" t="s">
        <v>45</v>
      </c>
      <c r="R14" s="14" t="s">
        <v>45</v>
      </c>
      <c r="S14" s="14" t="s">
        <v>44</v>
      </c>
      <c r="T14" s="14" t="s">
        <v>44</v>
      </c>
      <c r="U14" s="14" t="s">
        <v>55</v>
      </c>
      <c r="AG14" s="14" t="s">
        <v>45</v>
      </c>
      <c r="AO14" s="14" t="s">
        <v>44</v>
      </c>
      <c r="AP14" s="14" t="s">
        <v>50</v>
      </c>
      <c r="AQ14" s="14"/>
      <c r="BB14">
        <f>COUNTIFS(Jeudi!$C:$H,'Réponses au formulaire 1'!E14)+COUNTIFS(Vendredi!$C:$H,'Réponses au formulaire 1'!E14)+COUNTIFS(Samedi!$C:$H,'Réponses au formulaire 1'!E14)+COUNTIFS(Dimanche!$C:$H,'Réponses au formulaire 1'!E14)</f>
        <v>0</v>
      </c>
      <c r="BC14">
        <f>COUNTIFS(Jeudi!$C:$H,'Réponses au formulaire 1'!E14)</f>
        <v>0</v>
      </c>
      <c r="BD14">
        <f>COUNTIFS(Vendredi!$C:$H,'Réponses au formulaire 1'!E14)</f>
        <v>0</v>
      </c>
      <c r="BE14">
        <f>COUNTIFS(Samedi!$C:$H,'Réponses au formulaire 1'!E14)</f>
        <v>0</v>
      </c>
      <c r="BF14">
        <f>COUNTIFS(Dimanche!$C:$H,'Réponses au formulaire 1'!E14)</f>
        <v>0</v>
      </c>
    </row>
    <row r="15" spans="1:58" ht="12.75">
      <c r="A15" s="20">
        <v>44769.878547835644</v>
      </c>
      <c r="B15" s="14" t="s">
        <v>180</v>
      </c>
      <c r="C15" s="14" t="s">
        <v>173</v>
      </c>
      <c r="D15" s="14" t="s">
        <v>56</v>
      </c>
      <c r="E15" s="9" t="str">
        <f t="shared" si="0"/>
        <v>EMILIEN Maxime</v>
      </c>
      <c r="F15" s="17">
        <v>34318</v>
      </c>
      <c r="G15" s="14">
        <v>18000</v>
      </c>
      <c r="H15" s="14" t="s">
        <v>179</v>
      </c>
      <c r="I15" s="18">
        <v>1654651</v>
      </c>
      <c r="J15" s="14" t="s">
        <v>44</v>
      </c>
      <c r="K15" s="14" t="s">
        <v>44</v>
      </c>
      <c r="L15" s="14" t="s">
        <v>44</v>
      </c>
      <c r="M15" s="14" t="s">
        <v>44</v>
      </c>
      <c r="N15" s="14" t="s">
        <v>45</v>
      </c>
      <c r="O15" s="14" t="s">
        <v>45</v>
      </c>
      <c r="P15" s="14" t="s">
        <v>44</v>
      </c>
      <c r="Q15" s="14" t="s">
        <v>45</v>
      </c>
      <c r="R15" s="14" t="s">
        <v>45</v>
      </c>
      <c r="S15" s="14" t="s">
        <v>44</v>
      </c>
      <c r="T15" s="14" t="s">
        <v>44</v>
      </c>
      <c r="U15" s="14" t="s">
        <v>57</v>
      </c>
      <c r="W15" s="14" t="s">
        <v>45</v>
      </c>
      <c r="AC15" s="14" t="s">
        <v>45</v>
      </c>
      <c r="AD15" s="14" t="s">
        <v>45</v>
      </c>
      <c r="AF15" s="14" t="s">
        <v>45</v>
      </c>
      <c r="AG15" s="14" t="s">
        <v>45</v>
      </c>
      <c r="AM15" s="14" t="s">
        <v>45</v>
      </c>
      <c r="AO15" s="14" t="s">
        <v>44</v>
      </c>
      <c r="AP15" s="14" t="s">
        <v>47</v>
      </c>
      <c r="AQ15" s="14"/>
      <c r="BB15">
        <f>COUNTIFS(Jeudi!$C:$H,'Réponses au formulaire 1'!E15)+COUNTIFS(Vendredi!$C:$H,'Réponses au formulaire 1'!E15)+COUNTIFS(Samedi!$C:$H,'Réponses au formulaire 1'!E15)+COUNTIFS(Dimanche!$C:$H,'Réponses au formulaire 1'!E15)</f>
        <v>0</v>
      </c>
      <c r="BC15">
        <f>COUNTIFS(Jeudi!$C:$H,'Réponses au formulaire 1'!E15)</f>
        <v>0</v>
      </c>
      <c r="BD15">
        <f>COUNTIFS(Vendredi!$C:$H,'Réponses au formulaire 1'!E15)</f>
        <v>0</v>
      </c>
      <c r="BE15">
        <f>COUNTIFS(Samedi!$C:$H,'Réponses au formulaire 1'!E15)</f>
        <v>0</v>
      </c>
      <c r="BF15">
        <f>COUNTIFS(Dimanche!$C:$H,'Réponses au formulaire 1'!E15)</f>
        <v>0</v>
      </c>
    </row>
    <row r="16" spans="1:58" ht="12.75">
      <c r="A16" s="20">
        <v>44769.763049652778</v>
      </c>
      <c r="B16" s="14" t="s">
        <v>180</v>
      </c>
      <c r="C16" s="14" t="s">
        <v>174</v>
      </c>
      <c r="D16" s="14" t="s">
        <v>58</v>
      </c>
      <c r="E16" s="9" t="str">
        <f t="shared" si="0"/>
        <v>ETRILLE Claudia</v>
      </c>
      <c r="F16" s="17">
        <v>44891</v>
      </c>
      <c r="G16" s="14">
        <v>18000</v>
      </c>
      <c r="H16" s="14" t="s">
        <v>179</v>
      </c>
      <c r="I16" s="18">
        <v>1654651</v>
      </c>
      <c r="J16" s="14" t="s">
        <v>44</v>
      </c>
      <c r="K16" s="14" t="s">
        <v>44</v>
      </c>
      <c r="L16" s="14" t="s">
        <v>44</v>
      </c>
      <c r="M16" s="14" t="s">
        <v>45</v>
      </c>
      <c r="N16" s="14" t="s">
        <v>45</v>
      </c>
      <c r="O16" s="14" t="s">
        <v>45</v>
      </c>
      <c r="P16" s="14" t="s">
        <v>44</v>
      </c>
      <c r="Q16" s="14" t="s">
        <v>45</v>
      </c>
      <c r="R16" s="14" t="s">
        <v>45</v>
      </c>
      <c r="S16" s="14" t="s">
        <v>45</v>
      </c>
      <c r="T16" s="14" t="s">
        <v>44</v>
      </c>
      <c r="U16" s="14" t="s">
        <v>59</v>
      </c>
      <c r="V16" s="14" t="s">
        <v>45</v>
      </c>
      <c r="AC16" s="14" t="s">
        <v>45</v>
      </c>
      <c r="AD16" s="14" t="s">
        <v>45</v>
      </c>
      <c r="AE16" s="14" t="s">
        <v>45</v>
      </c>
      <c r="AF16" s="14" t="s">
        <v>45</v>
      </c>
      <c r="AG16" s="14" t="s">
        <v>45</v>
      </c>
      <c r="AH16" s="14" t="s">
        <v>45</v>
      </c>
      <c r="AI16" s="14" t="s">
        <v>45</v>
      </c>
      <c r="AO16" s="14" t="s">
        <v>44</v>
      </c>
      <c r="AP16" s="14" t="s">
        <v>50</v>
      </c>
      <c r="AQ16" s="14"/>
      <c r="BB16">
        <f>COUNTIFS(Jeudi!$C:$H,'Réponses au formulaire 1'!E16)+COUNTIFS(Vendredi!$C:$H,'Réponses au formulaire 1'!E16)+COUNTIFS(Samedi!$C:$H,'Réponses au formulaire 1'!E16)+COUNTIFS(Dimanche!$C:$H,'Réponses au formulaire 1'!E16)</f>
        <v>0</v>
      </c>
      <c r="BC16">
        <f>COUNTIFS(Jeudi!$C:$H,'Réponses au formulaire 1'!E16)</f>
        <v>0</v>
      </c>
      <c r="BD16">
        <f>COUNTIFS(Vendredi!$C:$H,'Réponses au formulaire 1'!E16)</f>
        <v>0</v>
      </c>
      <c r="BE16">
        <f>COUNTIFS(Samedi!$C:$H,'Réponses au formulaire 1'!E16)</f>
        <v>0</v>
      </c>
      <c r="BF16">
        <f>COUNTIFS(Dimanche!$C:$H,'Réponses au formulaire 1'!E16)</f>
        <v>0</v>
      </c>
    </row>
    <row r="17" spans="1:58" ht="12.75">
      <c r="A17" s="20">
        <v>44777.664109120371</v>
      </c>
      <c r="B17" s="14" t="s">
        <v>180</v>
      </c>
      <c r="C17" s="14" t="s">
        <v>175</v>
      </c>
      <c r="D17" s="14" t="s">
        <v>64</v>
      </c>
      <c r="E17" s="9" t="str">
        <f t="shared" si="0"/>
        <v>EGAYER Mélanie</v>
      </c>
      <c r="F17" s="17">
        <v>31206</v>
      </c>
      <c r="G17" s="14">
        <v>18000</v>
      </c>
      <c r="H17" s="14" t="s">
        <v>179</v>
      </c>
      <c r="I17" s="18">
        <v>1654651</v>
      </c>
      <c r="J17" s="14" t="s">
        <v>44</v>
      </c>
      <c r="K17" s="14" t="s">
        <v>44</v>
      </c>
      <c r="L17" s="14" t="s">
        <v>45</v>
      </c>
      <c r="M17" s="14" t="s">
        <v>44</v>
      </c>
      <c r="N17" s="14" t="s">
        <v>45</v>
      </c>
      <c r="O17" s="14" t="s">
        <v>45</v>
      </c>
      <c r="P17" s="14"/>
      <c r="Q17" s="14" t="s">
        <v>45</v>
      </c>
      <c r="R17" s="14" t="s">
        <v>45</v>
      </c>
      <c r="S17" s="14" t="s">
        <v>44</v>
      </c>
      <c r="T17" s="14" t="s">
        <v>44</v>
      </c>
      <c r="U17" s="14" t="s">
        <v>65</v>
      </c>
      <c r="X17" s="14" t="s">
        <v>45</v>
      </c>
      <c r="Y17" s="14" t="s">
        <v>45</v>
      </c>
      <c r="Z17" s="14" t="s">
        <v>45</v>
      </c>
      <c r="AA17" s="14" t="s">
        <v>45</v>
      </c>
      <c r="AC17" s="14" t="s">
        <v>45</v>
      </c>
      <c r="AG17" s="14" t="s">
        <v>45</v>
      </c>
      <c r="AO17" s="14" t="s">
        <v>44</v>
      </c>
      <c r="AP17" s="14" t="s">
        <v>63</v>
      </c>
      <c r="AQ17" s="14"/>
      <c r="BB17">
        <f>COUNTIFS(Jeudi!$C:$H,'Réponses au formulaire 1'!E17)+COUNTIFS(Vendredi!$C:$H,'Réponses au formulaire 1'!E17)+COUNTIFS(Samedi!$C:$H,'Réponses au formulaire 1'!E17)+COUNTIFS(Dimanche!$C:$H,'Réponses au formulaire 1'!E17)</f>
        <v>0</v>
      </c>
      <c r="BC17">
        <f>COUNTIFS(Jeudi!$C:$H,'Réponses au formulaire 1'!E17)</f>
        <v>0</v>
      </c>
      <c r="BD17">
        <f>COUNTIFS(Vendredi!$C:$H,'Réponses au formulaire 1'!E17)</f>
        <v>0</v>
      </c>
      <c r="BE17">
        <f>COUNTIFS(Samedi!$C:$H,'Réponses au formulaire 1'!E17)</f>
        <v>0</v>
      </c>
      <c r="BF17">
        <f>COUNTIFS(Dimanche!$C:$H,'Réponses au formulaire 1'!E17)</f>
        <v>0</v>
      </c>
    </row>
    <row r="18" spans="1:58" ht="12.75">
      <c r="A18" s="20">
        <v>44791.386997199079</v>
      </c>
      <c r="B18" s="14" t="s">
        <v>180</v>
      </c>
      <c r="C18" s="14" t="s">
        <v>176</v>
      </c>
      <c r="D18" s="14" t="s">
        <v>83</v>
      </c>
      <c r="E18" s="9" t="str">
        <f t="shared" si="0"/>
        <v>FRANC Jean Fraançois</v>
      </c>
      <c r="F18" s="17">
        <v>16475</v>
      </c>
      <c r="G18" s="14">
        <v>18000</v>
      </c>
      <c r="H18" s="14" t="s">
        <v>179</v>
      </c>
      <c r="I18" s="18">
        <v>1654651</v>
      </c>
      <c r="J18" s="14" t="s">
        <v>44</v>
      </c>
      <c r="K18" s="14" t="s">
        <v>44</v>
      </c>
      <c r="N18" s="14" t="s">
        <v>45</v>
      </c>
      <c r="O18" s="14" t="s">
        <v>45</v>
      </c>
      <c r="P18" s="14" t="s">
        <v>76</v>
      </c>
      <c r="Q18" s="14" t="s">
        <v>76</v>
      </c>
      <c r="R18" s="14" t="s">
        <v>84</v>
      </c>
      <c r="S18" s="14" t="s">
        <v>44</v>
      </c>
      <c r="T18" s="14" t="s">
        <v>44</v>
      </c>
      <c r="U18" s="14" t="s">
        <v>85</v>
      </c>
      <c r="Z18" s="14" t="s">
        <v>45</v>
      </c>
      <c r="AG18" s="14" t="s">
        <v>45</v>
      </c>
      <c r="AO18" s="14" t="s">
        <v>44</v>
      </c>
      <c r="AP18" s="14" t="s">
        <v>63</v>
      </c>
      <c r="AQ18" s="14" t="s">
        <v>82</v>
      </c>
      <c r="BB18">
        <f>COUNTIFS(Jeudi!$C:$H,'Réponses au formulaire 1'!E18)+COUNTIFS(Vendredi!$C:$H,'Réponses au formulaire 1'!E18)+COUNTIFS(Samedi!$C:$H,'Réponses au formulaire 1'!E18)+COUNTIFS(Dimanche!$C:$H,'Réponses au formulaire 1'!E18)</f>
        <v>0</v>
      </c>
      <c r="BC18">
        <f>COUNTIFS(Jeudi!$C:$H,'Réponses au formulaire 1'!E18)</f>
        <v>0</v>
      </c>
      <c r="BD18">
        <f>COUNTIFS(Vendredi!$C:$H,'Réponses au formulaire 1'!E18)</f>
        <v>0</v>
      </c>
      <c r="BE18">
        <f>COUNTIFS(Samedi!$C:$H,'Réponses au formulaire 1'!E18)</f>
        <v>0</v>
      </c>
      <c r="BF18">
        <f>COUNTIFS(Dimanche!$C:$H,'Réponses au formulaire 1'!E18)</f>
        <v>0</v>
      </c>
    </row>
    <row r="19" spans="1:58" ht="12.75">
      <c r="A19" s="20">
        <v>44789.364269004625</v>
      </c>
      <c r="B19" s="14" t="s">
        <v>180</v>
      </c>
      <c r="C19" s="14" t="s">
        <v>177</v>
      </c>
      <c r="D19" s="14" t="s">
        <v>89</v>
      </c>
      <c r="E19" s="9" t="str">
        <f t="shared" si="0"/>
        <v>FATIGUE Emmanuel</v>
      </c>
      <c r="F19" s="17">
        <v>30898</v>
      </c>
      <c r="G19" s="14">
        <v>18000</v>
      </c>
      <c r="H19" s="14" t="s">
        <v>179</v>
      </c>
      <c r="I19" s="18">
        <v>1654651</v>
      </c>
      <c r="J19" s="14" t="s">
        <v>44</v>
      </c>
      <c r="K19" s="14" t="s">
        <v>44</v>
      </c>
      <c r="O19" s="14" t="s">
        <v>45</v>
      </c>
      <c r="P19" s="14" t="s">
        <v>45</v>
      </c>
      <c r="Q19" s="14" t="s">
        <v>45</v>
      </c>
      <c r="R19" s="14" t="s">
        <v>45</v>
      </c>
      <c r="S19" s="14" t="s">
        <v>44</v>
      </c>
      <c r="T19" s="14" t="s">
        <v>44</v>
      </c>
      <c r="AE19" s="14" t="s">
        <v>45</v>
      </c>
      <c r="AH19" s="14" t="s">
        <v>45</v>
      </c>
      <c r="AI19" s="14" t="s">
        <v>45</v>
      </c>
      <c r="AO19" s="14" t="s">
        <v>44</v>
      </c>
      <c r="AP19" s="14" t="s">
        <v>47</v>
      </c>
      <c r="AQ19" s="14" t="s">
        <v>88</v>
      </c>
      <c r="BB19">
        <f>COUNTIFS(Jeudi!$C:$H,'Réponses au formulaire 1'!E19)+COUNTIFS(Vendredi!$C:$H,'Réponses au formulaire 1'!E19)+COUNTIFS(Samedi!$C:$H,'Réponses au formulaire 1'!E19)+COUNTIFS(Dimanche!$C:$H,'Réponses au formulaire 1'!E19)</f>
        <v>0</v>
      </c>
      <c r="BC19">
        <f>COUNTIFS(Jeudi!$C:$H,'Réponses au formulaire 1'!E19)</f>
        <v>0</v>
      </c>
      <c r="BD19">
        <f>COUNTIFS(Vendredi!$C:$H,'Réponses au formulaire 1'!E19)</f>
        <v>0</v>
      </c>
      <c r="BE19">
        <f>COUNTIFS(Samedi!$C:$H,'Réponses au formulaire 1'!E19)</f>
        <v>0</v>
      </c>
      <c r="BF19">
        <f>COUNTIFS(Dimanche!$C:$H,'Réponses au formulaire 1'!E19)</f>
        <v>0</v>
      </c>
    </row>
    <row r="20" spans="1:58" ht="12.75">
      <c r="A20" s="20">
        <v>44771.568526527779</v>
      </c>
      <c r="B20" s="14" t="s">
        <v>180</v>
      </c>
      <c r="C20" s="14" t="s">
        <v>178</v>
      </c>
      <c r="D20" s="14" t="s">
        <v>90</v>
      </c>
      <c r="E20" s="9" t="str">
        <f t="shared" si="0"/>
        <v>FOUFOU Marion</v>
      </c>
      <c r="F20" s="17">
        <v>33760</v>
      </c>
      <c r="G20" s="14">
        <v>18000</v>
      </c>
      <c r="H20" s="14" t="s">
        <v>179</v>
      </c>
      <c r="I20" s="18">
        <v>1654651</v>
      </c>
      <c r="J20" s="14" t="s">
        <v>44</v>
      </c>
      <c r="K20" s="14" t="s">
        <v>44</v>
      </c>
      <c r="L20" s="14" t="s">
        <v>44</v>
      </c>
      <c r="M20" s="14" t="s">
        <v>44</v>
      </c>
      <c r="N20" s="14" t="s">
        <v>44</v>
      </c>
      <c r="O20" s="14" t="s">
        <v>45</v>
      </c>
      <c r="P20" s="14" t="s">
        <v>45</v>
      </c>
      <c r="Q20" s="14" t="s">
        <v>44</v>
      </c>
      <c r="R20" s="14" t="s">
        <v>44</v>
      </c>
      <c r="S20" s="14" t="s">
        <v>44</v>
      </c>
      <c r="T20" s="14" t="s">
        <v>44</v>
      </c>
      <c r="AH20" s="14" t="s">
        <v>45</v>
      </c>
      <c r="AI20" s="14" t="s">
        <v>45</v>
      </c>
      <c r="AJ20" s="14" t="s">
        <v>45</v>
      </c>
      <c r="AO20" s="14" t="s">
        <v>44</v>
      </c>
      <c r="AP20" s="14" t="s">
        <v>47</v>
      </c>
      <c r="AQ20" s="14"/>
      <c r="BB20">
        <f>COUNTIFS(Jeudi!$C:$H,'Réponses au formulaire 1'!E20)+COUNTIFS(Vendredi!$C:$H,'Réponses au formulaire 1'!E20)+COUNTIFS(Samedi!$C:$H,'Réponses au formulaire 1'!E20)+COUNTIFS(Dimanche!$C:$H,'Réponses au formulaire 1'!E20)</f>
        <v>0</v>
      </c>
      <c r="BC20">
        <f>COUNTIFS(Jeudi!$C:$H,'Réponses au formulaire 1'!E20)</f>
        <v>0</v>
      </c>
      <c r="BD20">
        <f>COUNTIFS(Vendredi!$C:$H,'Réponses au formulaire 1'!E20)</f>
        <v>0</v>
      </c>
      <c r="BE20">
        <f>COUNTIFS(Samedi!$C:$H,'Réponses au formulaire 1'!E20)</f>
        <v>0</v>
      </c>
      <c r="BF20">
        <f>COUNTIFS(Dimanche!$C:$H,'Réponses au formulaire 1'!E20)</f>
        <v>0</v>
      </c>
    </row>
    <row r="21" spans="1:58" ht="12.75">
      <c r="C21" s="14"/>
      <c r="D21" s="14"/>
      <c r="E21" s="9"/>
      <c r="P21" s="15"/>
      <c r="Q21" s="15"/>
      <c r="BB21">
        <f>COUNTIFS(Jeudi!$C:$H,'Réponses au formulaire 1'!E21)+COUNTIFS(Vendredi!$C:$H,'Réponses au formulaire 1'!E21)+COUNTIFS(Samedi!$C:$H,'Réponses au formulaire 1'!E21)+COUNTIFS(Dimanche!$C:$H,'Réponses au formulaire 1'!E21)</f>
        <v>0</v>
      </c>
      <c r="BC21">
        <f>COUNTIFS(Jeudi!$C:$H,'Réponses au formulaire 1'!E21)</f>
        <v>0</v>
      </c>
      <c r="BD21">
        <f>COUNTIFS(Vendredi!$C:$H,'Réponses au formulaire 1'!E21)</f>
        <v>0</v>
      </c>
      <c r="BE21">
        <f>COUNTIFS(Samedi!$C:$H,'Réponses au formulaire 1'!E21)</f>
        <v>0</v>
      </c>
      <c r="BF21">
        <f>COUNTIFS(Dimanche!$C:$H,'Réponses au formulaire 1'!E21)</f>
        <v>0</v>
      </c>
    </row>
    <row r="22" spans="1:58" ht="12.75">
      <c r="E22" s="9" t="str">
        <f t="shared" si="0"/>
        <v xml:space="preserve"> </v>
      </c>
      <c r="P22" s="15"/>
      <c r="Q22" s="15"/>
      <c r="BB22">
        <f>COUNTIFS(Jeudi!$C:$H,'Réponses au formulaire 1'!E22)+COUNTIFS(Vendredi!$C:$H,'Réponses au formulaire 1'!E22)+COUNTIFS(Samedi!$C:$H,'Réponses au formulaire 1'!E22)+COUNTIFS(Dimanche!$C:$H,'Réponses au formulaire 1'!E22)</f>
        <v>0</v>
      </c>
      <c r="BC22">
        <f>COUNTIFS(Jeudi!$C:$H,'Réponses au formulaire 1'!E22)</f>
        <v>0</v>
      </c>
      <c r="BD22">
        <f>COUNTIFS(Vendredi!$C:$H,'Réponses au formulaire 1'!E22)</f>
        <v>0</v>
      </c>
      <c r="BE22">
        <f>COUNTIFS(Samedi!$C:$H,'Réponses au formulaire 1'!E22)</f>
        <v>0</v>
      </c>
      <c r="BF22">
        <f>COUNTIFS(Dimanche!$C:$H,'Réponses au formulaire 1'!E22)</f>
        <v>0</v>
      </c>
    </row>
    <row r="23" spans="1:58" ht="12.75">
      <c r="E23" s="9"/>
      <c r="P23" s="15"/>
      <c r="Q23" s="15"/>
      <c r="BB23">
        <f>COUNTIFS(Jeudi!$C:$H,'Réponses au formulaire 1'!E23)+COUNTIFS(Vendredi!$C:$H,'Réponses au formulaire 1'!E23)+COUNTIFS(Samedi!$C:$H,'Réponses au formulaire 1'!E23)+COUNTIFS(Dimanche!$C:$H,'Réponses au formulaire 1'!E23)</f>
        <v>0</v>
      </c>
      <c r="BC23">
        <f>COUNTIFS(Jeudi!$C:$H,'Réponses au formulaire 1'!E23)</f>
        <v>0</v>
      </c>
      <c r="BD23">
        <f>COUNTIFS(Vendredi!$C:$H,'Réponses au formulaire 1'!E23)</f>
        <v>0</v>
      </c>
      <c r="BE23">
        <f>COUNTIFS(Samedi!$C:$H,'Réponses au formulaire 1'!E23)</f>
        <v>0</v>
      </c>
      <c r="BF23">
        <f>COUNTIFS(Dimanche!$C:$H,'Réponses au formulaire 1'!E23)</f>
        <v>0</v>
      </c>
    </row>
    <row r="24" spans="1:58" ht="12.75">
      <c r="E24" s="9" t="str">
        <f t="shared" si="0"/>
        <v xml:space="preserve"> </v>
      </c>
      <c r="P24" s="15"/>
      <c r="Q24" s="15"/>
      <c r="BB24">
        <f>COUNTIFS(Jeudi!$C:$H,'Réponses au formulaire 1'!E24)+COUNTIFS(Vendredi!$C:$H,'Réponses au formulaire 1'!E24)+COUNTIFS(Samedi!$C:$H,'Réponses au formulaire 1'!E24)+COUNTIFS(Dimanche!$C:$H,'Réponses au formulaire 1'!E24)</f>
        <v>0</v>
      </c>
      <c r="BC24">
        <f>COUNTIFS(Jeudi!$C:$H,'Réponses au formulaire 1'!E24)</f>
        <v>0</v>
      </c>
      <c r="BD24">
        <f>COUNTIFS(Vendredi!$C:$H,'Réponses au formulaire 1'!E24)</f>
        <v>0</v>
      </c>
      <c r="BE24">
        <f>COUNTIFS(Samedi!$C:$H,'Réponses au formulaire 1'!E24)</f>
        <v>0</v>
      </c>
      <c r="BF24">
        <f>COUNTIFS(Dimanche!$C:$H,'Réponses au formulaire 1'!E24)</f>
        <v>0</v>
      </c>
    </row>
    <row r="25" spans="1:58" ht="12.75">
      <c r="E25" s="9" t="str">
        <f t="shared" si="0"/>
        <v xml:space="preserve"> </v>
      </c>
      <c r="P25" s="15"/>
      <c r="Q25" s="15"/>
      <c r="BB25">
        <f>COUNTIFS(Jeudi!$C:$H,'Réponses au formulaire 1'!E25)+COUNTIFS(Vendredi!$C:$H,'Réponses au formulaire 1'!E25)+COUNTIFS(Samedi!$C:$H,'Réponses au formulaire 1'!E25)+COUNTIFS(Dimanche!$C:$H,'Réponses au formulaire 1'!E25)</f>
        <v>0</v>
      </c>
      <c r="BC25">
        <f>COUNTIFS(Jeudi!$C:$H,'Réponses au formulaire 1'!E25)</f>
        <v>0</v>
      </c>
      <c r="BD25">
        <f>COUNTIFS(Vendredi!$C:$H,'Réponses au formulaire 1'!E25)</f>
        <v>0</v>
      </c>
      <c r="BE25">
        <f>COUNTIFS(Samedi!$C:$H,'Réponses au formulaire 1'!E25)</f>
        <v>0</v>
      </c>
      <c r="BF25">
        <f>COUNTIFS(Dimanche!$C:$H,'Réponses au formulaire 1'!E25)</f>
        <v>0</v>
      </c>
    </row>
    <row r="26" spans="1:58" ht="12.75">
      <c r="E26" s="9" t="str">
        <f t="shared" si="0"/>
        <v xml:space="preserve"> </v>
      </c>
      <c r="P26" s="15"/>
      <c r="Q26" s="15"/>
      <c r="BB26">
        <f>COUNTIFS(Jeudi!$C:$H,'Réponses au formulaire 1'!E26)+COUNTIFS(Vendredi!$C:$H,'Réponses au formulaire 1'!E26)+COUNTIFS(Samedi!$C:$H,'Réponses au formulaire 1'!E26)+COUNTIFS(Dimanche!$C:$H,'Réponses au formulaire 1'!E26)</f>
        <v>0</v>
      </c>
      <c r="BC26">
        <f>COUNTIFS(Jeudi!$C:$H,'Réponses au formulaire 1'!E26)</f>
        <v>0</v>
      </c>
      <c r="BD26">
        <f>COUNTIFS(Vendredi!$C:$H,'Réponses au formulaire 1'!E26)</f>
        <v>0</v>
      </c>
      <c r="BE26">
        <f>COUNTIFS(Samedi!$C:$H,'Réponses au formulaire 1'!E26)</f>
        <v>0</v>
      </c>
      <c r="BF26">
        <f>COUNTIFS(Dimanche!$C:$H,'Réponses au formulaire 1'!E26)</f>
        <v>0</v>
      </c>
    </row>
    <row r="27" spans="1:58" ht="12.75">
      <c r="E27" s="9" t="str">
        <f t="shared" si="0"/>
        <v xml:space="preserve"> </v>
      </c>
      <c r="P27" s="15"/>
      <c r="Q27" s="15"/>
      <c r="BB27">
        <f>COUNTIFS(Jeudi!$C:$H,'Réponses au formulaire 1'!E27)+COUNTIFS(Vendredi!$C:$H,'Réponses au formulaire 1'!E27)+COUNTIFS(Samedi!$C:$H,'Réponses au formulaire 1'!E27)+COUNTIFS(Dimanche!$C:$H,'Réponses au formulaire 1'!E27)</f>
        <v>0</v>
      </c>
      <c r="BC27">
        <f>COUNTIFS(Jeudi!$C:$H,'Réponses au formulaire 1'!E27)</f>
        <v>0</v>
      </c>
      <c r="BD27">
        <f>COUNTIFS(Vendredi!$C:$H,'Réponses au formulaire 1'!E27)</f>
        <v>0</v>
      </c>
      <c r="BE27">
        <f>COUNTIFS(Samedi!$C:$H,'Réponses au formulaire 1'!E27)</f>
        <v>0</v>
      </c>
      <c r="BF27">
        <f>COUNTIFS(Dimanche!$C:$H,'Réponses au formulaire 1'!E27)</f>
        <v>0</v>
      </c>
    </row>
    <row r="28" spans="1:58" ht="12.75">
      <c r="E28" s="9" t="str">
        <f t="shared" si="0"/>
        <v xml:space="preserve"> </v>
      </c>
      <c r="P28" s="15"/>
      <c r="Q28" s="15"/>
      <c r="BB28">
        <f>COUNTIFS(Jeudi!$C:$H,'Réponses au formulaire 1'!E28)+COUNTIFS(Vendredi!$C:$H,'Réponses au formulaire 1'!E28)+COUNTIFS(Samedi!$C:$H,'Réponses au formulaire 1'!E28)+COUNTIFS(Dimanche!$C:$H,'Réponses au formulaire 1'!E28)</f>
        <v>0</v>
      </c>
      <c r="BC28">
        <f>COUNTIFS(Jeudi!$C:$H,'Réponses au formulaire 1'!E28)</f>
        <v>0</v>
      </c>
      <c r="BD28">
        <f>COUNTIFS(Vendredi!$C:$H,'Réponses au formulaire 1'!E28)</f>
        <v>0</v>
      </c>
      <c r="BE28">
        <f>COUNTIFS(Samedi!$C:$H,'Réponses au formulaire 1'!E28)</f>
        <v>0</v>
      </c>
      <c r="BF28">
        <f>COUNTIFS(Dimanche!$C:$H,'Réponses au formulaire 1'!E28)</f>
        <v>0</v>
      </c>
    </row>
    <row r="29" spans="1:58" ht="12.75">
      <c r="E29" s="9" t="str">
        <f t="shared" si="0"/>
        <v xml:space="preserve"> </v>
      </c>
      <c r="P29" s="15"/>
      <c r="Q29" s="15"/>
      <c r="BB29">
        <f>COUNTIFS(Jeudi!$C:$H,'Réponses au formulaire 1'!E29)+COUNTIFS(Vendredi!$C:$H,'Réponses au formulaire 1'!E29)+COUNTIFS(Samedi!$C:$H,'Réponses au formulaire 1'!E29)+COUNTIFS(Dimanche!$C:$H,'Réponses au formulaire 1'!E29)</f>
        <v>0</v>
      </c>
      <c r="BC29">
        <f>COUNTIFS(Jeudi!$C:$H,'Réponses au formulaire 1'!E29)</f>
        <v>0</v>
      </c>
      <c r="BD29">
        <f>COUNTIFS(Vendredi!$C:$H,'Réponses au formulaire 1'!E29)</f>
        <v>0</v>
      </c>
      <c r="BE29">
        <f>COUNTIFS(Samedi!$C:$H,'Réponses au formulaire 1'!E29)</f>
        <v>0</v>
      </c>
      <c r="BF29">
        <f>COUNTIFS(Dimanche!$C:$H,'Réponses au formulaire 1'!E29)</f>
        <v>0</v>
      </c>
    </row>
    <row r="30" spans="1:58" ht="12.75">
      <c r="E30" s="9" t="str">
        <f t="shared" si="0"/>
        <v xml:space="preserve"> </v>
      </c>
      <c r="P30" s="15"/>
      <c r="Q30" s="15"/>
      <c r="BB30">
        <f>COUNTIFS(Jeudi!$C:$H,'Réponses au formulaire 1'!E30)+COUNTIFS(Vendredi!$C:$H,'Réponses au formulaire 1'!E30)+COUNTIFS(Samedi!$C:$H,'Réponses au formulaire 1'!E30)+COUNTIFS(Dimanche!$C:$H,'Réponses au formulaire 1'!E30)</f>
        <v>0</v>
      </c>
      <c r="BC30">
        <f>COUNTIFS(Jeudi!$C:$H,'Réponses au formulaire 1'!E30)</f>
        <v>0</v>
      </c>
      <c r="BD30">
        <f>COUNTIFS(Vendredi!$C:$H,'Réponses au formulaire 1'!E30)</f>
        <v>0</v>
      </c>
      <c r="BE30">
        <f>COUNTIFS(Samedi!$C:$H,'Réponses au formulaire 1'!E30)</f>
        <v>0</v>
      </c>
      <c r="BF30">
        <f>COUNTIFS(Dimanche!$C:$H,'Réponses au formulaire 1'!E30)</f>
        <v>0</v>
      </c>
    </row>
    <row r="31" spans="1:58" ht="12.75">
      <c r="E31" s="9" t="str">
        <f t="shared" si="0"/>
        <v xml:space="preserve"> </v>
      </c>
      <c r="P31" s="15"/>
      <c r="Q31" s="15"/>
    </row>
    <row r="32" spans="1:58" ht="12.75">
      <c r="E32" s="9" t="str">
        <f t="shared" si="0"/>
        <v xml:space="preserve"> </v>
      </c>
      <c r="P32" s="15"/>
      <c r="Q32" s="15"/>
    </row>
    <row r="33" spans="5:17" ht="12.75">
      <c r="E33" s="9" t="str">
        <f t="shared" si="0"/>
        <v xml:space="preserve"> </v>
      </c>
      <c r="P33" s="15"/>
      <c r="Q33" s="15"/>
    </row>
    <row r="34" spans="5:17" ht="12.75">
      <c r="E34" s="9" t="str">
        <f t="shared" si="0"/>
        <v xml:space="preserve"> </v>
      </c>
      <c r="P34" s="15"/>
      <c r="Q34" s="15"/>
    </row>
    <row r="35" spans="5:17" ht="12.75">
      <c r="E35" s="9" t="str">
        <f t="shared" si="0"/>
        <v xml:space="preserve"> </v>
      </c>
      <c r="P35" s="15"/>
      <c r="Q35" s="15"/>
    </row>
    <row r="36" spans="5:17" ht="12.75">
      <c r="E36" s="9" t="str">
        <f t="shared" si="0"/>
        <v xml:space="preserve"> </v>
      </c>
      <c r="P36" s="15"/>
      <c r="Q36" s="15"/>
    </row>
    <row r="37" spans="5:17" ht="12.75">
      <c r="E37" s="9" t="str">
        <f t="shared" si="0"/>
        <v xml:space="preserve"> </v>
      </c>
      <c r="P37" s="15"/>
      <c r="Q37" s="15"/>
    </row>
    <row r="38" spans="5:17" ht="12.75">
      <c r="E38" s="9" t="str">
        <f t="shared" si="0"/>
        <v xml:space="preserve"> </v>
      </c>
      <c r="P38" s="15"/>
      <c r="Q38" s="15"/>
    </row>
    <row r="39" spans="5:17" ht="12.75">
      <c r="E39" s="9" t="str">
        <f t="shared" si="0"/>
        <v xml:space="preserve"> </v>
      </c>
      <c r="P39" s="15"/>
      <c r="Q39" s="15"/>
    </row>
    <row r="40" spans="5:17" ht="12.75">
      <c r="E40" s="9" t="str">
        <f t="shared" si="0"/>
        <v xml:space="preserve"> </v>
      </c>
      <c r="P40" s="15"/>
      <c r="Q40" s="15"/>
    </row>
    <row r="41" spans="5:17" ht="12.75">
      <c r="E41" s="9" t="str">
        <f t="shared" si="0"/>
        <v xml:space="preserve"> </v>
      </c>
      <c r="P41" s="15"/>
      <c r="Q41" s="15"/>
    </row>
    <row r="42" spans="5:17" ht="12.75">
      <c r="E42" s="9" t="str">
        <f t="shared" si="0"/>
        <v xml:space="preserve"> </v>
      </c>
      <c r="P42" s="15"/>
      <c r="Q42" s="15"/>
    </row>
    <row r="43" spans="5:17" ht="12.75">
      <c r="E43" s="9" t="str">
        <f t="shared" si="0"/>
        <v xml:space="preserve"> </v>
      </c>
      <c r="P43" s="15"/>
      <c r="Q43" s="15"/>
    </row>
    <row r="44" spans="5:17" ht="12.75">
      <c r="E44" s="9" t="str">
        <f t="shared" si="0"/>
        <v xml:space="preserve"> </v>
      </c>
      <c r="P44" s="15"/>
      <c r="Q44" s="15"/>
    </row>
    <row r="45" spans="5:17" ht="12.75">
      <c r="E45" s="9" t="str">
        <f t="shared" si="0"/>
        <v xml:space="preserve"> </v>
      </c>
      <c r="P45" s="15"/>
      <c r="Q45" s="15"/>
    </row>
    <row r="46" spans="5:17" ht="12.75">
      <c r="E46" s="9" t="str">
        <f t="shared" si="0"/>
        <v xml:space="preserve"> </v>
      </c>
      <c r="P46" s="15"/>
      <c r="Q46" s="15"/>
    </row>
    <row r="47" spans="5:17" ht="12.75">
      <c r="E47" s="9" t="str">
        <f t="shared" si="0"/>
        <v xml:space="preserve"> </v>
      </c>
      <c r="P47" s="15"/>
      <c r="Q47" s="15"/>
    </row>
    <row r="48" spans="5:17" ht="12.75">
      <c r="E48" s="9" t="str">
        <f t="shared" si="0"/>
        <v xml:space="preserve"> </v>
      </c>
      <c r="P48" s="15"/>
      <c r="Q48" s="15"/>
    </row>
    <row r="49" spans="5:17" ht="12.75">
      <c r="E49" s="9" t="str">
        <f t="shared" si="0"/>
        <v xml:space="preserve"> </v>
      </c>
      <c r="P49" s="15"/>
      <c r="Q49" s="15"/>
    </row>
    <row r="50" spans="5:17" ht="12.75">
      <c r="E50" s="9" t="str">
        <f t="shared" si="0"/>
        <v xml:space="preserve"> </v>
      </c>
      <c r="P50" s="15"/>
      <c r="Q50" s="15"/>
    </row>
    <row r="51" spans="5:17" ht="12.75">
      <c r="E51" s="9" t="str">
        <f t="shared" si="0"/>
        <v xml:space="preserve"> </v>
      </c>
      <c r="P51" s="15"/>
      <c r="Q51" s="15"/>
    </row>
    <row r="52" spans="5:17" ht="12.75">
      <c r="E52" s="9" t="str">
        <f t="shared" si="0"/>
        <v xml:space="preserve"> </v>
      </c>
      <c r="P52" s="15"/>
      <c r="Q52" s="15"/>
    </row>
    <row r="53" spans="5:17" ht="12.75">
      <c r="E53" s="9" t="str">
        <f t="shared" si="0"/>
        <v xml:space="preserve"> </v>
      </c>
      <c r="P53" s="15"/>
      <c r="Q53" s="15"/>
    </row>
    <row r="54" spans="5:17" ht="12.75">
      <c r="E54" s="9" t="str">
        <f t="shared" si="0"/>
        <v xml:space="preserve"> </v>
      </c>
      <c r="P54" s="15"/>
      <c r="Q54" s="15"/>
    </row>
    <row r="55" spans="5:17" ht="12.75">
      <c r="E55" s="9" t="str">
        <f t="shared" si="0"/>
        <v xml:space="preserve"> </v>
      </c>
      <c r="P55" s="15"/>
      <c r="Q55" s="15"/>
    </row>
    <row r="56" spans="5:17" ht="12.75">
      <c r="E56" s="9" t="str">
        <f t="shared" si="0"/>
        <v xml:space="preserve"> </v>
      </c>
      <c r="P56" s="15"/>
      <c r="Q56" s="15"/>
    </row>
    <row r="57" spans="5:17" ht="12.75">
      <c r="E57" s="9" t="str">
        <f t="shared" si="0"/>
        <v xml:space="preserve"> </v>
      </c>
      <c r="P57" s="15"/>
      <c r="Q57" s="15"/>
    </row>
    <row r="58" spans="5:17" ht="12.75">
      <c r="E58" s="9" t="str">
        <f t="shared" si="0"/>
        <v xml:space="preserve"> </v>
      </c>
      <c r="P58" s="15"/>
      <c r="Q58" s="15"/>
    </row>
    <row r="59" spans="5:17" ht="12.75">
      <c r="E59" s="9" t="str">
        <f t="shared" si="0"/>
        <v xml:space="preserve"> </v>
      </c>
      <c r="P59" s="15"/>
      <c r="Q59" s="15"/>
    </row>
    <row r="60" spans="5:17" ht="12.75">
      <c r="E60" s="9" t="str">
        <f t="shared" si="0"/>
        <v xml:space="preserve"> </v>
      </c>
      <c r="P60" s="15"/>
      <c r="Q60" s="15"/>
    </row>
    <row r="61" spans="5:17" ht="12.75">
      <c r="E61" s="9" t="str">
        <f t="shared" si="0"/>
        <v xml:space="preserve"> </v>
      </c>
      <c r="P61" s="15"/>
      <c r="Q61" s="15"/>
    </row>
    <row r="62" spans="5:17" ht="12.75">
      <c r="E62" s="9" t="str">
        <f t="shared" si="0"/>
        <v xml:space="preserve"> </v>
      </c>
      <c r="P62" s="15"/>
      <c r="Q62" s="15"/>
    </row>
    <row r="63" spans="5:17" ht="12.75">
      <c r="E63" s="9" t="str">
        <f t="shared" si="0"/>
        <v xml:space="preserve"> </v>
      </c>
      <c r="P63" s="15"/>
      <c r="Q63" s="15"/>
    </row>
    <row r="64" spans="5:17" ht="12.75">
      <c r="E64" s="9" t="str">
        <f t="shared" si="0"/>
        <v xml:space="preserve"> </v>
      </c>
      <c r="P64" s="15"/>
      <c r="Q64" s="15"/>
    </row>
    <row r="65" spans="5:17" ht="12.75">
      <c r="E65" s="9" t="str">
        <f t="shared" si="0"/>
        <v xml:space="preserve"> </v>
      </c>
      <c r="P65" s="15"/>
      <c r="Q65" s="15"/>
    </row>
    <row r="66" spans="5:17" ht="12.75">
      <c r="E66" s="9" t="str">
        <f t="shared" si="0"/>
        <v xml:space="preserve"> </v>
      </c>
      <c r="P66" s="15"/>
      <c r="Q66" s="15"/>
    </row>
    <row r="67" spans="5:17" ht="12.75">
      <c r="E67" s="9" t="str">
        <f t="shared" ref="E67:E110" si="1">_xlfn.CONCAT(C67, " ",D67)</f>
        <v xml:space="preserve"> </v>
      </c>
      <c r="P67" s="15"/>
      <c r="Q67" s="15"/>
    </row>
    <row r="68" spans="5:17" ht="12.75">
      <c r="E68" s="9" t="str">
        <f t="shared" si="1"/>
        <v xml:space="preserve"> </v>
      </c>
      <c r="P68" s="15"/>
      <c r="Q68" s="15"/>
    </row>
    <row r="69" spans="5:17" ht="12.75">
      <c r="E69" s="9" t="str">
        <f t="shared" si="1"/>
        <v xml:space="preserve"> </v>
      </c>
      <c r="P69" s="15"/>
      <c r="Q69" s="15"/>
    </row>
    <row r="70" spans="5:17" ht="12.75">
      <c r="E70" s="9" t="str">
        <f t="shared" si="1"/>
        <v xml:space="preserve"> </v>
      </c>
      <c r="P70" s="15"/>
      <c r="Q70" s="15"/>
    </row>
    <row r="71" spans="5:17" ht="12.75">
      <c r="E71" s="9" t="str">
        <f t="shared" si="1"/>
        <v xml:space="preserve"> </v>
      </c>
      <c r="P71" s="15"/>
      <c r="Q71" s="15"/>
    </row>
    <row r="72" spans="5:17" ht="12.75">
      <c r="E72" s="9" t="str">
        <f t="shared" si="1"/>
        <v xml:space="preserve"> </v>
      </c>
      <c r="P72" s="15"/>
      <c r="Q72" s="15"/>
    </row>
    <row r="73" spans="5:17" ht="12.75">
      <c r="E73" s="9" t="str">
        <f t="shared" si="1"/>
        <v xml:space="preserve"> </v>
      </c>
      <c r="P73" s="15"/>
      <c r="Q73" s="15"/>
    </row>
    <row r="74" spans="5:17" ht="12.75">
      <c r="E74" s="9" t="str">
        <f t="shared" si="1"/>
        <v xml:space="preserve"> </v>
      </c>
      <c r="P74" s="15"/>
      <c r="Q74" s="15"/>
    </row>
    <row r="75" spans="5:17" ht="12.75">
      <c r="E75" s="9" t="str">
        <f t="shared" si="1"/>
        <v xml:space="preserve"> </v>
      </c>
      <c r="P75" s="15"/>
      <c r="Q75" s="15"/>
    </row>
    <row r="76" spans="5:17" ht="12.75">
      <c r="E76" s="9" t="str">
        <f t="shared" si="1"/>
        <v xml:space="preserve"> </v>
      </c>
      <c r="P76" s="15"/>
      <c r="Q76" s="15"/>
    </row>
    <row r="77" spans="5:17" ht="12.75">
      <c r="E77" s="9" t="str">
        <f t="shared" si="1"/>
        <v xml:space="preserve"> </v>
      </c>
      <c r="P77" s="15"/>
      <c r="Q77" s="15"/>
    </row>
    <row r="78" spans="5:17" ht="12.75">
      <c r="E78" s="9" t="str">
        <f t="shared" si="1"/>
        <v xml:space="preserve"> </v>
      </c>
      <c r="P78" s="15"/>
      <c r="Q78" s="15"/>
    </row>
    <row r="79" spans="5:17" ht="12.75">
      <c r="E79" s="9" t="str">
        <f t="shared" si="1"/>
        <v xml:space="preserve"> </v>
      </c>
      <c r="P79" s="15"/>
      <c r="Q79" s="15"/>
    </row>
    <row r="80" spans="5:17" ht="12.75">
      <c r="E80" s="9" t="str">
        <f t="shared" si="1"/>
        <v xml:space="preserve"> </v>
      </c>
      <c r="P80" s="15"/>
      <c r="Q80" s="15"/>
    </row>
    <row r="81" spans="5:17" ht="12.75">
      <c r="E81" s="9" t="str">
        <f t="shared" si="1"/>
        <v xml:space="preserve"> </v>
      </c>
      <c r="P81" s="15"/>
      <c r="Q81" s="15"/>
    </row>
    <row r="82" spans="5:17" ht="12.75">
      <c r="E82" s="9" t="str">
        <f t="shared" si="1"/>
        <v xml:space="preserve"> </v>
      </c>
      <c r="P82" s="15"/>
      <c r="Q82" s="15"/>
    </row>
    <row r="83" spans="5:17" ht="12.75">
      <c r="E83" s="9" t="str">
        <f t="shared" si="1"/>
        <v xml:space="preserve"> </v>
      </c>
      <c r="P83" s="15"/>
      <c r="Q83" s="15"/>
    </row>
    <row r="84" spans="5:17" ht="12.75">
      <c r="E84" s="9" t="str">
        <f t="shared" si="1"/>
        <v xml:space="preserve"> </v>
      </c>
      <c r="P84" s="15"/>
      <c r="Q84" s="15"/>
    </row>
    <row r="85" spans="5:17" ht="12.75">
      <c r="E85" s="9" t="str">
        <f t="shared" si="1"/>
        <v xml:space="preserve"> </v>
      </c>
      <c r="P85" s="15"/>
      <c r="Q85" s="15"/>
    </row>
    <row r="86" spans="5:17" ht="12.75">
      <c r="E86" s="9" t="str">
        <f t="shared" si="1"/>
        <v xml:space="preserve"> </v>
      </c>
      <c r="P86" s="15"/>
      <c r="Q86" s="15"/>
    </row>
    <row r="87" spans="5:17" ht="12.75">
      <c r="E87" s="9" t="str">
        <f t="shared" si="1"/>
        <v xml:space="preserve"> </v>
      </c>
      <c r="P87" s="15"/>
      <c r="Q87" s="15"/>
    </row>
    <row r="88" spans="5:17" ht="12.75">
      <c r="E88" s="9" t="str">
        <f t="shared" si="1"/>
        <v xml:space="preserve"> </v>
      </c>
      <c r="P88" s="15"/>
      <c r="Q88" s="15"/>
    </row>
    <row r="89" spans="5:17" ht="12.75">
      <c r="E89" s="9" t="str">
        <f t="shared" si="1"/>
        <v xml:space="preserve"> </v>
      </c>
      <c r="P89" s="15"/>
      <c r="Q89" s="15"/>
    </row>
    <row r="90" spans="5:17" ht="12.75">
      <c r="E90" s="9" t="str">
        <f t="shared" si="1"/>
        <v xml:space="preserve"> </v>
      </c>
      <c r="P90" s="15"/>
      <c r="Q90" s="15"/>
    </row>
    <row r="91" spans="5:17" ht="12.75">
      <c r="E91" s="9" t="str">
        <f t="shared" si="1"/>
        <v xml:space="preserve"> </v>
      </c>
      <c r="P91" s="15"/>
      <c r="Q91" s="15"/>
    </row>
    <row r="92" spans="5:17" ht="12.75">
      <c r="E92" s="9" t="str">
        <f t="shared" si="1"/>
        <v xml:space="preserve"> </v>
      </c>
      <c r="P92" s="15"/>
      <c r="Q92" s="15"/>
    </row>
    <row r="93" spans="5:17" ht="12.75">
      <c r="E93" s="9" t="str">
        <f t="shared" si="1"/>
        <v xml:space="preserve"> </v>
      </c>
      <c r="P93" s="15"/>
      <c r="Q93" s="15"/>
    </row>
    <row r="94" spans="5:17" ht="12.75">
      <c r="E94" s="9" t="str">
        <f t="shared" si="1"/>
        <v xml:space="preserve"> </v>
      </c>
      <c r="P94" s="15"/>
      <c r="Q94" s="15"/>
    </row>
    <row r="95" spans="5:17" ht="12.75">
      <c r="E95" s="9" t="str">
        <f t="shared" si="1"/>
        <v xml:space="preserve"> </v>
      </c>
      <c r="P95" s="15"/>
      <c r="Q95" s="15"/>
    </row>
    <row r="96" spans="5:17" ht="12.75">
      <c r="E96" s="9" t="str">
        <f t="shared" si="1"/>
        <v xml:space="preserve"> </v>
      </c>
      <c r="P96" s="15"/>
      <c r="Q96" s="15"/>
    </row>
    <row r="97" spans="5:17" ht="12.75">
      <c r="E97" s="9" t="str">
        <f t="shared" si="1"/>
        <v xml:space="preserve"> </v>
      </c>
      <c r="P97" s="15"/>
      <c r="Q97" s="15"/>
    </row>
    <row r="98" spans="5:17" ht="12.75">
      <c r="E98" s="9" t="str">
        <f t="shared" si="1"/>
        <v xml:space="preserve"> </v>
      </c>
      <c r="P98" s="15"/>
      <c r="Q98" s="15"/>
    </row>
    <row r="99" spans="5:17" ht="12.75">
      <c r="E99" s="9" t="str">
        <f t="shared" si="1"/>
        <v xml:space="preserve"> </v>
      </c>
      <c r="P99" s="15"/>
      <c r="Q99" s="15"/>
    </row>
    <row r="100" spans="5:17" ht="12.75">
      <c r="E100" s="9" t="str">
        <f t="shared" si="1"/>
        <v xml:space="preserve"> </v>
      </c>
      <c r="P100" s="15"/>
      <c r="Q100" s="15"/>
    </row>
    <row r="101" spans="5:17" ht="12.75">
      <c r="E101" s="9" t="str">
        <f t="shared" si="1"/>
        <v xml:space="preserve"> </v>
      </c>
      <c r="P101" s="15"/>
      <c r="Q101" s="15"/>
    </row>
    <row r="102" spans="5:17" ht="12.75">
      <c r="E102" s="9" t="str">
        <f t="shared" si="1"/>
        <v xml:space="preserve"> </v>
      </c>
      <c r="P102" s="15"/>
      <c r="Q102" s="15"/>
    </row>
    <row r="103" spans="5:17" ht="12.75">
      <c r="E103" s="9" t="str">
        <f t="shared" si="1"/>
        <v xml:space="preserve"> </v>
      </c>
      <c r="P103" s="15"/>
      <c r="Q103" s="15"/>
    </row>
    <row r="104" spans="5:17" ht="12.75">
      <c r="E104" s="9" t="str">
        <f t="shared" si="1"/>
        <v xml:space="preserve"> </v>
      </c>
      <c r="P104" s="15"/>
      <c r="Q104" s="15"/>
    </row>
    <row r="105" spans="5:17" ht="12.75">
      <c r="E105" s="9" t="str">
        <f t="shared" si="1"/>
        <v xml:space="preserve"> </v>
      </c>
      <c r="P105" s="15"/>
      <c r="Q105" s="15"/>
    </row>
    <row r="106" spans="5:17" ht="12.75">
      <c r="E106" s="9" t="str">
        <f t="shared" si="1"/>
        <v xml:space="preserve"> </v>
      </c>
      <c r="P106" s="15"/>
      <c r="Q106" s="15"/>
    </row>
    <row r="107" spans="5:17" ht="12.75">
      <c r="E107" s="9" t="str">
        <f t="shared" si="1"/>
        <v xml:space="preserve"> </v>
      </c>
      <c r="P107" s="15"/>
      <c r="Q107" s="15"/>
    </row>
    <row r="108" spans="5:17" ht="12.75">
      <c r="E108" s="9" t="str">
        <f t="shared" si="1"/>
        <v xml:space="preserve"> </v>
      </c>
      <c r="P108" s="15"/>
      <c r="Q108" s="15"/>
    </row>
    <row r="109" spans="5:17" ht="12.75">
      <c r="E109" s="9" t="str">
        <f t="shared" si="1"/>
        <v xml:space="preserve"> </v>
      </c>
      <c r="P109" s="15"/>
      <c r="Q109" s="15"/>
    </row>
    <row r="110" spans="5:17" ht="12.75">
      <c r="E110" s="9" t="str">
        <f t="shared" si="1"/>
        <v xml:space="preserve"> </v>
      </c>
      <c r="P110" s="15"/>
      <c r="Q110" s="15"/>
    </row>
  </sheetData>
  <sheetProtection algorithmName="SHA-512" hashValue="kRjIvDoa0Ow5OXPtwG72Kr7LLiuzOmxIaXI0klecy9khNRHSbPIRmOw+TepSEK1RaULuPDIktO/POiVWwWy5cw==" saltValue="+9s6hjLMxNFlvIjB1RCTpg==" spinCount="100000" sheet="1" objects="1" scenarios="1"/>
  <sortState xmlns:xlrd2="http://schemas.microsoft.com/office/spreadsheetml/2017/richdata2" ref="A2:AR110">
    <sortCondition ref="O1:O110"/>
  </sortState>
  <phoneticPr fontId="5" type="noConversion"/>
  <conditionalFormatting sqref="B2:BB27 BB3:BB30">
    <cfRule type="expression" dxfId="13" priority="1">
      <formula>$BB2&gt;3</formula>
    </cfRule>
  </conditionalFormatting>
  <conditionalFormatting sqref="B2:BB86">
    <cfRule type="expression" dxfId="12" priority="4">
      <formula>($BC2&gt;=2)+($BD2&gt;=2)+($BE2&gt;=2)+($BF2&gt;=2)</formula>
    </cfRule>
  </conditionalFormatting>
  <conditionalFormatting sqref="BC1:BC1048576">
    <cfRule type="expression" dxfId="11" priority="3">
      <formula>$BC1&gt;=2</formula>
    </cfRule>
  </conditionalFormatting>
  <printOptions horizontalCentered="1" gridLines="1"/>
  <pageMargins left="0.7" right="0.7" top="0.75" bottom="0.75" header="0" footer="0"/>
  <pageSetup paperSize="9" fitToHeight="0" pageOrder="overThenDown" orientation="portrait" cellComments="atEnd"/>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1DCFD-2ACA-45EE-9E3A-1F97C496488E}">
  <sheetPr codeName="Feuil2"/>
  <dimension ref="A1:N132"/>
  <sheetViews>
    <sheetView workbookViewId="0">
      <selection activeCell="B1" sqref="B1:B1048576"/>
    </sheetView>
  </sheetViews>
  <sheetFormatPr defaultColWidth="11.42578125" defaultRowHeight="12.75"/>
  <cols>
    <col min="1" max="1" width="24.7109375" style="10" customWidth="1"/>
    <col min="2" max="2" width="12.7109375" customWidth="1"/>
    <col min="3" max="8" width="20.7109375" customWidth="1"/>
  </cols>
  <sheetData>
    <row r="1" spans="1:11">
      <c r="B1" s="21"/>
      <c r="C1" s="21"/>
      <c r="D1" s="21"/>
      <c r="E1" s="21" t="s">
        <v>123</v>
      </c>
      <c r="F1" s="21"/>
      <c r="G1" s="21"/>
      <c r="H1" s="21"/>
    </row>
    <row r="2" spans="1:11" ht="13.5" thickBot="1"/>
    <row r="3" spans="1:11" ht="13.5" thickBot="1">
      <c r="C3" s="38"/>
      <c r="D3" s="39"/>
      <c r="E3" s="39" t="s">
        <v>96</v>
      </c>
      <c r="F3" s="39"/>
      <c r="G3" s="39"/>
      <c r="H3" s="40"/>
    </row>
    <row r="4" spans="1:11">
      <c r="A4" s="11" t="s">
        <v>96</v>
      </c>
      <c r="B4" s="2" t="s">
        <v>100</v>
      </c>
      <c r="C4" s="41"/>
      <c r="D4" s="41"/>
      <c r="E4" s="41"/>
      <c r="F4" s="43"/>
      <c r="G4" s="43"/>
      <c r="H4" s="43"/>
    </row>
    <row r="5" spans="1:11">
      <c r="A5" s="11" t="s">
        <v>96</v>
      </c>
      <c r="B5" s="2" t="s">
        <v>101</v>
      </c>
      <c r="C5" s="3"/>
      <c r="D5" s="5"/>
      <c r="E5" s="3"/>
      <c r="F5" s="6"/>
      <c r="G5" s="6"/>
      <c r="H5" s="6"/>
    </row>
    <row r="6" spans="1:11" ht="13.5" thickBot="1"/>
    <row r="7" spans="1:11" ht="13.5" thickBot="1">
      <c r="C7" s="38"/>
      <c r="D7" s="39"/>
      <c r="E7" s="39" t="s">
        <v>104</v>
      </c>
      <c r="F7" s="39"/>
      <c r="G7" s="39"/>
      <c r="H7" s="40"/>
    </row>
    <row r="8" spans="1:11">
      <c r="A8" s="11" t="s">
        <v>201</v>
      </c>
      <c r="B8" s="2" t="s">
        <v>97</v>
      </c>
      <c r="C8" s="41"/>
      <c r="D8" s="41"/>
      <c r="E8" s="41" t="s">
        <v>181</v>
      </c>
      <c r="F8" s="43"/>
      <c r="G8" s="43"/>
      <c r="H8" s="43"/>
    </row>
    <row r="9" spans="1:11">
      <c r="A9" s="11" t="s">
        <v>201</v>
      </c>
      <c r="B9" s="2" t="s">
        <v>98</v>
      </c>
      <c r="C9" s="3" t="s">
        <v>181</v>
      </c>
      <c r="D9" s="5"/>
      <c r="E9" s="3"/>
      <c r="F9" s="6"/>
      <c r="G9" s="6"/>
      <c r="H9" s="6"/>
    </row>
    <row r="10" spans="1:11">
      <c r="A10" s="11" t="s">
        <v>201</v>
      </c>
      <c r="B10" s="2" t="s">
        <v>99</v>
      </c>
      <c r="C10" s="3"/>
      <c r="D10" s="3"/>
      <c r="E10" s="4"/>
      <c r="F10" s="8"/>
      <c r="G10" s="6"/>
      <c r="H10" s="6"/>
    </row>
    <row r="11" spans="1:11" ht="13.5" thickBot="1">
      <c r="A11" s="35"/>
      <c r="B11" s="1"/>
      <c r="E11" s="36"/>
      <c r="F11" s="9"/>
    </row>
    <row r="12" spans="1:11" ht="13.5" thickBot="1">
      <c r="A12" s="35"/>
      <c r="C12" s="38"/>
      <c r="D12" s="39"/>
      <c r="E12" s="39" t="s">
        <v>103</v>
      </c>
      <c r="F12" s="39"/>
      <c r="G12" s="39"/>
      <c r="H12" s="40"/>
    </row>
    <row r="13" spans="1:11">
      <c r="A13" s="11" t="s">
        <v>200</v>
      </c>
      <c r="B13" s="2" t="s">
        <v>97</v>
      </c>
      <c r="C13" s="41"/>
      <c r="D13" s="41"/>
      <c r="E13" s="41"/>
      <c r="F13" s="43"/>
      <c r="G13" s="43"/>
      <c r="H13" s="43"/>
    </row>
    <row r="14" spans="1:11">
      <c r="A14" s="11" t="s">
        <v>200</v>
      </c>
      <c r="B14" s="2" t="s">
        <v>98</v>
      </c>
      <c r="C14" s="3"/>
      <c r="D14" s="41"/>
      <c r="E14" s="41"/>
      <c r="F14" s="6"/>
      <c r="G14" s="6"/>
      <c r="H14" s="6"/>
    </row>
    <row r="15" spans="1:11">
      <c r="A15" s="11" t="s">
        <v>200</v>
      </c>
      <c r="B15" s="2" t="s">
        <v>99</v>
      </c>
      <c r="C15" s="3"/>
      <c r="D15" s="41"/>
      <c r="E15" s="41"/>
      <c r="F15" s="8"/>
      <c r="G15" s="6"/>
      <c r="H15" s="6"/>
      <c r="K15" s="3"/>
    </row>
    <row r="16" spans="1:11" ht="13.5" thickBot="1">
      <c r="B16" s="1"/>
      <c r="E16" s="36"/>
      <c r="F16" s="9"/>
    </row>
    <row r="17" spans="1:14" ht="13.15" customHeight="1" thickBot="1">
      <c r="C17" s="38"/>
      <c r="D17" s="39"/>
      <c r="E17" s="39" t="s">
        <v>151</v>
      </c>
      <c r="F17" s="39"/>
      <c r="G17" s="39"/>
      <c r="H17" s="40"/>
    </row>
    <row r="18" spans="1:14">
      <c r="A18" s="11" t="s">
        <v>199</v>
      </c>
      <c r="B18" s="2" t="s">
        <v>97</v>
      </c>
      <c r="C18" s="41"/>
      <c r="D18" s="41"/>
      <c r="E18" s="41"/>
      <c r="F18" s="43"/>
      <c r="G18" s="43"/>
      <c r="H18" s="43"/>
      <c r="I18" s="1"/>
    </row>
    <row r="19" spans="1:14">
      <c r="A19" s="11" t="s">
        <v>199</v>
      </c>
      <c r="B19" s="2" t="s">
        <v>98</v>
      </c>
      <c r="C19" s="3"/>
      <c r="D19" s="5"/>
      <c r="E19" s="3"/>
      <c r="F19" s="6"/>
      <c r="G19" s="6"/>
      <c r="H19" s="6"/>
    </row>
    <row r="20" spans="1:14">
      <c r="A20" s="11" t="s">
        <v>199</v>
      </c>
      <c r="B20" s="2" t="s">
        <v>99</v>
      </c>
      <c r="C20" s="3"/>
      <c r="D20" s="3"/>
      <c r="E20" s="4"/>
      <c r="F20" s="8"/>
      <c r="G20" s="6"/>
      <c r="H20" s="6"/>
    </row>
    <row r="21" spans="1:14" ht="13.5" thickBot="1">
      <c r="A21" s="35"/>
      <c r="B21" s="1"/>
      <c r="E21" s="36"/>
      <c r="F21" s="9"/>
    </row>
    <row r="22" spans="1:14" ht="13.5" thickBot="1">
      <c r="A22" s="35"/>
      <c r="C22" s="38"/>
      <c r="D22" s="39"/>
      <c r="E22" s="39" t="s">
        <v>152</v>
      </c>
      <c r="F22" s="39"/>
      <c r="G22" s="39"/>
      <c r="H22" s="40"/>
    </row>
    <row r="23" spans="1:14">
      <c r="A23" s="11" t="s">
        <v>198</v>
      </c>
      <c r="B23" s="2" t="s">
        <v>97</v>
      </c>
      <c r="C23" s="41"/>
      <c r="D23" s="43"/>
      <c r="E23" s="43"/>
      <c r="F23" s="43"/>
      <c r="G23" s="43"/>
      <c r="H23" s="43"/>
    </row>
    <row r="24" spans="1:14">
      <c r="A24" s="11" t="s">
        <v>198</v>
      </c>
      <c r="B24" s="2" t="s">
        <v>98</v>
      </c>
      <c r="C24" s="3"/>
      <c r="D24" s="8"/>
      <c r="E24" s="6"/>
      <c r="F24" s="6"/>
      <c r="G24" s="6"/>
      <c r="H24" s="6"/>
    </row>
    <row r="25" spans="1:14">
      <c r="A25" s="11" t="s">
        <v>198</v>
      </c>
      <c r="B25" s="2" t="s">
        <v>99</v>
      </c>
      <c r="C25" s="3"/>
      <c r="D25" s="6"/>
      <c r="E25" s="7"/>
      <c r="F25" s="8"/>
      <c r="G25" s="6"/>
      <c r="H25" s="6"/>
    </row>
    <row r="26" spans="1:14" ht="13.5" thickBot="1">
      <c r="B26" s="1"/>
      <c r="E26" s="36"/>
      <c r="F26" s="9"/>
    </row>
    <row r="27" spans="1:14" ht="13.5" thickBot="1">
      <c r="C27" s="38"/>
      <c r="D27" s="39"/>
      <c r="E27" s="39" t="s">
        <v>102</v>
      </c>
      <c r="F27" s="39"/>
      <c r="G27" s="39"/>
      <c r="H27" s="40"/>
    </row>
    <row r="28" spans="1:14">
      <c r="A28" s="11" t="s">
        <v>197</v>
      </c>
      <c r="B28" s="2" t="s">
        <v>97</v>
      </c>
      <c r="C28" s="44"/>
      <c r="D28" s="41"/>
      <c r="E28" s="41"/>
      <c r="F28" s="41"/>
      <c r="G28" s="41"/>
      <c r="H28" s="41"/>
    </row>
    <row r="29" spans="1:14">
      <c r="A29" s="11" t="s">
        <v>197</v>
      </c>
      <c r="B29" s="2" t="s">
        <v>105</v>
      </c>
      <c r="C29" s="45"/>
      <c r="D29" s="3"/>
      <c r="E29" s="3"/>
      <c r="F29" s="3"/>
      <c r="G29" s="3"/>
      <c r="H29" s="3"/>
    </row>
    <row r="30" spans="1:14">
      <c r="A30" s="11" t="s">
        <v>197</v>
      </c>
      <c r="B30" s="2" t="s">
        <v>106</v>
      </c>
      <c r="C30" s="46"/>
      <c r="D30" s="3"/>
      <c r="E30" s="3"/>
      <c r="F30" s="3"/>
      <c r="G30" s="3"/>
      <c r="H30" s="3"/>
      <c r="J30" t="s">
        <v>155</v>
      </c>
      <c r="K30" t="s">
        <v>156</v>
      </c>
      <c r="L30" t="s">
        <v>157</v>
      </c>
      <c r="M30" t="s">
        <v>158</v>
      </c>
      <c r="N30" t="s">
        <v>159</v>
      </c>
    </row>
    <row r="31" spans="1:14" ht="13.5" thickBot="1">
      <c r="A31" s="35"/>
    </row>
    <row r="32" spans="1:14" ht="13.5" thickBot="1">
      <c r="A32" s="35"/>
      <c r="C32" s="38"/>
      <c r="D32" s="39"/>
      <c r="E32" s="39" t="s">
        <v>107</v>
      </c>
      <c r="F32" s="39"/>
      <c r="G32" s="39"/>
      <c r="H32" s="40"/>
    </row>
    <row r="33" spans="1:8">
      <c r="A33" s="11" t="s">
        <v>196</v>
      </c>
      <c r="B33" s="2" t="s">
        <v>97</v>
      </c>
      <c r="C33" s="44"/>
      <c r="D33" s="43"/>
      <c r="E33" s="43"/>
      <c r="F33" s="43"/>
      <c r="G33" s="43"/>
      <c r="H33" s="43"/>
    </row>
    <row r="34" spans="1:8">
      <c r="A34" s="11" t="s">
        <v>196</v>
      </c>
      <c r="B34" s="2" t="s">
        <v>105</v>
      </c>
      <c r="C34" s="45"/>
      <c r="D34" s="6"/>
      <c r="E34" s="6"/>
      <c r="F34" s="6"/>
      <c r="G34" s="6"/>
      <c r="H34" s="6"/>
    </row>
    <row r="35" spans="1:8">
      <c r="A35" s="11" t="s">
        <v>196</v>
      </c>
      <c r="B35" s="2" t="s">
        <v>106</v>
      </c>
      <c r="C35" s="46"/>
      <c r="D35" s="6"/>
      <c r="E35" s="6"/>
      <c r="F35" s="6"/>
      <c r="G35" s="6"/>
      <c r="H35" s="6"/>
    </row>
    <row r="36" spans="1:8" ht="13.5" thickBot="1">
      <c r="A36" s="35"/>
    </row>
    <row r="37" spans="1:8" ht="13.5" thickBot="1">
      <c r="A37" s="35"/>
      <c r="C37" s="38"/>
      <c r="D37" s="39"/>
      <c r="E37" s="39" t="s">
        <v>108</v>
      </c>
      <c r="F37" s="39"/>
      <c r="G37" s="39"/>
      <c r="H37" s="40"/>
    </row>
    <row r="38" spans="1:8">
      <c r="A38" s="11" t="s">
        <v>195</v>
      </c>
      <c r="B38" s="2" t="s">
        <v>97</v>
      </c>
      <c r="C38" s="44"/>
      <c r="D38" s="43"/>
      <c r="E38" s="43"/>
      <c r="F38" s="43"/>
      <c r="G38" s="43"/>
      <c r="H38" s="43"/>
    </row>
    <row r="39" spans="1:8">
      <c r="A39" s="11" t="s">
        <v>195</v>
      </c>
      <c r="B39" s="2" t="s">
        <v>105</v>
      </c>
      <c r="C39" s="45"/>
      <c r="D39" s="6"/>
      <c r="E39" s="6"/>
      <c r="F39" s="6"/>
      <c r="G39" s="6"/>
      <c r="H39" s="6"/>
    </row>
    <row r="40" spans="1:8">
      <c r="A40" s="11" t="s">
        <v>195</v>
      </c>
      <c r="B40" s="2" t="s">
        <v>106</v>
      </c>
      <c r="C40" s="46"/>
      <c r="D40" s="6"/>
      <c r="E40" s="6"/>
      <c r="F40" s="6"/>
      <c r="G40" s="6"/>
      <c r="H40" s="6"/>
    </row>
    <row r="41" spans="1:8" ht="13.5" thickBot="1"/>
    <row r="42" spans="1:8" ht="13.5" thickBot="1">
      <c r="C42" s="38"/>
      <c r="D42" s="39"/>
      <c r="E42" s="39" t="s">
        <v>110</v>
      </c>
      <c r="F42" s="39"/>
      <c r="G42" s="39"/>
      <c r="H42" s="40"/>
    </row>
    <row r="43" spans="1:8">
      <c r="A43" s="11" t="s">
        <v>194</v>
      </c>
      <c r="B43" s="2" t="s">
        <v>109</v>
      </c>
      <c r="C43" s="44"/>
      <c r="D43" s="41"/>
      <c r="E43" s="43"/>
      <c r="F43" s="43"/>
      <c r="G43" s="43"/>
      <c r="H43" s="43"/>
    </row>
    <row r="44" spans="1:8" ht="13.5" thickBot="1">
      <c r="A44" s="35"/>
    </row>
    <row r="45" spans="1:8" ht="13.5" thickBot="1">
      <c r="A45" s="35"/>
      <c r="C45" s="38"/>
      <c r="D45" s="39"/>
      <c r="E45" s="39" t="s">
        <v>111</v>
      </c>
      <c r="F45" s="39"/>
      <c r="G45" s="39"/>
      <c r="H45" s="40"/>
    </row>
    <row r="46" spans="1:8">
      <c r="A46" s="11" t="s">
        <v>193</v>
      </c>
      <c r="B46" s="2" t="s">
        <v>109</v>
      </c>
      <c r="C46" s="44"/>
      <c r="D46" s="41"/>
      <c r="E46" s="43"/>
      <c r="F46" s="43"/>
      <c r="G46" s="43"/>
      <c r="H46" s="43"/>
    </row>
    <row r="47" spans="1:8" ht="13.5" thickBot="1"/>
    <row r="48" spans="1:8" ht="13.5" thickBot="1">
      <c r="C48" s="38"/>
      <c r="D48" s="39"/>
      <c r="E48" s="39" t="s">
        <v>112</v>
      </c>
      <c r="F48" s="39"/>
      <c r="G48" s="39"/>
      <c r="H48" s="40"/>
    </row>
    <row r="49" spans="1:8">
      <c r="A49" s="11" t="s">
        <v>192</v>
      </c>
      <c r="B49" s="2" t="s">
        <v>97</v>
      </c>
      <c r="C49" s="41"/>
      <c r="D49" s="41"/>
      <c r="E49" s="43"/>
      <c r="F49" s="43"/>
      <c r="G49" s="43"/>
      <c r="H49" s="43"/>
    </row>
    <row r="50" spans="1:8">
      <c r="A50" s="11" t="s">
        <v>192</v>
      </c>
      <c r="B50" s="2" t="s">
        <v>105</v>
      </c>
      <c r="C50" s="3"/>
      <c r="D50" s="5"/>
      <c r="E50" s="6"/>
      <c r="F50" s="6"/>
      <c r="G50" s="6"/>
      <c r="H50" s="6"/>
    </row>
    <row r="51" spans="1:8">
      <c r="A51" s="11" t="s">
        <v>192</v>
      </c>
      <c r="B51" s="2" t="s">
        <v>106</v>
      </c>
      <c r="C51" s="3"/>
      <c r="D51" s="3"/>
      <c r="E51" s="7"/>
      <c r="F51" s="8"/>
      <c r="G51" s="6"/>
      <c r="H51" s="6"/>
    </row>
    <row r="52" spans="1:8" ht="13.5" thickBot="1">
      <c r="A52" s="34"/>
    </row>
    <row r="53" spans="1:8" ht="13.5" thickBot="1">
      <c r="A53" s="34"/>
      <c r="C53" s="38"/>
      <c r="D53" s="39"/>
      <c r="E53" s="39" t="s">
        <v>113</v>
      </c>
      <c r="F53" s="39"/>
      <c r="G53" s="39"/>
      <c r="H53" s="40"/>
    </row>
    <row r="54" spans="1:8">
      <c r="A54" s="11" t="s">
        <v>191</v>
      </c>
      <c r="B54" s="2" t="s">
        <v>97</v>
      </c>
      <c r="C54" s="41"/>
      <c r="D54" s="43"/>
      <c r="E54" s="43"/>
      <c r="F54" s="43"/>
      <c r="G54" s="43"/>
      <c r="H54" s="43"/>
    </row>
    <row r="55" spans="1:8">
      <c r="A55" s="11" t="s">
        <v>191</v>
      </c>
      <c r="B55" s="2" t="s">
        <v>105</v>
      </c>
      <c r="C55" s="3" t="s">
        <v>185</v>
      </c>
      <c r="D55" s="8"/>
      <c r="E55" s="6"/>
      <c r="F55" s="6"/>
      <c r="G55" s="6"/>
      <c r="H55" s="6"/>
    </row>
    <row r="56" spans="1:8">
      <c r="A56" s="11" t="s">
        <v>191</v>
      </c>
      <c r="B56" s="2" t="s">
        <v>106</v>
      </c>
      <c r="C56" s="3"/>
      <c r="D56" s="6"/>
      <c r="E56" s="7"/>
      <c r="F56" s="8"/>
      <c r="G56" s="6"/>
      <c r="H56" s="6"/>
    </row>
    <row r="57" spans="1:8" ht="13.5" thickBot="1">
      <c r="A57" s="34"/>
    </row>
    <row r="58" spans="1:8" ht="13.5" thickBot="1">
      <c r="A58" s="34"/>
      <c r="C58" s="38"/>
      <c r="D58" s="39"/>
      <c r="E58" s="39" t="s">
        <v>114</v>
      </c>
      <c r="F58" s="39"/>
      <c r="G58" s="39"/>
      <c r="H58" s="40"/>
    </row>
    <row r="59" spans="1:8">
      <c r="A59" s="11" t="s">
        <v>190</v>
      </c>
      <c r="B59" s="2" t="s">
        <v>97</v>
      </c>
      <c r="C59" s="41"/>
      <c r="D59" s="43"/>
      <c r="E59" s="43"/>
      <c r="F59" s="43"/>
      <c r="G59" s="43"/>
      <c r="H59" s="43"/>
    </row>
    <row r="60" spans="1:8">
      <c r="A60" s="11" t="s">
        <v>190</v>
      </c>
      <c r="B60" s="2" t="s">
        <v>105</v>
      </c>
      <c r="C60" s="3"/>
      <c r="D60" s="8"/>
      <c r="E60" s="6"/>
      <c r="F60" s="6"/>
      <c r="G60" s="6"/>
      <c r="H60" s="6"/>
    </row>
    <row r="61" spans="1:8">
      <c r="A61" s="11" t="s">
        <v>190</v>
      </c>
      <c r="B61" s="2" t="s">
        <v>106</v>
      </c>
      <c r="C61" s="3"/>
      <c r="D61" s="6"/>
      <c r="E61" s="7"/>
      <c r="F61" s="8"/>
      <c r="G61" s="6"/>
      <c r="H61" s="6"/>
    </row>
    <row r="62" spans="1:8" ht="13.5" thickBot="1"/>
    <row r="63" spans="1:8" ht="13.5" thickBot="1">
      <c r="C63" s="38"/>
      <c r="D63" s="39"/>
      <c r="E63" s="39" t="s">
        <v>115</v>
      </c>
      <c r="F63" s="39"/>
      <c r="G63" s="39"/>
      <c r="H63" s="40"/>
    </row>
    <row r="64" spans="1:8">
      <c r="A64" s="11" t="s">
        <v>189</v>
      </c>
      <c r="B64" s="2" t="s">
        <v>97</v>
      </c>
      <c r="C64" s="41"/>
      <c r="D64" s="41"/>
      <c r="E64" s="41"/>
      <c r="F64" s="41"/>
      <c r="G64" s="41"/>
      <c r="H64" s="41"/>
    </row>
    <row r="65" spans="1:8">
      <c r="A65" s="11" t="s">
        <v>189</v>
      </c>
      <c r="B65" s="2" t="s">
        <v>105</v>
      </c>
      <c r="C65" s="3"/>
      <c r="D65" s="3"/>
      <c r="E65" s="3"/>
      <c r="F65" s="3"/>
      <c r="G65" s="3"/>
      <c r="H65" s="3"/>
    </row>
    <row r="66" spans="1:8">
      <c r="A66" s="11" t="s">
        <v>189</v>
      </c>
      <c r="B66" s="2" t="s">
        <v>106</v>
      </c>
      <c r="C66" s="5"/>
      <c r="D66" s="3"/>
      <c r="E66" s="3"/>
      <c r="F66" s="3"/>
      <c r="G66" s="3"/>
      <c r="H66" s="3"/>
    </row>
    <row r="67" spans="1:8" ht="13.5" thickBot="1">
      <c r="A67" s="35"/>
    </row>
    <row r="68" spans="1:8" ht="13.5" thickBot="1">
      <c r="A68" s="35"/>
      <c r="C68" s="38"/>
      <c r="D68" s="39"/>
      <c r="E68" s="39" t="s">
        <v>116</v>
      </c>
      <c r="F68" s="39"/>
      <c r="G68" s="39"/>
      <c r="H68" s="40"/>
    </row>
    <row r="69" spans="1:8">
      <c r="A69" s="11" t="s">
        <v>188</v>
      </c>
      <c r="B69" s="2" t="s">
        <v>97</v>
      </c>
      <c r="C69" s="41"/>
      <c r="D69" s="41"/>
      <c r="E69" s="41"/>
      <c r="F69" s="41"/>
      <c r="G69" s="41"/>
      <c r="H69" s="41"/>
    </row>
    <row r="70" spans="1:8">
      <c r="A70" s="11" t="s">
        <v>188</v>
      </c>
      <c r="B70" s="2" t="s">
        <v>105</v>
      </c>
      <c r="C70" s="3"/>
      <c r="D70" s="3"/>
      <c r="E70" s="3"/>
      <c r="F70" s="3"/>
      <c r="G70" s="3"/>
      <c r="H70" s="3"/>
    </row>
    <row r="71" spans="1:8">
      <c r="A71" s="11" t="s">
        <v>188</v>
      </c>
      <c r="B71" s="2" t="s">
        <v>106</v>
      </c>
      <c r="C71" s="5"/>
      <c r="D71" s="3"/>
      <c r="E71" s="3"/>
      <c r="F71" s="3"/>
      <c r="G71" s="3"/>
      <c r="H71" s="3"/>
    </row>
    <row r="72" spans="1:8" ht="13.5" thickBot="1">
      <c r="A72" s="35"/>
    </row>
    <row r="73" spans="1:8" ht="13.5" thickBot="1">
      <c r="A73" s="35"/>
      <c r="C73" s="38"/>
      <c r="D73" s="39"/>
      <c r="E73" s="39" t="s">
        <v>117</v>
      </c>
      <c r="F73" s="39"/>
      <c r="G73" s="39"/>
      <c r="H73" s="40"/>
    </row>
    <row r="74" spans="1:8">
      <c r="A74" s="11" t="s">
        <v>117</v>
      </c>
      <c r="B74" s="2" t="s">
        <v>97</v>
      </c>
      <c r="C74" s="41"/>
      <c r="D74" s="43"/>
      <c r="E74" s="43"/>
      <c r="F74" s="43"/>
      <c r="G74" s="43"/>
      <c r="H74" s="43"/>
    </row>
    <row r="75" spans="1:8">
      <c r="A75" s="11" t="s">
        <v>117</v>
      </c>
      <c r="B75" s="2" t="s">
        <v>105</v>
      </c>
      <c r="C75" s="3"/>
      <c r="D75" s="6"/>
      <c r="E75" s="6"/>
      <c r="F75" s="6"/>
      <c r="G75" s="6"/>
      <c r="H75" s="6"/>
    </row>
    <row r="76" spans="1:8">
      <c r="A76" s="11" t="s">
        <v>117</v>
      </c>
      <c r="B76" s="2" t="s">
        <v>106</v>
      </c>
      <c r="C76" s="5"/>
      <c r="D76" s="6"/>
      <c r="E76" s="6"/>
      <c r="F76" s="6"/>
      <c r="G76" s="6"/>
      <c r="H76" s="6"/>
    </row>
    <row r="77" spans="1:8" ht="13.5" thickBot="1"/>
    <row r="78" spans="1:8" ht="13.5" thickBot="1">
      <c r="A78" s="34"/>
      <c r="C78" s="38"/>
      <c r="D78" s="39"/>
      <c r="E78" s="39" t="s">
        <v>118</v>
      </c>
      <c r="F78" s="39"/>
      <c r="G78" s="39"/>
      <c r="H78" s="40"/>
    </row>
    <row r="79" spans="1:8">
      <c r="A79" s="11" t="s">
        <v>187</v>
      </c>
      <c r="B79" s="2" t="s">
        <v>120</v>
      </c>
      <c r="C79" s="41"/>
      <c r="D79" s="41"/>
      <c r="E79" s="43"/>
      <c r="F79" s="43"/>
      <c r="G79" s="43"/>
      <c r="H79" s="43"/>
    </row>
    <row r="80" spans="1:8">
      <c r="A80" s="11" t="s">
        <v>187</v>
      </c>
      <c r="B80" s="2" t="s">
        <v>121</v>
      </c>
      <c r="C80" s="3"/>
      <c r="D80" s="5"/>
      <c r="E80" s="6"/>
      <c r="F80" s="6"/>
      <c r="G80" s="6"/>
      <c r="H80" s="6"/>
    </row>
    <row r="81" spans="1:8">
      <c r="A81" s="11" t="s">
        <v>187</v>
      </c>
      <c r="B81" s="2" t="s">
        <v>122</v>
      </c>
      <c r="C81" s="3"/>
      <c r="D81" s="3"/>
      <c r="E81" s="7"/>
      <c r="F81" s="8"/>
      <c r="G81" s="6"/>
      <c r="H81" s="6"/>
    </row>
    <row r="82" spans="1:8" ht="13.5" thickBot="1">
      <c r="A82" s="35"/>
    </row>
    <row r="83" spans="1:8" ht="13.5" thickBot="1">
      <c r="A83" s="35"/>
      <c r="C83" s="38"/>
      <c r="D83" s="39"/>
      <c r="E83" s="39" t="s">
        <v>119</v>
      </c>
      <c r="F83" s="39"/>
      <c r="G83" s="39"/>
      <c r="H83" s="40"/>
    </row>
    <row r="84" spans="1:8">
      <c r="A84" s="11" t="s">
        <v>202</v>
      </c>
      <c r="B84" s="2" t="s">
        <v>120</v>
      </c>
      <c r="C84" s="41"/>
      <c r="D84" s="41"/>
      <c r="E84" s="43"/>
      <c r="F84" s="43"/>
      <c r="G84" s="43"/>
      <c r="H84" s="43"/>
    </row>
    <row r="85" spans="1:8">
      <c r="A85" s="11" t="s">
        <v>202</v>
      </c>
      <c r="B85" s="2" t="s">
        <v>121</v>
      </c>
      <c r="C85" s="3"/>
      <c r="D85" s="5"/>
      <c r="E85" s="6"/>
      <c r="F85" s="6"/>
      <c r="G85" s="6"/>
      <c r="H85" s="6"/>
    </row>
    <row r="86" spans="1:8">
      <c r="A86" s="11" t="s">
        <v>202</v>
      </c>
      <c r="B86" s="2" t="s">
        <v>122</v>
      </c>
      <c r="C86" s="3"/>
      <c r="D86" s="3"/>
      <c r="E86" s="7"/>
      <c r="F86" s="8"/>
      <c r="G86" s="6"/>
      <c r="H86" s="6"/>
    </row>
    <row r="87" spans="1:8" ht="13.5" thickBot="1"/>
    <row r="88" spans="1:8" ht="13.5" thickBot="1">
      <c r="A88" s="34"/>
      <c r="C88" s="38"/>
      <c r="D88" s="39"/>
      <c r="E88" s="39" t="s">
        <v>126</v>
      </c>
      <c r="F88" s="39"/>
      <c r="G88" s="39"/>
      <c r="H88" s="40"/>
    </row>
    <row r="89" spans="1:8">
      <c r="A89" s="11" t="s">
        <v>186</v>
      </c>
      <c r="B89" s="2" t="s">
        <v>129</v>
      </c>
      <c r="C89" s="41"/>
      <c r="D89" s="41"/>
      <c r="E89" s="41"/>
      <c r="F89" s="41"/>
      <c r="G89" s="41"/>
      <c r="H89" s="41"/>
    </row>
    <row r="90" spans="1:8">
      <c r="A90" s="11" t="s">
        <v>186</v>
      </c>
      <c r="B90" s="2"/>
      <c r="C90" s="3"/>
      <c r="D90" s="3"/>
      <c r="E90" s="3"/>
      <c r="F90" s="3"/>
      <c r="G90" s="3"/>
      <c r="H90" s="3"/>
    </row>
    <row r="91" spans="1:8">
      <c r="A91" s="11" t="s">
        <v>186</v>
      </c>
      <c r="B91" s="2"/>
      <c r="C91" s="5"/>
      <c r="D91" s="3"/>
      <c r="E91" s="3"/>
      <c r="F91" s="3"/>
      <c r="G91" s="3"/>
      <c r="H91" s="3"/>
    </row>
    <row r="92" spans="1:8" ht="13.5" thickBot="1">
      <c r="A92" s="35"/>
    </row>
    <row r="93" spans="1:8" ht="13.15" customHeight="1" thickBot="1">
      <c r="A93" s="35"/>
      <c r="C93" s="38"/>
      <c r="D93" s="39"/>
      <c r="E93" s="39" t="s">
        <v>127</v>
      </c>
      <c r="F93" s="39"/>
      <c r="G93" s="39"/>
      <c r="H93" s="40"/>
    </row>
    <row r="94" spans="1:8">
      <c r="A94" s="11" t="s">
        <v>203</v>
      </c>
      <c r="B94" s="2" t="s">
        <v>130</v>
      </c>
      <c r="C94" s="41"/>
      <c r="D94" s="41"/>
      <c r="E94" s="41"/>
      <c r="F94" s="41"/>
      <c r="G94" s="41"/>
      <c r="H94" s="41"/>
    </row>
    <row r="95" spans="1:8">
      <c r="A95" s="11" t="s">
        <v>203</v>
      </c>
      <c r="B95" s="2"/>
      <c r="C95" s="3"/>
      <c r="D95" s="3"/>
      <c r="E95" s="3"/>
      <c r="F95" s="3"/>
      <c r="G95" s="3"/>
      <c r="H95" s="3"/>
    </row>
    <row r="96" spans="1:8" ht="13.15" customHeight="1">
      <c r="A96" s="11" t="s">
        <v>203</v>
      </c>
      <c r="B96" s="2"/>
      <c r="C96" s="5"/>
      <c r="D96" s="3"/>
      <c r="E96" s="3"/>
      <c r="F96" s="3"/>
      <c r="G96" s="3"/>
      <c r="H96" s="3"/>
    </row>
    <row r="97" spans="1:8" ht="13.5" thickBot="1">
      <c r="A97" s="35"/>
    </row>
    <row r="98" spans="1:8" ht="13.5" thickBot="1">
      <c r="A98" s="35"/>
      <c r="C98" s="38"/>
      <c r="D98" s="39"/>
      <c r="E98" s="39" t="s">
        <v>128</v>
      </c>
      <c r="F98" s="39"/>
      <c r="G98" s="39"/>
      <c r="H98" s="40"/>
    </row>
    <row r="99" spans="1:8">
      <c r="A99" s="11" t="s">
        <v>204</v>
      </c>
      <c r="B99" s="2" t="s">
        <v>131</v>
      </c>
      <c r="C99" s="41"/>
      <c r="D99" s="41"/>
      <c r="E99" s="41"/>
      <c r="F99" s="41"/>
      <c r="G99" s="41"/>
      <c r="H99" s="41"/>
    </row>
    <row r="100" spans="1:8">
      <c r="A100" s="11" t="s">
        <v>204</v>
      </c>
      <c r="B100" s="2"/>
      <c r="C100" s="3"/>
      <c r="D100" s="3"/>
      <c r="E100" s="3"/>
      <c r="F100" s="3"/>
      <c r="G100" s="3"/>
      <c r="H100" s="3"/>
    </row>
    <row r="101" spans="1:8">
      <c r="A101" s="11" t="s">
        <v>204</v>
      </c>
      <c r="B101" s="2"/>
      <c r="C101" s="5"/>
      <c r="D101" s="3"/>
      <c r="E101" s="3"/>
      <c r="F101" s="3"/>
      <c r="G101" s="3"/>
      <c r="H101" s="3"/>
    </row>
    <row r="102" spans="1:8" ht="13.5" thickBot="1"/>
    <row r="103" spans="1:8" ht="13.5" thickBot="1">
      <c r="A103" s="34"/>
      <c r="C103" s="38"/>
      <c r="D103" s="39"/>
      <c r="E103" s="39" t="s">
        <v>124</v>
      </c>
      <c r="F103" s="39"/>
      <c r="G103" s="39"/>
      <c r="H103" s="40"/>
    </row>
    <row r="104" spans="1:8">
      <c r="A104" s="11" t="s">
        <v>124</v>
      </c>
      <c r="B104" s="2" t="s">
        <v>125</v>
      </c>
      <c r="C104" s="42"/>
      <c r="D104" s="42"/>
      <c r="E104" s="42"/>
      <c r="F104" s="42"/>
      <c r="G104" s="42"/>
      <c r="H104" s="42"/>
    </row>
    <row r="105" spans="1:8" ht="13.5" thickBot="1"/>
    <row r="106" spans="1:8" ht="13.15" customHeight="1" thickBot="1">
      <c r="A106" s="34"/>
      <c r="C106" s="38"/>
      <c r="D106" s="39"/>
      <c r="E106" s="39" t="s">
        <v>132</v>
      </c>
      <c r="F106" s="39"/>
      <c r="G106" s="39"/>
      <c r="H106" s="40"/>
    </row>
    <row r="107" spans="1:8">
      <c r="A107" s="11" t="s">
        <v>132</v>
      </c>
      <c r="B107" s="2" t="s">
        <v>137</v>
      </c>
      <c r="C107" s="12"/>
      <c r="D107" s="12"/>
      <c r="E107" s="37"/>
      <c r="F107" s="37"/>
      <c r="G107" s="37"/>
      <c r="H107" s="37"/>
    </row>
    <row r="108" spans="1:8">
      <c r="A108" s="11" t="s">
        <v>132</v>
      </c>
      <c r="B108" s="2" t="s">
        <v>136</v>
      </c>
      <c r="C108" s="12"/>
      <c r="D108" s="12"/>
      <c r="E108" s="12"/>
      <c r="F108" s="12"/>
      <c r="G108" s="12"/>
      <c r="H108" s="12"/>
    </row>
    <row r="109" spans="1:8" ht="13.5" thickBot="1">
      <c r="A109"/>
    </row>
    <row r="110" spans="1:8" ht="13.15" customHeight="1" thickBot="1">
      <c r="A110" s="34"/>
      <c r="C110" s="38"/>
      <c r="D110" s="39"/>
      <c r="E110" s="39" t="s">
        <v>140</v>
      </c>
      <c r="F110" s="39"/>
      <c r="G110" s="39"/>
      <c r="H110" s="40"/>
    </row>
    <row r="111" spans="1:8">
      <c r="A111" s="11" t="s">
        <v>139</v>
      </c>
      <c r="B111" s="2" t="s">
        <v>141</v>
      </c>
      <c r="C111" s="41"/>
      <c r="D111" s="41"/>
      <c r="E111" s="42"/>
      <c r="F111" s="42"/>
      <c r="G111" s="42"/>
      <c r="H111" s="42"/>
    </row>
    <row r="112" spans="1:8" ht="13.5" thickBot="1">
      <c r="A112"/>
    </row>
    <row r="113" spans="1:8" ht="13.5" thickBot="1">
      <c r="A113" s="34"/>
      <c r="C113" s="38"/>
      <c r="D113" s="39"/>
      <c r="E113" s="39" t="s">
        <v>138</v>
      </c>
      <c r="F113" s="39"/>
      <c r="G113" s="39"/>
      <c r="H113" s="40"/>
    </row>
    <row r="114" spans="1:8">
      <c r="A114" s="11" t="s">
        <v>138</v>
      </c>
      <c r="B114" s="2" t="s">
        <v>141</v>
      </c>
      <c r="C114" s="41"/>
      <c r="D114" s="41"/>
      <c r="E114" s="41"/>
      <c r="F114" s="41"/>
      <c r="G114" s="41"/>
      <c r="H114" s="41"/>
    </row>
    <row r="115" spans="1:8" ht="13.5" thickBot="1">
      <c r="A115"/>
    </row>
    <row r="116" spans="1:8" ht="13.5" thickBot="1">
      <c r="A116" s="34"/>
      <c r="C116" s="38"/>
      <c r="D116" s="39"/>
      <c r="E116" s="39" t="s">
        <v>142</v>
      </c>
      <c r="F116" s="39"/>
      <c r="G116" s="39"/>
      <c r="H116" s="40"/>
    </row>
    <row r="117" spans="1:8">
      <c r="A117" s="11" t="s">
        <v>142</v>
      </c>
      <c r="B117" s="2" t="s">
        <v>141</v>
      </c>
      <c r="C117" s="41"/>
      <c r="D117" s="41"/>
      <c r="E117" s="41"/>
      <c r="F117" s="41"/>
      <c r="G117" s="41"/>
      <c r="H117" s="41"/>
    </row>
    <row r="118" spans="1:8" ht="13.5" thickBot="1">
      <c r="A118" s="34"/>
      <c r="B118" s="1"/>
    </row>
    <row r="119" spans="1:8" ht="13.5" thickBot="1">
      <c r="A119" s="34"/>
      <c r="C119" s="38"/>
      <c r="D119" s="39"/>
      <c r="E119" s="39" t="s">
        <v>206</v>
      </c>
      <c r="F119" s="39"/>
      <c r="G119" s="39"/>
      <c r="H119" s="40"/>
    </row>
    <row r="120" spans="1:8">
      <c r="A120" s="11" t="s">
        <v>206</v>
      </c>
      <c r="B120" s="2" t="s">
        <v>141</v>
      </c>
      <c r="C120" s="47"/>
      <c r="D120" s="42"/>
      <c r="E120" s="42"/>
      <c r="F120" s="42"/>
      <c r="G120" s="42"/>
      <c r="H120" s="42"/>
    </row>
    <row r="121" spans="1:8" ht="13.5" thickBot="1">
      <c r="A121"/>
    </row>
    <row r="122" spans="1:8" ht="13.5" thickBot="1">
      <c r="A122" s="34"/>
      <c r="C122" s="38"/>
      <c r="D122" s="39"/>
      <c r="E122" s="39" t="s">
        <v>143</v>
      </c>
      <c r="F122" s="39"/>
      <c r="G122" s="39"/>
      <c r="H122" s="40"/>
    </row>
    <row r="123" spans="1:8">
      <c r="A123" s="11" t="s">
        <v>205</v>
      </c>
      <c r="B123" s="2" t="s">
        <v>141</v>
      </c>
      <c r="C123" s="44"/>
      <c r="D123" s="41"/>
      <c r="E123" s="42"/>
      <c r="F123" s="42"/>
      <c r="G123" s="42"/>
      <c r="H123" s="42"/>
    </row>
    <row r="124" spans="1:8" ht="13.5" thickBot="1">
      <c r="A124"/>
    </row>
    <row r="125" spans="1:8" ht="13.5" thickBot="1">
      <c r="A125" s="34"/>
      <c r="C125" s="38"/>
      <c r="D125" s="39"/>
      <c r="E125" s="39" t="s">
        <v>144</v>
      </c>
      <c r="F125" s="39"/>
      <c r="G125" s="39"/>
      <c r="H125" s="40"/>
    </row>
    <row r="126" spans="1:8">
      <c r="A126" s="11" t="s">
        <v>144</v>
      </c>
      <c r="B126" s="2" t="s">
        <v>145</v>
      </c>
      <c r="C126" s="44"/>
      <c r="D126" s="44"/>
      <c r="E126" s="44"/>
      <c r="F126" s="44"/>
      <c r="G126" s="37"/>
      <c r="H126" s="37"/>
    </row>
    <row r="127" spans="1:8">
      <c r="A127" s="11" t="s">
        <v>144</v>
      </c>
      <c r="B127" s="1" t="s">
        <v>146</v>
      </c>
      <c r="C127" s="44"/>
      <c r="D127" s="44"/>
      <c r="E127" s="44"/>
      <c r="F127" s="44"/>
      <c r="G127" s="12"/>
      <c r="H127" s="12"/>
    </row>
    <row r="128" spans="1:8" ht="13.5" thickBot="1">
      <c r="A128"/>
    </row>
    <row r="129" spans="1:8" ht="13.5" thickBot="1">
      <c r="A129" s="34"/>
      <c r="C129" s="38"/>
      <c r="D129" s="39"/>
      <c r="E129" s="39" t="s">
        <v>147</v>
      </c>
      <c r="F129" s="39"/>
      <c r="G129" s="39"/>
      <c r="H129" s="40"/>
    </row>
    <row r="130" spans="1:8">
      <c r="A130" s="11" t="s">
        <v>147</v>
      </c>
      <c r="B130" s="2" t="s">
        <v>148</v>
      </c>
      <c r="C130" s="44"/>
      <c r="D130" s="37"/>
      <c r="E130" s="37"/>
      <c r="F130" s="37"/>
      <c r="G130" s="37"/>
      <c r="H130" s="37"/>
    </row>
    <row r="131" spans="1:8">
      <c r="A131" s="11" t="s">
        <v>147</v>
      </c>
      <c r="B131" s="2" t="s">
        <v>149</v>
      </c>
      <c r="C131" s="48"/>
      <c r="D131" s="12"/>
      <c r="E131" s="13"/>
      <c r="F131" s="13"/>
      <c r="G131" s="13"/>
      <c r="H131" s="13"/>
    </row>
    <row r="132" spans="1:8">
      <c r="A132" s="11" t="s">
        <v>147</v>
      </c>
      <c r="B132" s="2" t="s">
        <v>150</v>
      </c>
      <c r="C132" s="48"/>
      <c r="D132" s="12"/>
      <c r="E132" s="12"/>
      <c r="F132" s="12"/>
      <c r="G132" s="12"/>
      <c r="H132" s="12"/>
    </row>
  </sheetData>
  <phoneticPr fontId="4" type="noConversion"/>
  <conditionalFormatting sqref="C2:H2 C1:D1 F1:H1 C133:H1048576">
    <cfRule type="duplicateValues" dxfId="10" priority="4"/>
  </conditionalFormatting>
  <conditionalFormatting sqref="K15">
    <cfRule type="duplicateValues" dxfId="9" priority="2"/>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8" priority="1"/>
  </conditionalFormatting>
  <pageMargins left="0.7" right="0.7" top="0.75" bottom="0.75" header="0.3" footer="0.3"/>
  <pageSetup paperSize="9" orientation="portrait" horizontalDpi="4294967293" vertic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FAB1CC9E-FED5-47AD-A6DC-1BDA18F8E3CF}">
          <x14:formula1>
            <xm:f>'Réponses au formulaire 1'!$E:$E</xm:f>
          </x14:formula1>
          <xm:sqref>K15 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4D1F1-2D89-41D9-A3D8-89C65A335116}">
  <sheetPr codeName="Feuil3"/>
  <dimension ref="A1:H132"/>
  <sheetViews>
    <sheetView workbookViewId="0">
      <selection activeCell="B1" sqref="B1:B1048576"/>
    </sheetView>
  </sheetViews>
  <sheetFormatPr defaultColWidth="11.42578125" defaultRowHeight="12.75"/>
  <cols>
    <col min="1" max="1" width="24.7109375" style="10" customWidth="1"/>
    <col min="2" max="2" width="12.7109375" customWidth="1"/>
    <col min="3" max="8" width="20.7109375" customWidth="1"/>
  </cols>
  <sheetData>
    <row r="1" spans="1:8">
      <c r="A1" s="21" t="s">
        <v>135</v>
      </c>
      <c r="B1" s="21"/>
      <c r="C1" s="21"/>
      <c r="D1" s="21"/>
      <c r="E1" s="21"/>
      <c r="F1" s="21"/>
      <c r="G1" s="21"/>
      <c r="H1" s="21"/>
    </row>
    <row r="2" spans="1:8" ht="13.5" thickBot="1"/>
    <row r="3" spans="1:8" ht="13.5" thickBot="1">
      <c r="C3" s="38"/>
      <c r="D3" s="39"/>
      <c r="E3" s="39" t="s">
        <v>96</v>
      </c>
      <c r="F3" s="39"/>
      <c r="G3" s="39"/>
      <c r="H3" s="40"/>
    </row>
    <row r="4" spans="1:8">
      <c r="A4" s="11" t="s">
        <v>96</v>
      </c>
      <c r="B4" s="2" t="s">
        <v>100</v>
      </c>
      <c r="C4" s="41"/>
      <c r="D4" s="41"/>
      <c r="E4" s="41"/>
      <c r="F4" s="43"/>
      <c r="G4" s="43"/>
      <c r="H4" s="43"/>
    </row>
    <row r="5" spans="1:8">
      <c r="A5" s="11" t="s">
        <v>96</v>
      </c>
      <c r="B5" s="2" t="s">
        <v>101</v>
      </c>
      <c r="C5" s="3"/>
      <c r="D5" s="5"/>
      <c r="E5" s="3"/>
      <c r="F5" s="6"/>
      <c r="G5" s="6"/>
      <c r="H5" s="6"/>
    </row>
    <row r="6" spans="1:8" ht="13.5" thickBot="1"/>
    <row r="7" spans="1:8" ht="13.5" thickBot="1">
      <c r="C7" s="38"/>
      <c r="D7" s="39"/>
      <c r="E7" s="39" t="s">
        <v>104</v>
      </c>
      <c r="F7" s="39"/>
      <c r="G7" s="39"/>
      <c r="H7" s="40"/>
    </row>
    <row r="8" spans="1:8">
      <c r="A8" s="11" t="s">
        <v>201</v>
      </c>
      <c r="B8" s="2" t="s">
        <v>97</v>
      </c>
      <c r="C8" s="41"/>
      <c r="D8" s="41"/>
      <c r="E8" s="41" t="s">
        <v>181</v>
      </c>
      <c r="F8" s="43"/>
      <c r="G8" s="43"/>
      <c r="H8" s="43"/>
    </row>
    <row r="9" spans="1:8">
      <c r="A9" s="11" t="s">
        <v>201</v>
      </c>
      <c r="B9" s="2" t="s">
        <v>98</v>
      </c>
      <c r="C9" s="3" t="s">
        <v>181</v>
      </c>
      <c r="D9" s="5"/>
      <c r="E9" s="3"/>
      <c r="F9" s="6"/>
      <c r="G9" s="6"/>
      <c r="H9" s="6"/>
    </row>
    <row r="10" spans="1:8">
      <c r="A10" s="11" t="s">
        <v>201</v>
      </c>
      <c r="B10" s="2" t="s">
        <v>99</v>
      </c>
      <c r="C10" s="3"/>
      <c r="D10" s="3"/>
      <c r="E10" s="4"/>
      <c r="F10" s="8"/>
      <c r="G10" s="6"/>
      <c r="H10" s="6"/>
    </row>
    <row r="11" spans="1:8" ht="13.5" thickBot="1">
      <c r="A11" s="35"/>
      <c r="B11" s="1"/>
      <c r="E11" s="36"/>
      <c r="F11" s="9"/>
    </row>
    <row r="12" spans="1:8" ht="13.5" thickBot="1">
      <c r="A12" s="35"/>
      <c r="C12" s="38"/>
      <c r="D12" s="39"/>
      <c r="E12" s="39" t="s">
        <v>103</v>
      </c>
      <c r="F12" s="39"/>
      <c r="G12" s="39"/>
      <c r="H12" s="40"/>
    </row>
    <row r="13" spans="1:8">
      <c r="A13" s="11" t="s">
        <v>200</v>
      </c>
      <c r="B13" s="2" t="s">
        <v>97</v>
      </c>
      <c r="C13" s="41"/>
      <c r="D13" s="41"/>
      <c r="E13" s="41"/>
      <c r="F13" s="43"/>
      <c r="G13" s="43"/>
      <c r="H13" s="43"/>
    </row>
    <row r="14" spans="1:8">
      <c r="A14" s="11" t="s">
        <v>200</v>
      </c>
      <c r="B14" s="2" t="s">
        <v>98</v>
      </c>
      <c r="C14" s="3"/>
      <c r="D14" s="41"/>
      <c r="E14" s="41"/>
      <c r="F14" s="6"/>
      <c r="G14" s="6"/>
      <c r="H14" s="6"/>
    </row>
    <row r="15" spans="1:8">
      <c r="A15" s="11" t="s">
        <v>200</v>
      </c>
      <c r="B15" s="2" t="s">
        <v>99</v>
      </c>
      <c r="C15" s="3"/>
      <c r="D15" s="41"/>
      <c r="E15" s="41"/>
      <c r="F15" s="8"/>
      <c r="G15" s="6"/>
      <c r="H15" s="6"/>
    </row>
    <row r="16" spans="1:8" ht="13.5" thickBot="1">
      <c r="B16" s="1"/>
      <c r="E16" s="36"/>
      <c r="F16" s="9"/>
    </row>
    <row r="17" spans="1:8" ht="13.15" customHeight="1" thickBot="1">
      <c r="C17" s="38"/>
      <c r="D17" s="39"/>
      <c r="E17" s="39" t="s">
        <v>151</v>
      </c>
      <c r="F17" s="39"/>
      <c r="G17" s="39"/>
      <c r="H17" s="40"/>
    </row>
    <row r="18" spans="1:8">
      <c r="A18" s="11" t="s">
        <v>199</v>
      </c>
      <c r="B18" s="2" t="s">
        <v>97</v>
      </c>
      <c r="C18" s="41"/>
      <c r="D18" s="41"/>
      <c r="E18" s="41"/>
      <c r="F18" s="43"/>
      <c r="G18" s="43"/>
      <c r="H18" s="43"/>
    </row>
    <row r="19" spans="1:8">
      <c r="A19" s="11" t="s">
        <v>199</v>
      </c>
      <c r="B19" s="2" t="s">
        <v>98</v>
      </c>
      <c r="C19" s="3"/>
      <c r="D19" s="5"/>
      <c r="E19" s="3"/>
      <c r="F19" s="6"/>
      <c r="G19" s="6"/>
      <c r="H19" s="6"/>
    </row>
    <row r="20" spans="1:8">
      <c r="A20" s="11" t="s">
        <v>199</v>
      </c>
      <c r="B20" s="2" t="s">
        <v>99</v>
      </c>
      <c r="C20" s="3"/>
      <c r="D20" s="3"/>
      <c r="E20" s="4"/>
      <c r="F20" s="8"/>
      <c r="G20" s="6"/>
      <c r="H20" s="6"/>
    </row>
    <row r="21" spans="1:8" ht="13.5" thickBot="1">
      <c r="A21" s="35"/>
      <c r="B21" s="1"/>
      <c r="E21" s="36"/>
      <c r="F21" s="9"/>
    </row>
    <row r="22" spans="1:8" ht="13.5" thickBot="1">
      <c r="A22" s="35"/>
      <c r="C22" s="38"/>
      <c r="D22" s="39"/>
      <c r="E22" s="39" t="s">
        <v>152</v>
      </c>
      <c r="F22" s="39"/>
      <c r="G22" s="39"/>
      <c r="H22" s="40"/>
    </row>
    <row r="23" spans="1:8">
      <c r="A23" s="11" t="s">
        <v>198</v>
      </c>
      <c r="B23" s="2" t="s">
        <v>97</v>
      </c>
      <c r="C23" s="41"/>
      <c r="D23" s="43"/>
      <c r="E23" s="43"/>
      <c r="F23" s="43"/>
      <c r="G23" s="43"/>
      <c r="H23" s="43"/>
    </row>
    <row r="24" spans="1:8">
      <c r="A24" s="11" t="s">
        <v>198</v>
      </c>
      <c r="B24" s="2" t="s">
        <v>98</v>
      </c>
      <c r="C24" s="3"/>
      <c r="D24" s="8"/>
      <c r="E24" s="6"/>
      <c r="F24" s="6"/>
      <c r="G24" s="6"/>
      <c r="H24" s="6"/>
    </row>
    <row r="25" spans="1:8">
      <c r="A25" s="11" t="s">
        <v>198</v>
      </c>
      <c r="B25" s="2" t="s">
        <v>99</v>
      </c>
      <c r="C25" s="3"/>
      <c r="D25" s="6"/>
      <c r="E25" s="7"/>
      <c r="F25" s="8"/>
      <c r="G25" s="6"/>
      <c r="H25" s="6"/>
    </row>
    <row r="26" spans="1:8" ht="13.5" thickBot="1">
      <c r="B26" s="1"/>
      <c r="E26" s="36"/>
      <c r="F26" s="9"/>
    </row>
    <row r="27" spans="1:8" ht="13.5" thickBot="1">
      <c r="C27" s="38"/>
      <c r="D27" s="39"/>
      <c r="E27" s="39" t="s">
        <v>102</v>
      </c>
      <c r="F27" s="39"/>
      <c r="G27" s="39"/>
      <c r="H27" s="40"/>
    </row>
    <row r="28" spans="1:8">
      <c r="A28" s="11" t="s">
        <v>197</v>
      </c>
      <c r="B28" s="2" t="s">
        <v>97</v>
      </c>
      <c r="C28" s="44"/>
      <c r="D28" s="41"/>
      <c r="E28" s="41"/>
      <c r="F28" s="41"/>
      <c r="G28" s="41"/>
      <c r="H28" s="41"/>
    </row>
    <row r="29" spans="1:8">
      <c r="A29" s="11" t="s">
        <v>197</v>
      </c>
      <c r="B29" s="2" t="s">
        <v>105</v>
      </c>
      <c r="C29" s="45"/>
      <c r="D29" s="3"/>
      <c r="E29" s="3"/>
      <c r="F29" s="3"/>
      <c r="G29" s="3"/>
      <c r="H29" s="3"/>
    </row>
    <row r="30" spans="1:8">
      <c r="A30" s="11" t="s">
        <v>197</v>
      </c>
      <c r="B30" s="2" t="s">
        <v>106</v>
      </c>
      <c r="C30" s="46"/>
      <c r="D30" s="3"/>
      <c r="E30" s="3"/>
      <c r="F30" s="3"/>
      <c r="G30" s="3"/>
      <c r="H30" s="3"/>
    </row>
    <row r="31" spans="1:8" ht="13.5" thickBot="1">
      <c r="A31" s="35"/>
    </row>
    <row r="32" spans="1:8" ht="13.5" thickBot="1">
      <c r="A32" s="35"/>
      <c r="C32" s="38"/>
      <c r="D32" s="39"/>
      <c r="E32" s="39" t="s">
        <v>107</v>
      </c>
      <c r="F32" s="39"/>
      <c r="G32" s="39"/>
      <c r="H32" s="40"/>
    </row>
    <row r="33" spans="1:8">
      <c r="A33" s="11" t="s">
        <v>196</v>
      </c>
      <c r="B33" s="2" t="s">
        <v>97</v>
      </c>
      <c r="C33" s="44"/>
      <c r="D33" s="43"/>
      <c r="E33" s="43"/>
      <c r="F33" s="43"/>
      <c r="G33" s="43"/>
      <c r="H33" s="43"/>
    </row>
    <row r="34" spans="1:8">
      <c r="A34" s="11" t="s">
        <v>196</v>
      </c>
      <c r="B34" s="2" t="s">
        <v>105</v>
      </c>
      <c r="C34" s="45"/>
      <c r="D34" s="6"/>
      <c r="E34" s="6"/>
      <c r="F34" s="6"/>
      <c r="G34" s="6"/>
      <c r="H34" s="6"/>
    </row>
    <row r="35" spans="1:8">
      <c r="A35" s="11" t="s">
        <v>196</v>
      </c>
      <c r="B35" s="2" t="s">
        <v>106</v>
      </c>
      <c r="C35" s="46"/>
      <c r="D35" s="6"/>
      <c r="E35" s="6"/>
      <c r="F35" s="6"/>
      <c r="G35" s="6"/>
      <c r="H35" s="6"/>
    </row>
    <row r="36" spans="1:8" ht="13.5" thickBot="1">
      <c r="A36" s="35"/>
    </row>
    <row r="37" spans="1:8" ht="13.5" thickBot="1">
      <c r="A37" s="35"/>
      <c r="C37" s="38"/>
      <c r="D37" s="39"/>
      <c r="E37" s="39" t="s">
        <v>108</v>
      </c>
      <c r="F37" s="39"/>
      <c r="G37" s="39"/>
      <c r="H37" s="40"/>
    </row>
    <row r="38" spans="1:8">
      <c r="A38" s="11" t="s">
        <v>195</v>
      </c>
      <c r="B38" s="2" t="s">
        <v>97</v>
      </c>
      <c r="C38" s="44"/>
      <c r="D38" s="43"/>
      <c r="E38" s="43"/>
      <c r="F38" s="43"/>
      <c r="G38" s="43"/>
      <c r="H38" s="43"/>
    </row>
    <row r="39" spans="1:8">
      <c r="A39" s="11" t="s">
        <v>195</v>
      </c>
      <c r="B39" s="2" t="s">
        <v>105</v>
      </c>
      <c r="C39" s="45"/>
      <c r="D39" s="6"/>
      <c r="E39" s="6"/>
      <c r="F39" s="6"/>
      <c r="G39" s="6"/>
      <c r="H39" s="6"/>
    </row>
    <row r="40" spans="1:8">
      <c r="A40" s="11" t="s">
        <v>195</v>
      </c>
      <c r="B40" s="2" t="s">
        <v>106</v>
      </c>
      <c r="C40" s="46"/>
      <c r="D40" s="6"/>
      <c r="E40" s="6"/>
      <c r="F40" s="6"/>
      <c r="G40" s="6"/>
      <c r="H40" s="6"/>
    </row>
    <row r="41" spans="1:8" ht="13.5" thickBot="1"/>
    <row r="42" spans="1:8" ht="13.5" thickBot="1">
      <c r="C42" s="38"/>
      <c r="D42" s="39"/>
      <c r="E42" s="39" t="s">
        <v>110</v>
      </c>
      <c r="F42" s="39"/>
      <c r="G42" s="39"/>
      <c r="H42" s="40"/>
    </row>
    <row r="43" spans="1:8">
      <c r="A43" s="11" t="s">
        <v>194</v>
      </c>
      <c r="B43" s="2" t="s">
        <v>109</v>
      </c>
      <c r="C43" s="44"/>
      <c r="D43" s="41"/>
      <c r="E43" s="43"/>
      <c r="F43" s="43"/>
      <c r="G43" s="43"/>
      <c r="H43" s="43"/>
    </row>
    <row r="44" spans="1:8" ht="13.5" thickBot="1">
      <c r="A44" s="35"/>
    </row>
    <row r="45" spans="1:8" ht="13.5" thickBot="1">
      <c r="A45" s="35"/>
      <c r="C45" s="38"/>
      <c r="D45" s="39"/>
      <c r="E45" s="39" t="s">
        <v>111</v>
      </c>
      <c r="F45" s="39"/>
      <c r="G45" s="39"/>
      <c r="H45" s="40"/>
    </row>
    <row r="46" spans="1:8">
      <c r="A46" s="11" t="s">
        <v>193</v>
      </c>
      <c r="B46" s="2" t="s">
        <v>109</v>
      </c>
      <c r="C46" s="44"/>
      <c r="D46" s="41"/>
      <c r="E46" s="43"/>
      <c r="F46" s="43"/>
      <c r="G46" s="43"/>
      <c r="H46" s="43"/>
    </row>
    <row r="47" spans="1:8" ht="13.5" thickBot="1"/>
    <row r="48" spans="1:8" ht="13.5" thickBot="1">
      <c r="C48" s="38"/>
      <c r="D48" s="39"/>
      <c r="E48" s="39" t="s">
        <v>112</v>
      </c>
      <c r="F48" s="39"/>
      <c r="G48" s="39"/>
      <c r="H48" s="40"/>
    </row>
    <row r="49" spans="1:8">
      <c r="A49" s="11" t="s">
        <v>192</v>
      </c>
      <c r="B49" s="2" t="s">
        <v>97</v>
      </c>
      <c r="C49" s="41"/>
      <c r="D49" s="41"/>
      <c r="E49" s="43"/>
      <c r="F49" s="43"/>
      <c r="G49" s="43"/>
      <c r="H49" s="43"/>
    </row>
    <row r="50" spans="1:8">
      <c r="A50" s="11" t="s">
        <v>192</v>
      </c>
      <c r="B50" s="2" t="s">
        <v>105</v>
      </c>
      <c r="C50" s="3"/>
      <c r="D50" s="5"/>
      <c r="E50" s="6"/>
      <c r="F50" s="6"/>
      <c r="G50" s="6"/>
      <c r="H50" s="6"/>
    </row>
    <row r="51" spans="1:8">
      <c r="A51" s="11" t="s">
        <v>192</v>
      </c>
      <c r="B51" s="2" t="s">
        <v>106</v>
      </c>
      <c r="C51" s="3"/>
      <c r="D51" s="3"/>
      <c r="E51" s="7"/>
      <c r="F51" s="8"/>
      <c r="G51" s="6"/>
      <c r="H51" s="6"/>
    </row>
    <row r="52" spans="1:8" ht="13.5" thickBot="1">
      <c r="A52" s="34"/>
    </row>
    <row r="53" spans="1:8" ht="13.5" thickBot="1">
      <c r="A53" s="34"/>
      <c r="C53" s="38"/>
      <c r="D53" s="39"/>
      <c r="E53" s="39" t="s">
        <v>113</v>
      </c>
      <c r="F53" s="39"/>
      <c r="G53" s="39"/>
      <c r="H53" s="40"/>
    </row>
    <row r="54" spans="1:8">
      <c r="A54" s="11" t="s">
        <v>191</v>
      </c>
      <c r="B54" s="2" t="s">
        <v>97</v>
      </c>
      <c r="C54" s="41"/>
      <c r="D54" s="43"/>
      <c r="E54" s="43"/>
      <c r="F54" s="43"/>
      <c r="G54" s="43"/>
      <c r="H54" s="43"/>
    </row>
    <row r="55" spans="1:8">
      <c r="A55" s="11" t="s">
        <v>191</v>
      </c>
      <c r="B55" s="2" t="s">
        <v>105</v>
      </c>
      <c r="C55" s="3" t="s">
        <v>185</v>
      </c>
      <c r="D55" s="8"/>
      <c r="E55" s="6"/>
      <c r="F55" s="6"/>
      <c r="G55" s="6"/>
      <c r="H55" s="6"/>
    </row>
    <row r="56" spans="1:8">
      <c r="A56" s="11" t="s">
        <v>191</v>
      </c>
      <c r="B56" s="2" t="s">
        <v>106</v>
      </c>
      <c r="C56" s="3"/>
      <c r="D56" s="6"/>
      <c r="E56" s="7"/>
      <c r="F56" s="8"/>
      <c r="G56" s="6"/>
      <c r="H56" s="6"/>
    </row>
    <row r="57" spans="1:8" ht="13.5" thickBot="1">
      <c r="A57" s="34"/>
    </row>
    <row r="58" spans="1:8" ht="13.5" thickBot="1">
      <c r="A58" s="34"/>
      <c r="C58" s="38"/>
      <c r="D58" s="39"/>
      <c r="E58" s="39" t="s">
        <v>114</v>
      </c>
      <c r="F58" s="39"/>
      <c r="G58" s="39"/>
      <c r="H58" s="40"/>
    </row>
    <row r="59" spans="1:8">
      <c r="A59" s="11" t="s">
        <v>190</v>
      </c>
      <c r="B59" s="2" t="s">
        <v>97</v>
      </c>
      <c r="C59" s="41"/>
      <c r="D59" s="43"/>
      <c r="E59" s="43"/>
      <c r="F59" s="43"/>
      <c r="G59" s="43"/>
      <c r="H59" s="43"/>
    </row>
    <row r="60" spans="1:8">
      <c r="A60" s="11" t="s">
        <v>190</v>
      </c>
      <c r="B60" s="2" t="s">
        <v>105</v>
      </c>
      <c r="C60" s="3"/>
      <c r="D60" s="8"/>
      <c r="E60" s="6"/>
      <c r="F60" s="6"/>
      <c r="G60" s="6"/>
      <c r="H60" s="6"/>
    </row>
    <row r="61" spans="1:8">
      <c r="A61" s="11" t="s">
        <v>190</v>
      </c>
      <c r="B61" s="2" t="s">
        <v>106</v>
      </c>
      <c r="C61" s="3"/>
      <c r="D61" s="6"/>
      <c r="E61" s="7"/>
      <c r="F61" s="8"/>
      <c r="G61" s="6"/>
      <c r="H61" s="6"/>
    </row>
    <row r="62" spans="1:8" ht="13.5" thickBot="1"/>
    <row r="63" spans="1:8" ht="13.5" thickBot="1">
      <c r="C63" s="38"/>
      <c r="D63" s="39"/>
      <c r="E63" s="39" t="s">
        <v>115</v>
      </c>
      <c r="F63" s="39"/>
      <c r="G63" s="39"/>
      <c r="H63" s="40"/>
    </row>
    <row r="64" spans="1:8">
      <c r="A64" s="11" t="s">
        <v>189</v>
      </c>
      <c r="B64" s="2" t="s">
        <v>97</v>
      </c>
      <c r="C64" s="41"/>
      <c r="D64" s="41"/>
      <c r="E64" s="41"/>
      <c r="F64" s="41"/>
      <c r="G64" s="41"/>
      <c r="H64" s="41"/>
    </row>
    <row r="65" spans="1:8">
      <c r="A65" s="11" t="s">
        <v>189</v>
      </c>
      <c r="B65" s="2" t="s">
        <v>105</v>
      </c>
      <c r="C65" s="3"/>
      <c r="D65" s="3"/>
      <c r="E65" s="3"/>
      <c r="F65" s="3"/>
      <c r="G65" s="3"/>
      <c r="H65" s="3"/>
    </row>
    <row r="66" spans="1:8">
      <c r="A66" s="11" t="s">
        <v>189</v>
      </c>
      <c r="B66" s="2" t="s">
        <v>106</v>
      </c>
      <c r="C66" s="5"/>
      <c r="D66" s="3"/>
      <c r="E66" s="3"/>
      <c r="F66" s="3"/>
      <c r="G66" s="3"/>
      <c r="H66" s="3"/>
    </row>
    <row r="67" spans="1:8" ht="13.5" thickBot="1">
      <c r="A67" s="35"/>
    </row>
    <row r="68" spans="1:8" ht="13.5" thickBot="1">
      <c r="A68" s="35"/>
      <c r="C68" s="38"/>
      <c r="D68" s="39"/>
      <c r="E68" s="39" t="s">
        <v>116</v>
      </c>
      <c r="F68" s="39"/>
      <c r="G68" s="39"/>
      <c r="H68" s="40"/>
    </row>
    <row r="69" spans="1:8">
      <c r="A69" s="11" t="s">
        <v>188</v>
      </c>
      <c r="B69" s="2" t="s">
        <v>97</v>
      </c>
      <c r="C69" s="41"/>
      <c r="D69" s="41"/>
      <c r="E69" s="41"/>
      <c r="F69" s="41"/>
      <c r="G69" s="41"/>
      <c r="H69" s="41"/>
    </row>
    <row r="70" spans="1:8">
      <c r="A70" s="11" t="s">
        <v>188</v>
      </c>
      <c r="B70" s="2" t="s">
        <v>105</v>
      </c>
      <c r="C70" s="3"/>
      <c r="D70" s="3"/>
      <c r="E70" s="3"/>
      <c r="F70" s="3"/>
      <c r="G70" s="3"/>
      <c r="H70" s="3"/>
    </row>
    <row r="71" spans="1:8">
      <c r="A71" s="11" t="s">
        <v>188</v>
      </c>
      <c r="B71" s="2" t="s">
        <v>106</v>
      </c>
      <c r="C71" s="5"/>
      <c r="D71" s="3"/>
      <c r="E71" s="3"/>
      <c r="F71" s="3"/>
      <c r="G71" s="3"/>
      <c r="H71" s="3"/>
    </row>
    <row r="72" spans="1:8" ht="13.5" thickBot="1">
      <c r="A72" s="35"/>
    </row>
    <row r="73" spans="1:8" ht="13.5" thickBot="1">
      <c r="A73" s="35"/>
      <c r="C73" s="38"/>
      <c r="D73" s="39"/>
      <c r="E73" s="39" t="s">
        <v>117</v>
      </c>
      <c r="F73" s="39"/>
      <c r="G73" s="39"/>
      <c r="H73" s="40"/>
    </row>
    <row r="74" spans="1:8">
      <c r="A74" s="11" t="s">
        <v>117</v>
      </c>
      <c r="B74" s="2" t="s">
        <v>97</v>
      </c>
      <c r="C74" s="41"/>
      <c r="D74" s="43"/>
      <c r="E74" s="43"/>
      <c r="F74" s="43"/>
      <c r="G74" s="43"/>
      <c r="H74" s="43"/>
    </row>
    <row r="75" spans="1:8">
      <c r="A75" s="11" t="s">
        <v>117</v>
      </c>
      <c r="B75" s="2" t="s">
        <v>105</v>
      </c>
      <c r="C75" s="3"/>
      <c r="D75" s="6"/>
      <c r="E75" s="6"/>
      <c r="F75" s="6"/>
      <c r="G75" s="6"/>
      <c r="H75" s="6"/>
    </row>
    <row r="76" spans="1:8">
      <c r="A76" s="11" t="s">
        <v>117</v>
      </c>
      <c r="B76" s="2" t="s">
        <v>106</v>
      </c>
      <c r="C76" s="5"/>
      <c r="D76" s="6"/>
      <c r="E76" s="6"/>
      <c r="F76" s="6"/>
      <c r="G76" s="6"/>
      <c r="H76" s="6"/>
    </row>
    <row r="77" spans="1:8" ht="13.5" thickBot="1"/>
    <row r="78" spans="1:8" ht="13.5" thickBot="1">
      <c r="A78" s="34"/>
      <c r="C78" s="38"/>
      <c r="D78" s="39"/>
      <c r="E78" s="39" t="s">
        <v>118</v>
      </c>
      <c r="F78" s="39"/>
      <c r="G78" s="39"/>
      <c r="H78" s="40"/>
    </row>
    <row r="79" spans="1:8">
      <c r="A79" s="11" t="s">
        <v>187</v>
      </c>
      <c r="B79" s="2" t="s">
        <v>120</v>
      </c>
      <c r="C79" s="41"/>
      <c r="D79" s="41"/>
      <c r="E79" s="43"/>
      <c r="F79" s="43"/>
      <c r="G79" s="43"/>
      <c r="H79" s="43"/>
    </row>
    <row r="80" spans="1:8">
      <c r="A80" s="11" t="s">
        <v>187</v>
      </c>
      <c r="B80" s="2" t="s">
        <v>121</v>
      </c>
      <c r="C80" s="3"/>
      <c r="D80" s="5"/>
      <c r="E80" s="6"/>
      <c r="F80" s="6"/>
      <c r="G80" s="6"/>
      <c r="H80" s="6"/>
    </row>
    <row r="81" spans="1:8">
      <c r="A81" s="11" t="s">
        <v>187</v>
      </c>
      <c r="B81" s="2" t="s">
        <v>122</v>
      </c>
      <c r="C81" s="3"/>
      <c r="D81" s="3"/>
      <c r="E81" s="7"/>
      <c r="F81" s="8"/>
      <c r="G81" s="6"/>
      <c r="H81" s="6"/>
    </row>
    <row r="82" spans="1:8" ht="13.5" thickBot="1">
      <c r="A82" s="35"/>
    </row>
    <row r="83" spans="1:8" ht="13.5" thickBot="1">
      <c r="A83" s="35"/>
      <c r="C83" s="38"/>
      <c r="D83" s="39"/>
      <c r="E83" s="39" t="s">
        <v>119</v>
      </c>
      <c r="F83" s="39"/>
      <c r="G83" s="39"/>
      <c r="H83" s="40"/>
    </row>
    <row r="84" spans="1:8">
      <c r="A84" s="11" t="s">
        <v>202</v>
      </c>
      <c r="B84" s="2" t="s">
        <v>120</v>
      </c>
      <c r="C84" s="41"/>
      <c r="D84" s="41"/>
      <c r="E84" s="43"/>
      <c r="F84" s="43"/>
      <c r="G84" s="43"/>
      <c r="H84" s="43"/>
    </row>
    <row r="85" spans="1:8">
      <c r="A85" s="11" t="s">
        <v>202</v>
      </c>
      <c r="B85" s="2" t="s">
        <v>121</v>
      </c>
      <c r="C85" s="3"/>
      <c r="D85" s="5"/>
      <c r="E85" s="6"/>
      <c r="F85" s="6"/>
      <c r="G85" s="6"/>
      <c r="H85" s="6"/>
    </row>
    <row r="86" spans="1:8">
      <c r="A86" s="11" t="s">
        <v>202</v>
      </c>
      <c r="B86" s="2" t="s">
        <v>122</v>
      </c>
      <c r="C86" s="3"/>
      <c r="D86" s="3"/>
      <c r="E86" s="7"/>
      <c r="F86" s="8"/>
      <c r="G86" s="6"/>
      <c r="H86" s="6"/>
    </row>
    <row r="87" spans="1:8" ht="13.5" thickBot="1"/>
    <row r="88" spans="1:8" ht="13.5" thickBot="1">
      <c r="A88" s="34"/>
      <c r="C88" s="38"/>
      <c r="D88" s="39"/>
      <c r="E88" s="39" t="s">
        <v>126</v>
      </c>
      <c r="F88" s="39"/>
      <c r="G88" s="39"/>
      <c r="H88" s="40"/>
    </row>
    <row r="89" spans="1:8">
      <c r="A89" s="11" t="s">
        <v>186</v>
      </c>
      <c r="B89" s="2" t="s">
        <v>129</v>
      </c>
      <c r="C89" s="41"/>
      <c r="D89" s="41"/>
      <c r="E89" s="41"/>
      <c r="F89" s="41"/>
      <c r="G89" s="41"/>
      <c r="H89" s="41"/>
    </row>
    <row r="90" spans="1:8">
      <c r="A90" s="11" t="s">
        <v>186</v>
      </c>
      <c r="B90" s="2"/>
      <c r="C90" s="3"/>
      <c r="D90" s="3"/>
      <c r="E90" s="3"/>
      <c r="F90" s="3"/>
      <c r="G90" s="3"/>
      <c r="H90" s="3"/>
    </row>
    <row r="91" spans="1:8">
      <c r="A91" s="11" t="s">
        <v>186</v>
      </c>
      <c r="B91" s="2"/>
      <c r="C91" s="5"/>
      <c r="D91" s="3"/>
      <c r="E91" s="3"/>
      <c r="F91" s="3"/>
      <c r="G91" s="3"/>
      <c r="H91" s="3"/>
    </row>
    <row r="92" spans="1:8" ht="13.5" thickBot="1">
      <c r="A92" s="35"/>
    </row>
    <row r="93" spans="1:8" ht="13.15" customHeight="1" thickBot="1">
      <c r="A93" s="35"/>
      <c r="C93" s="38"/>
      <c r="D93" s="39"/>
      <c r="E93" s="39" t="s">
        <v>127</v>
      </c>
      <c r="F93" s="39"/>
      <c r="G93" s="39"/>
      <c r="H93" s="40"/>
    </row>
    <row r="94" spans="1:8">
      <c r="A94" s="11" t="s">
        <v>203</v>
      </c>
      <c r="B94" s="2" t="s">
        <v>130</v>
      </c>
      <c r="C94" s="41"/>
      <c r="D94" s="41"/>
      <c r="E94" s="41"/>
      <c r="F94" s="41"/>
      <c r="G94" s="41"/>
      <c r="H94" s="41"/>
    </row>
    <row r="95" spans="1:8">
      <c r="A95" s="11" t="s">
        <v>203</v>
      </c>
      <c r="B95" s="2"/>
      <c r="C95" s="3"/>
      <c r="D95" s="3"/>
      <c r="E95" s="3"/>
      <c r="F95" s="3"/>
      <c r="G95" s="3"/>
      <c r="H95" s="3"/>
    </row>
    <row r="96" spans="1:8" ht="13.15" customHeight="1">
      <c r="A96" s="11" t="s">
        <v>203</v>
      </c>
      <c r="B96" s="2"/>
      <c r="C96" s="5"/>
      <c r="D96" s="3"/>
      <c r="E96" s="3"/>
      <c r="F96" s="3"/>
      <c r="G96" s="3"/>
      <c r="H96" s="3"/>
    </row>
    <row r="97" spans="1:8" ht="13.5" thickBot="1">
      <c r="A97" s="35"/>
    </row>
    <row r="98" spans="1:8" ht="13.5" thickBot="1">
      <c r="A98" s="35"/>
      <c r="C98" s="38"/>
      <c r="D98" s="39"/>
      <c r="E98" s="39" t="s">
        <v>128</v>
      </c>
      <c r="F98" s="39"/>
      <c r="G98" s="39"/>
      <c r="H98" s="40"/>
    </row>
    <row r="99" spans="1:8">
      <c r="A99" s="11" t="s">
        <v>204</v>
      </c>
      <c r="B99" s="2" t="s">
        <v>131</v>
      </c>
      <c r="C99" s="41"/>
      <c r="D99" s="41"/>
      <c r="E99" s="41"/>
      <c r="F99" s="41"/>
      <c r="G99" s="41"/>
      <c r="H99" s="41"/>
    </row>
    <row r="100" spans="1:8">
      <c r="A100" s="11" t="s">
        <v>204</v>
      </c>
      <c r="B100" s="2"/>
      <c r="C100" s="3"/>
      <c r="D100" s="3"/>
      <c r="E100" s="3"/>
      <c r="F100" s="3"/>
      <c r="G100" s="3"/>
      <c r="H100" s="3"/>
    </row>
    <row r="101" spans="1:8">
      <c r="A101" s="11" t="s">
        <v>204</v>
      </c>
      <c r="B101" s="2"/>
      <c r="C101" s="5"/>
      <c r="D101" s="3"/>
      <c r="E101" s="3"/>
      <c r="F101" s="3"/>
      <c r="G101" s="3"/>
      <c r="H101" s="3"/>
    </row>
    <row r="102" spans="1:8" ht="13.5" thickBot="1"/>
    <row r="103" spans="1:8" ht="13.5" thickBot="1">
      <c r="A103" s="34"/>
      <c r="C103" s="38"/>
      <c r="D103" s="39"/>
      <c r="E103" s="39" t="s">
        <v>124</v>
      </c>
      <c r="F103" s="39"/>
      <c r="G103" s="39"/>
      <c r="H103" s="40"/>
    </row>
    <row r="104" spans="1:8">
      <c r="A104" s="11" t="s">
        <v>124</v>
      </c>
      <c r="B104" s="2" t="s">
        <v>125</v>
      </c>
      <c r="C104" s="42"/>
      <c r="D104" s="42"/>
      <c r="E104" s="42"/>
      <c r="F104" s="42"/>
      <c r="G104" s="42"/>
      <c r="H104" s="42"/>
    </row>
    <row r="105" spans="1:8" ht="13.5" thickBot="1"/>
    <row r="106" spans="1:8" ht="13.15" customHeight="1" thickBot="1">
      <c r="A106" s="34"/>
      <c r="C106" s="38"/>
      <c r="D106" s="39"/>
      <c r="E106" s="39" t="s">
        <v>132</v>
      </c>
      <c r="F106" s="39"/>
      <c r="G106" s="39"/>
      <c r="H106" s="40"/>
    </row>
    <row r="107" spans="1:8">
      <c r="A107" s="11" t="s">
        <v>132</v>
      </c>
      <c r="B107" s="2" t="s">
        <v>137</v>
      </c>
      <c r="C107" s="12"/>
      <c r="D107" s="12"/>
      <c r="E107" s="37"/>
      <c r="F107" s="37"/>
      <c r="G107" s="37"/>
      <c r="H107" s="37"/>
    </row>
    <row r="108" spans="1:8">
      <c r="A108" s="11" t="s">
        <v>132</v>
      </c>
      <c r="B108" s="2" t="s">
        <v>136</v>
      </c>
      <c r="C108" s="12"/>
      <c r="D108" s="12"/>
      <c r="E108" s="12"/>
      <c r="F108" s="12"/>
      <c r="G108" s="12"/>
      <c r="H108" s="12"/>
    </row>
    <row r="109" spans="1:8" ht="13.5" thickBot="1">
      <c r="A109"/>
    </row>
    <row r="110" spans="1:8" ht="13.15" customHeight="1" thickBot="1">
      <c r="A110" s="34"/>
      <c r="C110" s="38"/>
      <c r="D110" s="39"/>
      <c r="E110" s="39" t="s">
        <v>140</v>
      </c>
      <c r="F110" s="39"/>
      <c r="G110" s="39"/>
      <c r="H110" s="40"/>
    </row>
    <row r="111" spans="1:8">
      <c r="A111" s="11" t="s">
        <v>139</v>
      </c>
      <c r="B111" s="2" t="s">
        <v>141</v>
      </c>
      <c r="C111" s="41"/>
      <c r="D111" s="41"/>
      <c r="E111" s="42"/>
      <c r="F111" s="42"/>
      <c r="G111" s="42"/>
      <c r="H111" s="42"/>
    </row>
    <row r="112" spans="1:8" ht="13.5" thickBot="1">
      <c r="A112"/>
    </row>
    <row r="113" spans="1:8" ht="13.5" thickBot="1">
      <c r="A113" s="34"/>
      <c r="C113" s="38"/>
      <c r="D113" s="39"/>
      <c r="E113" s="39" t="s">
        <v>138</v>
      </c>
      <c r="F113" s="39"/>
      <c r="G113" s="39"/>
      <c r="H113" s="40"/>
    </row>
    <row r="114" spans="1:8">
      <c r="A114" s="11" t="s">
        <v>138</v>
      </c>
      <c r="B114" s="2" t="s">
        <v>141</v>
      </c>
      <c r="C114" s="41"/>
      <c r="D114" s="41"/>
      <c r="E114" s="41"/>
      <c r="F114" s="41"/>
      <c r="G114" s="41"/>
      <c r="H114" s="41"/>
    </row>
    <row r="115" spans="1:8" ht="13.5" thickBot="1">
      <c r="A115"/>
    </row>
    <row r="116" spans="1:8" ht="13.5" thickBot="1">
      <c r="A116" s="34"/>
      <c r="C116" s="38"/>
      <c r="D116" s="39"/>
      <c r="E116" s="39" t="s">
        <v>142</v>
      </c>
      <c r="F116" s="39"/>
      <c r="G116" s="39"/>
      <c r="H116" s="40"/>
    </row>
    <row r="117" spans="1:8">
      <c r="A117" s="11" t="s">
        <v>142</v>
      </c>
      <c r="B117" s="2" t="s">
        <v>141</v>
      </c>
      <c r="C117" s="41"/>
      <c r="D117" s="41"/>
      <c r="E117" s="41"/>
      <c r="F117" s="41"/>
      <c r="G117" s="41"/>
      <c r="H117" s="41"/>
    </row>
    <row r="118" spans="1:8" ht="13.5" thickBot="1">
      <c r="A118" s="34"/>
      <c r="B118" s="1"/>
    </row>
    <row r="119" spans="1:8" ht="13.5" thickBot="1">
      <c r="A119" s="34"/>
      <c r="C119" s="38"/>
      <c r="D119" s="39"/>
      <c r="E119" s="39" t="s">
        <v>206</v>
      </c>
      <c r="F119" s="39"/>
      <c r="G119" s="39"/>
      <c r="H119" s="40"/>
    </row>
    <row r="120" spans="1:8">
      <c r="A120" s="11" t="s">
        <v>206</v>
      </c>
      <c r="B120" s="2" t="s">
        <v>141</v>
      </c>
      <c r="C120" s="47"/>
      <c r="D120" s="42"/>
      <c r="E120" s="42"/>
      <c r="F120" s="42"/>
      <c r="G120" s="42"/>
      <c r="H120" s="42"/>
    </row>
    <row r="121" spans="1:8" ht="13.5" thickBot="1">
      <c r="A121"/>
    </row>
    <row r="122" spans="1:8" ht="13.5" thickBot="1">
      <c r="A122" s="34"/>
      <c r="C122" s="38"/>
      <c r="D122" s="39"/>
      <c r="E122" s="39" t="s">
        <v>143</v>
      </c>
      <c r="F122" s="39"/>
      <c r="G122" s="39"/>
      <c r="H122" s="40"/>
    </row>
    <row r="123" spans="1:8">
      <c r="A123" s="11" t="s">
        <v>205</v>
      </c>
      <c r="B123" s="2" t="s">
        <v>141</v>
      </c>
      <c r="C123" s="44"/>
      <c r="D123" s="41"/>
      <c r="E123" s="42"/>
      <c r="F123" s="42"/>
      <c r="G123" s="42"/>
      <c r="H123" s="42"/>
    </row>
    <row r="124" spans="1:8" ht="13.5" thickBot="1">
      <c r="A124"/>
    </row>
    <row r="125" spans="1:8" ht="13.5" thickBot="1">
      <c r="A125" s="34"/>
      <c r="C125" s="38"/>
      <c r="D125" s="39"/>
      <c r="E125" s="39" t="s">
        <v>144</v>
      </c>
      <c r="F125" s="39"/>
      <c r="G125" s="39"/>
      <c r="H125" s="40"/>
    </row>
    <row r="126" spans="1:8">
      <c r="A126" s="11" t="s">
        <v>144</v>
      </c>
      <c r="B126" s="2" t="s">
        <v>145</v>
      </c>
      <c r="C126" s="44"/>
      <c r="D126" s="44"/>
      <c r="E126" s="44"/>
      <c r="F126" s="44"/>
      <c r="G126" s="37"/>
      <c r="H126" s="37"/>
    </row>
    <row r="127" spans="1:8">
      <c r="A127" s="11" t="s">
        <v>144</v>
      </c>
      <c r="B127" s="1" t="s">
        <v>146</v>
      </c>
      <c r="C127" s="44"/>
      <c r="D127" s="44"/>
      <c r="E127" s="44"/>
      <c r="F127" s="44"/>
      <c r="G127" s="12"/>
      <c r="H127" s="12"/>
    </row>
    <row r="128" spans="1:8" ht="13.5" thickBot="1">
      <c r="A128"/>
    </row>
    <row r="129" spans="1:8" ht="13.5" thickBot="1">
      <c r="A129" s="34"/>
      <c r="C129" s="38"/>
      <c r="D129" s="39"/>
      <c r="E129" s="39" t="s">
        <v>147</v>
      </c>
      <c r="F129" s="39"/>
      <c r="G129" s="39"/>
      <c r="H129" s="40"/>
    </row>
    <row r="130" spans="1:8">
      <c r="A130" s="11" t="s">
        <v>147</v>
      </c>
      <c r="B130" s="2" t="s">
        <v>148</v>
      </c>
      <c r="C130" s="44"/>
      <c r="D130" s="37"/>
      <c r="E130" s="37"/>
      <c r="F130" s="37"/>
      <c r="G130" s="37"/>
      <c r="H130" s="37"/>
    </row>
    <row r="131" spans="1:8">
      <c r="A131" s="11" t="s">
        <v>147</v>
      </c>
      <c r="B131" s="2" t="s">
        <v>149</v>
      </c>
      <c r="C131" s="48"/>
      <c r="D131" s="12"/>
      <c r="E131" s="13"/>
      <c r="F131" s="13"/>
      <c r="G131" s="13"/>
      <c r="H131" s="13"/>
    </row>
    <row r="132" spans="1:8">
      <c r="A132" s="11" t="s">
        <v>147</v>
      </c>
      <c r="B132" s="2" t="s">
        <v>150</v>
      </c>
      <c r="C132" s="48"/>
      <c r="D132" s="12"/>
      <c r="E132" s="12"/>
      <c r="F132" s="12"/>
      <c r="G132" s="12"/>
      <c r="H132" s="12"/>
    </row>
  </sheetData>
  <conditionalFormatting sqref="C2:H2 C133:H1048576">
    <cfRule type="duplicateValues" dxfId="7" priority="4"/>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6" priority="1"/>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E515B5CA-2DED-4FBE-8D0F-AA611386635D}">
          <x14:formula1>
            <xm:f>'Réponses au formulaire 1'!$E:$E</xm:f>
          </x14:formula1>
          <xm:sqref>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FFC77-C053-46B8-A178-CC3D774B42BB}">
  <sheetPr codeName="Feuil4"/>
  <dimension ref="A1:J132"/>
  <sheetViews>
    <sheetView showGridLines="0" workbookViewId="0">
      <selection activeCell="B2" sqref="B1:B1048576"/>
    </sheetView>
  </sheetViews>
  <sheetFormatPr defaultColWidth="11.42578125" defaultRowHeight="12.75"/>
  <cols>
    <col min="1" max="1" width="24.7109375" style="10" customWidth="1"/>
    <col min="2" max="2" width="12.7109375" customWidth="1"/>
    <col min="3" max="8" width="20.7109375" customWidth="1"/>
  </cols>
  <sheetData>
    <row r="1" spans="1:8">
      <c r="A1" s="57" t="s">
        <v>134</v>
      </c>
      <c r="B1" s="57"/>
      <c r="C1" s="57"/>
      <c r="D1" s="57"/>
      <c r="E1" s="57"/>
      <c r="F1" s="57"/>
      <c r="G1" s="57"/>
      <c r="H1" s="57"/>
    </row>
    <row r="2" spans="1:8" ht="13.5" thickBot="1"/>
    <row r="3" spans="1:8" ht="13.5" thickBot="1">
      <c r="C3" s="38"/>
      <c r="D3" s="39"/>
      <c r="E3" s="39" t="s">
        <v>96</v>
      </c>
      <c r="F3" s="39"/>
      <c r="G3" s="39"/>
      <c r="H3" s="40"/>
    </row>
    <row r="4" spans="1:8">
      <c r="A4" s="11" t="s">
        <v>96</v>
      </c>
      <c r="B4" s="2" t="s">
        <v>100</v>
      </c>
      <c r="C4" s="41"/>
      <c r="D4" s="41"/>
      <c r="E4" s="41"/>
      <c r="F4" s="43"/>
      <c r="G4" s="43"/>
      <c r="H4" s="43"/>
    </row>
    <row r="5" spans="1:8">
      <c r="A5" s="11" t="s">
        <v>96</v>
      </c>
      <c r="B5" s="2" t="s">
        <v>101</v>
      </c>
      <c r="C5" s="3"/>
      <c r="D5" s="5"/>
      <c r="E5" s="3"/>
      <c r="F5" s="6"/>
      <c r="G5" s="6"/>
      <c r="H5" s="6"/>
    </row>
    <row r="6" spans="1:8" ht="13.5" thickBot="1"/>
    <row r="7" spans="1:8" ht="13.5" thickBot="1">
      <c r="C7" s="38"/>
      <c r="D7" s="39"/>
      <c r="E7" s="39" t="s">
        <v>104</v>
      </c>
      <c r="F7" s="39"/>
      <c r="G7" s="39"/>
      <c r="H7" s="40"/>
    </row>
    <row r="8" spans="1:8">
      <c r="A8" s="11" t="s">
        <v>201</v>
      </c>
      <c r="B8" s="2" t="s">
        <v>97</v>
      </c>
      <c r="C8" s="41"/>
      <c r="D8" s="41"/>
      <c r="E8" s="41" t="s">
        <v>181</v>
      </c>
      <c r="F8" s="43"/>
      <c r="G8" s="43"/>
      <c r="H8" s="43"/>
    </row>
    <row r="9" spans="1:8">
      <c r="A9" s="11" t="s">
        <v>201</v>
      </c>
      <c r="B9" s="2" t="s">
        <v>98</v>
      </c>
      <c r="C9" s="3" t="s">
        <v>181</v>
      </c>
      <c r="D9" s="5"/>
      <c r="E9" s="3"/>
      <c r="F9" s="6"/>
      <c r="G9" s="6"/>
      <c r="H9" s="6"/>
    </row>
    <row r="10" spans="1:8">
      <c r="A10" s="11" t="s">
        <v>201</v>
      </c>
      <c r="B10" s="2" t="s">
        <v>99</v>
      </c>
      <c r="C10" s="3"/>
      <c r="D10" s="3"/>
      <c r="E10" s="4"/>
      <c r="F10" s="8"/>
      <c r="G10" s="6"/>
      <c r="H10" s="6"/>
    </row>
    <row r="11" spans="1:8" ht="13.5" thickBot="1">
      <c r="A11" s="35"/>
      <c r="B11" s="1"/>
      <c r="E11" s="36"/>
      <c r="F11" s="9"/>
    </row>
    <row r="12" spans="1:8" ht="13.5" thickBot="1">
      <c r="A12" s="35"/>
      <c r="C12" s="38"/>
      <c r="D12" s="39"/>
      <c r="E12" s="39" t="s">
        <v>103</v>
      </c>
      <c r="F12" s="39"/>
      <c r="G12" s="39"/>
      <c r="H12" s="40"/>
    </row>
    <row r="13" spans="1:8">
      <c r="A13" s="11" t="s">
        <v>200</v>
      </c>
      <c r="B13" s="2" t="s">
        <v>97</v>
      </c>
      <c r="C13" s="41"/>
      <c r="D13" s="41"/>
      <c r="E13" s="41"/>
      <c r="F13" s="43"/>
      <c r="G13" s="43"/>
      <c r="H13" s="43"/>
    </row>
    <row r="14" spans="1:8">
      <c r="A14" s="11" t="s">
        <v>200</v>
      </c>
      <c r="B14" s="2" t="s">
        <v>98</v>
      </c>
      <c r="C14" s="3"/>
      <c r="D14" s="41"/>
      <c r="E14" s="41"/>
      <c r="F14" s="6"/>
      <c r="G14" s="6"/>
      <c r="H14" s="6"/>
    </row>
    <row r="15" spans="1:8">
      <c r="A15" s="11" t="s">
        <v>200</v>
      </c>
      <c r="B15" s="2" t="s">
        <v>99</v>
      </c>
      <c r="C15" s="3"/>
      <c r="D15" s="41"/>
      <c r="E15" s="41"/>
      <c r="F15" s="8"/>
      <c r="G15" s="6"/>
      <c r="H15" s="6"/>
    </row>
    <row r="16" spans="1:8" ht="13.5" thickBot="1">
      <c r="B16" s="1"/>
      <c r="E16" s="36"/>
      <c r="F16" s="9"/>
    </row>
    <row r="17" spans="1:8" ht="13.15" customHeight="1" thickBot="1">
      <c r="C17" s="38"/>
      <c r="D17" s="39"/>
      <c r="E17" s="39" t="s">
        <v>151</v>
      </c>
      <c r="F17" s="39"/>
      <c r="G17" s="39"/>
      <c r="H17" s="40"/>
    </row>
    <row r="18" spans="1:8">
      <c r="A18" s="11" t="s">
        <v>199</v>
      </c>
      <c r="B18" s="2" t="s">
        <v>97</v>
      </c>
      <c r="C18" s="41"/>
      <c r="D18" s="41"/>
      <c r="E18" s="41"/>
      <c r="F18" s="43"/>
      <c r="G18" s="43"/>
      <c r="H18" s="43"/>
    </row>
    <row r="19" spans="1:8">
      <c r="A19" s="11" t="s">
        <v>199</v>
      </c>
      <c r="B19" s="2" t="s">
        <v>98</v>
      </c>
      <c r="C19" s="3"/>
      <c r="D19" s="5"/>
      <c r="E19" s="3"/>
      <c r="F19" s="6"/>
      <c r="G19" s="6"/>
      <c r="H19" s="6"/>
    </row>
    <row r="20" spans="1:8">
      <c r="A20" s="11" t="s">
        <v>199</v>
      </c>
      <c r="B20" s="2" t="s">
        <v>99</v>
      </c>
      <c r="C20" s="3"/>
      <c r="D20" s="3"/>
      <c r="E20" s="4"/>
      <c r="F20" s="8"/>
      <c r="G20" s="6"/>
      <c r="H20" s="6"/>
    </row>
    <row r="21" spans="1:8" ht="13.5" thickBot="1">
      <c r="A21" s="35"/>
      <c r="B21" s="1"/>
      <c r="E21" s="36"/>
      <c r="F21" s="9"/>
    </row>
    <row r="22" spans="1:8" ht="13.5" thickBot="1">
      <c r="A22" s="35"/>
      <c r="C22" s="38"/>
      <c r="D22" s="39"/>
      <c r="E22" s="39" t="s">
        <v>152</v>
      </c>
      <c r="F22" s="39"/>
      <c r="G22" s="39"/>
      <c r="H22" s="40"/>
    </row>
    <row r="23" spans="1:8">
      <c r="A23" s="11" t="s">
        <v>198</v>
      </c>
      <c r="B23" s="2" t="s">
        <v>97</v>
      </c>
      <c r="C23" s="41"/>
      <c r="D23" s="43"/>
      <c r="E23" s="43"/>
      <c r="F23" s="43"/>
      <c r="G23" s="43"/>
      <c r="H23" s="43"/>
    </row>
    <row r="24" spans="1:8">
      <c r="A24" s="11" t="s">
        <v>198</v>
      </c>
      <c r="B24" s="2" t="s">
        <v>98</v>
      </c>
      <c r="C24" s="3"/>
      <c r="D24" s="8"/>
      <c r="E24" s="6"/>
      <c r="F24" s="6"/>
      <c r="G24" s="6"/>
      <c r="H24" s="6"/>
    </row>
    <row r="25" spans="1:8">
      <c r="A25" s="11" t="s">
        <v>198</v>
      </c>
      <c r="B25" s="2" t="s">
        <v>99</v>
      </c>
      <c r="C25" s="3"/>
      <c r="D25" s="6"/>
      <c r="E25" s="7"/>
      <c r="F25" s="8"/>
      <c r="G25" s="6"/>
      <c r="H25" s="6"/>
    </row>
    <row r="26" spans="1:8" ht="13.5" thickBot="1">
      <c r="B26" s="1"/>
      <c r="E26" s="36"/>
      <c r="F26" s="9"/>
    </row>
    <row r="27" spans="1:8" ht="13.5" thickBot="1">
      <c r="C27" s="38"/>
      <c r="D27" s="39"/>
      <c r="E27" s="39" t="s">
        <v>102</v>
      </c>
      <c r="F27" s="39"/>
      <c r="G27" s="39"/>
      <c r="H27" s="40"/>
    </row>
    <row r="28" spans="1:8">
      <c r="A28" s="11" t="s">
        <v>197</v>
      </c>
      <c r="B28" s="2" t="s">
        <v>97</v>
      </c>
      <c r="C28" s="44"/>
      <c r="D28" s="41"/>
      <c r="E28" s="41"/>
      <c r="F28" s="41"/>
      <c r="G28" s="41"/>
      <c r="H28" s="41"/>
    </row>
    <row r="29" spans="1:8">
      <c r="A29" s="11" t="s">
        <v>197</v>
      </c>
      <c r="B29" s="2" t="s">
        <v>105</v>
      </c>
      <c r="C29" s="45"/>
      <c r="D29" s="3"/>
      <c r="E29" s="3"/>
      <c r="F29" s="3"/>
      <c r="G29" s="3"/>
      <c r="H29" s="3"/>
    </row>
    <row r="30" spans="1:8">
      <c r="A30" s="11" t="s">
        <v>197</v>
      </c>
      <c r="B30" s="2" t="s">
        <v>106</v>
      </c>
      <c r="C30" s="46"/>
      <c r="D30" s="3"/>
      <c r="E30" s="3"/>
      <c r="F30" s="3"/>
      <c r="G30" s="3"/>
      <c r="H30" s="3"/>
    </row>
    <row r="31" spans="1:8" ht="13.5" thickBot="1">
      <c r="A31" s="35"/>
    </row>
    <row r="32" spans="1:8" ht="13.5" thickBot="1">
      <c r="A32" s="35"/>
      <c r="C32" s="38"/>
      <c r="D32" s="39"/>
      <c r="E32" s="39" t="s">
        <v>107</v>
      </c>
      <c r="F32" s="39"/>
      <c r="G32" s="39"/>
      <c r="H32" s="40"/>
    </row>
    <row r="33" spans="1:10">
      <c r="A33" s="11" t="s">
        <v>196</v>
      </c>
      <c r="B33" s="2" t="s">
        <v>97</v>
      </c>
      <c r="C33" s="44"/>
      <c r="D33" s="43"/>
      <c r="E33" s="43"/>
      <c r="F33" s="43"/>
      <c r="G33" s="43"/>
      <c r="H33" s="43"/>
    </row>
    <row r="34" spans="1:10">
      <c r="A34" s="11" t="s">
        <v>196</v>
      </c>
      <c r="B34" s="2" t="s">
        <v>105</v>
      </c>
      <c r="C34" s="45"/>
      <c r="D34" s="6"/>
      <c r="E34" s="6"/>
      <c r="F34" s="6"/>
      <c r="G34" s="6"/>
      <c r="H34" s="6"/>
    </row>
    <row r="35" spans="1:10">
      <c r="A35" s="11" t="s">
        <v>196</v>
      </c>
      <c r="B35" s="2" t="s">
        <v>106</v>
      </c>
      <c r="C35" s="46"/>
      <c r="D35" s="6"/>
      <c r="E35" s="6"/>
      <c r="F35" s="6"/>
      <c r="G35" s="6"/>
      <c r="H35" s="6"/>
    </row>
    <row r="36" spans="1:10" ht="13.5" thickBot="1">
      <c r="A36" s="35"/>
    </row>
    <row r="37" spans="1:10" ht="13.5" thickBot="1">
      <c r="A37" s="35"/>
      <c r="C37" s="38"/>
      <c r="D37" s="39"/>
      <c r="E37" s="39" t="s">
        <v>108</v>
      </c>
      <c r="F37" s="39"/>
      <c r="G37" s="39"/>
      <c r="H37" s="40"/>
    </row>
    <row r="38" spans="1:10">
      <c r="A38" s="11" t="s">
        <v>195</v>
      </c>
      <c r="B38" s="2" t="s">
        <v>97</v>
      </c>
      <c r="C38" s="44"/>
      <c r="D38" s="43"/>
      <c r="E38" s="43"/>
      <c r="F38" s="43"/>
      <c r="G38" s="43"/>
      <c r="H38" s="43"/>
    </row>
    <row r="39" spans="1:10">
      <c r="A39" s="11" t="s">
        <v>195</v>
      </c>
      <c r="B39" s="2" t="s">
        <v>105</v>
      </c>
      <c r="C39" s="45"/>
      <c r="D39" s="6"/>
      <c r="E39" s="6"/>
      <c r="F39" s="6"/>
      <c r="G39" s="6"/>
      <c r="H39" s="6"/>
    </row>
    <row r="40" spans="1:10">
      <c r="A40" s="11" t="s">
        <v>195</v>
      </c>
      <c r="B40" s="2" t="s">
        <v>106</v>
      </c>
      <c r="C40" s="46"/>
      <c r="D40" s="6"/>
      <c r="E40" s="6"/>
      <c r="F40" s="6"/>
      <c r="G40" s="6"/>
      <c r="H40" s="6"/>
    </row>
    <row r="41" spans="1:10" ht="13.5" thickBot="1"/>
    <row r="42" spans="1:10" ht="13.5" thickBot="1">
      <c r="C42" s="38"/>
      <c r="D42" s="39"/>
      <c r="E42" s="39" t="s">
        <v>110</v>
      </c>
      <c r="F42" s="39"/>
      <c r="G42" s="39"/>
      <c r="H42" s="40"/>
    </row>
    <row r="43" spans="1:10">
      <c r="A43" s="11" t="s">
        <v>194</v>
      </c>
      <c r="B43" s="2" t="s">
        <v>109</v>
      </c>
      <c r="C43" s="44"/>
      <c r="D43" s="41"/>
      <c r="E43" s="43"/>
      <c r="F43" s="43"/>
      <c r="G43" s="43"/>
      <c r="H43" s="43"/>
    </row>
    <row r="44" spans="1:10" ht="13.5" thickBot="1">
      <c r="A44" s="35"/>
    </row>
    <row r="45" spans="1:10" ht="13.5" thickBot="1">
      <c r="A45" s="35"/>
      <c r="C45" s="38"/>
      <c r="D45" s="39"/>
      <c r="E45" s="39" t="s">
        <v>111</v>
      </c>
      <c r="F45" s="39"/>
      <c r="G45" s="39"/>
      <c r="H45" s="40"/>
    </row>
    <row r="46" spans="1:10">
      <c r="A46" s="11" t="s">
        <v>193</v>
      </c>
      <c r="B46" s="2" t="s">
        <v>109</v>
      </c>
      <c r="C46" s="44"/>
      <c r="D46" s="41"/>
      <c r="E46" s="43"/>
      <c r="F46" s="43"/>
      <c r="G46" s="43"/>
      <c r="H46" s="43"/>
      <c r="J46" s="3"/>
    </row>
    <row r="47" spans="1:10" ht="13.5" thickBot="1"/>
    <row r="48" spans="1:10" ht="13.5" thickBot="1">
      <c r="C48" s="38"/>
      <c r="D48" s="39"/>
      <c r="E48" s="39" t="s">
        <v>112</v>
      </c>
      <c r="F48" s="39"/>
      <c r="G48" s="39"/>
      <c r="H48" s="40"/>
    </row>
    <row r="49" spans="1:8">
      <c r="A49" s="11" t="s">
        <v>192</v>
      </c>
      <c r="B49" s="2" t="s">
        <v>97</v>
      </c>
      <c r="C49" s="41"/>
      <c r="D49" s="41"/>
      <c r="E49" s="43"/>
      <c r="F49" s="43"/>
      <c r="G49" s="43"/>
      <c r="H49" s="43"/>
    </row>
    <row r="50" spans="1:8">
      <c r="A50" s="11" t="s">
        <v>192</v>
      </c>
      <c r="B50" s="2" t="s">
        <v>105</v>
      </c>
      <c r="C50" s="3"/>
      <c r="D50" s="5"/>
      <c r="E50" s="6"/>
      <c r="F50" s="6"/>
      <c r="G50" s="6"/>
      <c r="H50" s="6"/>
    </row>
    <row r="51" spans="1:8">
      <c r="A51" s="11" t="s">
        <v>192</v>
      </c>
      <c r="B51" s="2" t="s">
        <v>106</v>
      </c>
      <c r="C51" s="3"/>
      <c r="D51" s="3"/>
      <c r="E51" s="7"/>
      <c r="F51" s="8"/>
      <c r="G51" s="6"/>
      <c r="H51" s="6"/>
    </row>
    <row r="52" spans="1:8" ht="13.5" thickBot="1">
      <c r="A52" s="34"/>
    </row>
    <row r="53" spans="1:8" ht="13.5" thickBot="1">
      <c r="A53" s="34"/>
      <c r="C53" s="38"/>
      <c r="D53" s="39"/>
      <c r="E53" s="39" t="s">
        <v>113</v>
      </c>
      <c r="F53" s="39"/>
      <c r="G53" s="39"/>
      <c r="H53" s="40"/>
    </row>
    <row r="54" spans="1:8">
      <c r="A54" s="11" t="s">
        <v>191</v>
      </c>
      <c r="B54" s="2" t="s">
        <v>97</v>
      </c>
      <c r="C54" s="41"/>
      <c r="D54" s="43"/>
      <c r="E54" s="43"/>
      <c r="F54" s="43"/>
      <c r="G54" s="43"/>
      <c r="H54" s="43"/>
    </row>
    <row r="55" spans="1:8">
      <c r="A55" s="11" t="s">
        <v>191</v>
      </c>
      <c r="B55" s="2" t="s">
        <v>105</v>
      </c>
      <c r="C55" s="3" t="s">
        <v>185</v>
      </c>
      <c r="D55" s="8"/>
      <c r="E55" s="6"/>
      <c r="F55" s="6"/>
      <c r="G55" s="6"/>
      <c r="H55" s="6"/>
    </row>
    <row r="56" spans="1:8">
      <c r="A56" s="11" t="s">
        <v>191</v>
      </c>
      <c r="B56" s="2" t="s">
        <v>106</v>
      </c>
      <c r="C56" s="3"/>
      <c r="D56" s="6"/>
      <c r="E56" s="7"/>
      <c r="F56" s="8"/>
      <c r="G56" s="6"/>
      <c r="H56" s="6"/>
    </row>
    <row r="57" spans="1:8" ht="13.5" thickBot="1">
      <c r="A57" s="34"/>
    </row>
    <row r="58" spans="1:8" ht="13.5" thickBot="1">
      <c r="A58" s="34"/>
      <c r="C58" s="38"/>
      <c r="D58" s="39"/>
      <c r="E58" s="39" t="s">
        <v>114</v>
      </c>
      <c r="F58" s="39"/>
      <c r="G58" s="39"/>
      <c r="H58" s="40"/>
    </row>
    <row r="59" spans="1:8">
      <c r="A59" s="11" t="s">
        <v>190</v>
      </c>
      <c r="B59" s="2" t="s">
        <v>97</v>
      </c>
      <c r="C59" s="41"/>
      <c r="D59" s="43"/>
      <c r="E59" s="43"/>
      <c r="F59" s="43"/>
      <c r="G59" s="43"/>
      <c r="H59" s="43"/>
    </row>
    <row r="60" spans="1:8">
      <c r="A60" s="11" t="s">
        <v>190</v>
      </c>
      <c r="B60" s="2" t="s">
        <v>105</v>
      </c>
      <c r="C60" s="3"/>
      <c r="D60" s="8"/>
      <c r="E60" s="6"/>
      <c r="F60" s="6"/>
      <c r="G60" s="6"/>
      <c r="H60" s="6"/>
    </row>
    <row r="61" spans="1:8">
      <c r="A61" s="11" t="s">
        <v>190</v>
      </c>
      <c r="B61" s="2" t="s">
        <v>106</v>
      </c>
      <c r="C61" s="3"/>
      <c r="D61" s="6"/>
      <c r="E61" s="7"/>
      <c r="F61" s="8"/>
      <c r="G61" s="6"/>
      <c r="H61" s="6"/>
    </row>
    <row r="62" spans="1:8" ht="13.5" thickBot="1"/>
    <row r="63" spans="1:8" ht="13.5" thickBot="1">
      <c r="C63" s="38"/>
      <c r="D63" s="39"/>
      <c r="E63" s="39" t="s">
        <v>115</v>
      </c>
      <c r="F63" s="39"/>
      <c r="G63" s="39"/>
      <c r="H63" s="40"/>
    </row>
    <row r="64" spans="1:8">
      <c r="A64" s="11" t="s">
        <v>189</v>
      </c>
      <c r="B64" s="2" t="s">
        <v>97</v>
      </c>
      <c r="C64" s="41"/>
      <c r="D64" s="41"/>
      <c r="E64" s="41"/>
      <c r="F64" s="41"/>
      <c r="G64" s="41"/>
      <c r="H64" s="41"/>
    </row>
    <row r="65" spans="1:8">
      <c r="A65" s="11" t="s">
        <v>189</v>
      </c>
      <c r="B65" s="2" t="s">
        <v>105</v>
      </c>
      <c r="C65" s="3"/>
      <c r="D65" s="3"/>
      <c r="E65" s="3"/>
      <c r="F65" s="3"/>
      <c r="G65" s="3"/>
      <c r="H65" s="3"/>
    </row>
    <row r="66" spans="1:8">
      <c r="A66" s="11" t="s">
        <v>189</v>
      </c>
      <c r="B66" s="2" t="s">
        <v>106</v>
      </c>
      <c r="C66" s="5"/>
      <c r="D66" s="3"/>
      <c r="E66" s="3"/>
      <c r="F66" s="3"/>
      <c r="G66" s="3"/>
      <c r="H66" s="3"/>
    </row>
    <row r="67" spans="1:8" ht="13.5" thickBot="1">
      <c r="A67" s="35"/>
    </row>
    <row r="68" spans="1:8" ht="13.5" thickBot="1">
      <c r="A68" s="35"/>
      <c r="C68" s="38"/>
      <c r="D68" s="39"/>
      <c r="E68" s="39" t="s">
        <v>116</v>
      </c>
      <c r="F68" s="39"/>
      <c r="G68" s="39"/>
      <c r="H68" s="40"/>
    </row>
    <row r="69" spans="1:8">
      <c r="A69" s="11" t="s">
        <v>188</v>
      </c>
      <c r="B69" s="2" t="s">
        <v>97</v>
      </c>
      <c r="C69" s="41"/>
      <c r="D69" s="41"/>
      <c r="E69" s="41"/>
      <c r="F69" s="41"/>
      <c r="G69" s="41"/>
      <c r="H69" s="41"/>
    </row>
    <row r="70" spans="1:8">
      <c r="A70" s="11" t="s">
        <v>188</v>
      </c>
      <c r="B70" s="2" t="s">
        <v>105</v>
      </c>
      <c r="C70" s="3"/>
      <c r="D70" s="3"/>
      <c r="E70" s="3"/>
      <c r="F70" s="3"/>
      <c r="G70" s="3"/>
      <c r="H70" s="3"/>
    </row>
    <row r="71" spans="1:8">
      <c r="A71" s="11" t="s">
        <v>188</v>
      </c>
      <c r="B71" s="2" t="s">
        <v>106</v>
      </c>
      <c r="C71" s="5"/>
      <c r="D71" s="3"/>
      <c r="E71" s="3"/>
      <c r="F71" s="3"/>
      <c r="G71" s="3"/>
      <c r="H71" s="3"/>
    </row>
    <row r="72" spans="1:8" ht="13.5" thickBot="1">
      <c r="A72" s="35"/>
    </row>
    <row r="73" spans="1:8" ht="13.5" thickBot="1">
      <c r="A73" s="35"/>
      <c r="C73" s="38"/>
      <c r="D73" s="39"/>
      <c r="E73" s="39" t="s">
        <v>117</v>
      </c>
      <c r="F73" s="39"/>
      <c r="G73" s="39"/>
      <c r="H73" s="40"/>
    </row>
    <row r="74" spans="1:8">
      <c r="A74" s="11" t="s">
        <v>117</v>
      </c>
      <c r="B74" s="2" t="s">
        <v>97</v>
      </c>
      <c r="C74" s="41"/>
      <c r="D74" s="43"/>
      <c r="E74" s="43"/>
      <c r="F74" s="43"/>
      <c r="G74" s="43"/>
      <c r="H74" s="43"/>
    </row>
    <row r="75" spans="1:8">
      <c r="A75" s="11" t="s">
        <v>117</v>
      </c>
      <c r="B75" s="2" t="s">
        <v>105</v>
      </c>
      <c r="C75" s="3"/>
      <c r="D75" s="6"/>
      <c r="E75" s="6"/>
      <c r="F75" s="6"/>
      <c r="G75" s="6"/>
      <c r="H75" s="6"/>
    </row>
    <row r="76" spans="1:8">
      <c r="A76" s="11" t="s">
        <v>117</v>
      </c>
      <c r="B76" s="2" t="s">
        <v>106</v>
      </c>
      <c r="C76" s="5"/>
      <c r="D76" s="6"/>
      <c r="E76" s="6"/>
      <c r="F76" s="6"/>
      <c r="G76" s="6"/>
      <c r="H76" s="6"/>
    </row>
    <row r="77" spans="1:8" ht="13.5" thickBot="1"/>
    <row r="78" spans="1:8" ht="13.5" thickBot="1">
      <c r="A78" s="34"/>
      <c r="C78" s="38"/>
      <c r="D78" s="39"/>
      <c r="E78" s="39" t="s">
        <v>118</v>
      </c>
      <c r="F78" s="39"/>
      <c r="G78" s="39"/>
      <c r="H78" s="40"/>
    </row>
    <row r="79" spans="1:8">
      <c r="A79" s="11" t="s">
        <v>187</v>
      </c>
      <c r="B79" s="2" t="s">
        <v>120</v>
      </c>
      <c r="C79" s="41"/>
      <c r="D79" s="41"/>
      <c r="E79" s="43"/>
      <c r="F79" s="43"/>
      <c r="G79" s="43"/>
      <c r="H79" s="43"/>
    </row>
    <row r="80" spans="1:8">
      <c r="A80" s="11" t="s">
        <v>187</v>
      </c>
      <c r="B80" s="2" t="s">
        <v>121</v>
      </c>
      <c r="C80" s="3"/>
      <c r="D80" s="5"/>
      <c r="E80" s="6"/>
      <c r="F80" s="6"/>
      <c r="G80" s="6"/>
      <c r="H80" s="6"/>
    </row>
    <row r="81" spans="1:8">
      <c r="A81" s="11" t="s">
        <v>187</v>
      </c>
      <c r="B81" s="2" t="s">
        <v>122</v>
      </c>
      <c r="C81" s="3"/>
      <c r="D81" s="3"/>
      <c r="E81" s="7"/>
      <c r="F81" s="8"/>
      <c r="G81" s="6"/>
      <c r="H81" s="6"/>
    </row>
    <row r="82" spans="1:8" ht="13.5" thickBot="1">
      <c r="A82" s="35"/>
    </row>
    <row r="83" spans="1:8" ht="13.5" thickBot="1">
      <c r="A83" s="35"/>
      <c r="C83" s="38"/>
      <c r="D83" s="39"/>
      <c r="E83" s="39" t="s">
        <v>119</v>
      </c>
      <c r="F83" s="39"/>
      <c r="G83" s="39"/>
      <c r="H83" s="40"/>
    </row>
    <row r="84" spans="1:8">
      <c r="A84" s="11" t="s">
        <v>202</v>
      </c>
      <c r="B84" s="2" t="s">
        <v>120</v>
      </c>
      <c r="C84" s="41"/>
      <c r="D84" s="41"/>
      <c r="E84" s="43"/>
      <c r="F84" s="43"/>
      <c r="G84" s="43"/>
      <c r="H84" s="43"/>
    </row>
    <row r="85" spans="1:8">
      <c r="A85" s="11" t="s">
        <v>202</v>
      </c>
      <c r="B85" s="2" t="s">
        <v>121</v>
      </c>
      <c r="C85" s="3"/>
      <c r="D85" s="5"/>
      <c r="E85" s="6"/>
      <c r="F85" s="6"/>
      <c r="G85" s="6"/>
      <c r="H85" s="6"/>
    </row>
    <row r="86" spans="1:8">
      <c r="A86" s="11" t="s">
        <v>202</v>
      </c>
      <c r="B86" s="2" t="s">
        <v>122</v>
      </c>
      <c r="C86" s="3"/>
      <c r="D86" s="3"/>
      <c r="E86" s="7"/>
      <c r="F86" s="8"/>
      <c r="G86" s="6"/>
      <c r="H86" s="6"/>
    </row>
    <row r="87" spans="1:8" ht="13.5" thickBot="1"/>
    <row r="88" spans="1:8" ht="13.5" thickBot="1">
      <c r="A88" s="34"/>
      <c r="C88" s="38"/>
      <c r="D88" s="39"/>
      <c r="E88" s="39" t="s">
        <v>126</v>
      </c>
      <c r="F88" s="39"/>
      <c r="G88" s="39"/>
      <c r="H88" s="40"/>
    </row>
    <row r="89" spans="1:8">
      <c r="A89" s="11" t="s">
        <v>186</v>
      </c>
      <c r="B89" s="2" t="s">
        <v>129</v>
      </c>
      <c r="C89" s="41"/>
      <c r="D89" s="41"/>
      <c r="E89" s="41"/>
      <c r="F89" s="41"/>
      <c r="G89" s="41"/>
      <c r="H89" s="41"/>
    </row>
    <row r="90" spans="1:8">
      <c r="A90" s="11" t="s">
        <v>186</v>
      </c>
      <c r="B90" s="2"/>
      <c r="C90" s="3"/>
      <c r="D90" s="3"/>
      <c r="E90" s="3"/>
      <c r="F90" s="3"/>
      <c r="G90" s="3"/>
      <c r="H90" s="3"/>
    </row>
    <row r="91" spans="1:8">
      <c r="A91" s="11" t="s">
        <v>186</v>
      </c>
      <c r="B91" s="2"/>
      <c r="C91" s="5"/>
      <c r="D91" s="3"/>
      <c r="E91" s="3"/>
      <c r="F91" s="3"/>
      <c r="G91" s="3"/>
      <c r="H91" s="3"/>
    </row>
    <row r="92" spans="1:8" ht="13.5" thickBot="1">
      <c r="A92" s="35"/>
    </row>
    <row r="93" spans="1:8" ht="13.15" customHeight="1" thickBot="1">
      <c r="A93" s="35"/>
      <c r="C93" s="38"/>
      <c r="D93" s="39"/>
      <c r="E93" s="39" t="s">
        <v>127</v>
      </c>
      <c r="F93" s="39"/>
      <c r="G93" s="39"/>
      <c r="H93" s="40"/>
    </row>
    <row r="94" spans="1:8">
      <c r="A94" s="11" t="s">
        <v>203</v>
      </c>
      <c r="B94" s="2" t="s">
        <v>130</v>
      </c>
      <c r="C94" s="41"/>
      <c r="D94" s="41"/>
      <c r="E94" s="41"/>
      <c r="F94" s="41"/>
      <c r="G94" s="41"/>
      <c r="H94" s="41"/>
    </row>
    <row r="95" spans="1:8">
      <c r="A95" s="11" t="s">
        <v>203</v>
      </c>
      <c r="B95" s="2"/>
      <c r="C95" s="3"/>
      <c r="D95" s="3"/>
      <c r="E95" s="3"/>
      <c r="F95" s="3"/>
      <c r="G95" s="3"/>
      <c r="H95" s="3"/>
    </row>
    <row r="96" spans="1:8" ht="13.15" customHeight="1">
      <c r="A96" s="11" t="s">
        <v>203</v>
      </c>
      <c r="B96" s="2"/>
      <c r="C96" s="5"/>
      <c r="D96" s="3"/>
      <c r="E96" s="3"/>
      <c r="F96" s="3"/>
      <c r="G96" s="3"/>
      <c r="H96" s="3"/>
    </row>
    <row r="97" spans="1:8" ht="13.5" thickBot="1">
      <c r="A97" s="35"/>
    </row>
    <row r="98" spans="1:8" ht="13.5" thickBot="1">
      <c r="A98" s="35"/>
      <c r="C98" s="38"/>
      <c r="D98" s="39"/>
      <c r="E98" s="39" t="s">
        <v>128</v>
      </c>
      <c r="F98" s="39"/>
      <c r="G98" s="39"/>
      <c r="H98" s="40"/>
    </row>
    <row r="99" spans="1:8">
      <c r="A99" s="11" t="s">
        <v>204</v>
      </c>
      <c r="B99" s="2" t="s">
        <v>131</v>
      </c>
      <c r="C99" s="41"/>
      <c r="D99" s="41"/>
      <c r="E99" s="41"/>
      <c r="F99" s="41"/>
      <c r="G99" s="41"/>
      <c r="H99" s="41"/>
    </row>
    <row r="100" spans="1:8">
      <c r="A100" s="11" t="s">
        <v>204</v>
      </c>
      <c r="B100" s="2"/>
      <c r="C100" s="3"/>
      <c r="D100" s="3"/>
      <c r="E100" s="3"/>
      <c r="F100" s="3"/>
      <c r="G100" s="3"/>
      <c r="H100" s="3"/>
    </row>
    <row r="101" spans="1:8">
      <c r="A101" s="11" t="s">
        <v>204</v>
      </c>
      <c r="B101" s="2"/>
      <c r="C101" s="5"/>
      <c r="D101" s="3"/>
      <c r="E101" s="3"/>
      <c r="F101" s="3"/>
      <c r="G101" s="3"/>
      <c r="H101" s="3"/>
    </row>
    <row r="102" spans="1:8" ht="13.5" thickBot="1"/>
    <row r="103" spans="1:8" ht="13.5" thickBot="1">
      <c r="A103" s="34"/>
      <c r="C103" s="38"/>
      <c r="D103" s="39"/>
      <c r="E103" s="39" t="s">
        <v>124</v>
      </c>
      <c r="F103" s="39"/>
      <c r="G103" s="39"/>
      <c r="H103" s="40"/>
    </row>
    <row r="104" spans="1:8">
      <c r="A104" s="11" t="s">
        <v>124</v>
      </c>
      <c r="B104" s="2" t="s">
        <v>125</v>
      </c>
      <c r="C104" s="42"/>
      <c r="D104" s="42"/>
      <c r="E104" s="42"/>
      <c r="F104" s="42"/>
      <c r="G104" s="42"/>
      <c r="H104" s="42"/>
    </row>
    <row r="105" spans="1:8" ht="13.5" thickBot="1"/>
    <row r="106" spans="1:8" ht="13.15" customHeight="1" thickBot="1">
      <c r="A106" s="34"/>
      <c r="C106" s="38"/>
      <c r="D106" s="39"/>
      <c r="E106" s="39" t="s">
        <v>132</v>
      </c>
      <c r="F106" s="39"/>
      <c r="G106" s="39"/>
      <c r="H106" s="40"/>
    </row>
    <row r="107" spans="1:8">
      <c r="A107" s="11" t="s">
        <v>132</v>
      </c>
      <c r="B107" s="2" t="s">
        <v>137</v>
      </c>
      <c r="C107" s="12"/>
      <c r="D107" s="12"/>
      <c r="E107" s="37"/>
      <c r="F107" s="37"/>
      <c r="G107" s="37"/>
      <c r="H107" s="37"/>
    </row>
    <row r="108" spans="1:8">
      <c r="A108" s="11" t="s">
        <v>132</v>
      </c>
      <c r="B108" s="2" t="s">
        <v>136</v>
      </c>
      <c r="C108" s="12"/>
      <c r="D108" s="12"/>
      <c r="E108" s="12"/>
      <c r="F108" s="12"/>
      <c r="G108" s="12"/>
      <c r="H108" s="12"/>
    </row>
    <row r="109" spans="1:8" ht="13.5" thickBot="1">
      <c r="A109"/>
    </row>
    <row r="110" spans="1:8" ht="13.15" customHeight="1" thickBot="1">
      <c r="A110" s="34"/>
      <c r="C110" s="38"/>
      <c r="D110" s="39"/>
      <c r="E110" s="39" t="s">
        <v>140</v>
      </c>
      <c r="F110" s="39"/>
      <c r="G110" s="39"/>
      <c r="H110" s="40"/>
    </row>
    <row r="111" spans="1:8">
      <c r="A111" s="11" t="s">
        <v>139</v>
      </c>
      <c r="B111" s="2" t="s">
        <v>141</v>
      </c>
      <c r="C111" s="41"/>
      <c r="D111" s="41"/>
      <c r="E111" s="42"/>
      <c r="F111" s="42"/>
      <c r="G111" s="42"/>
      <c r="H111" s="42"/>
    </row>
    <row r="112" spans="1:8" ht="13.5" thickBot="1">
      <c r="A112"/>
    </row>
    <row r="113" spans="1:8" ht="13.5" thickBot="1">
      <c r="A113" s="34"/>
      <c r="C113" s="38"/>
      <c r="D113" s="39"/>
      <c r="E113" s="39" t="s">
        <v>138</v>
      </c>
      <c r="F113" s="39"/>
      <c r="G113" s="39"/>
      <c r="H113" s="40"/>
    </row>
    <row r="114" spans="1:8">
      <c r="A114" s="11" t="s">
        <v>138</v>
      </c>
      <c r="B114" s="2" t="s">
        <v>141</v>
      </c>
      <c r="C114" s="41"/>
      <c r="D114" s="41"/>
      <c r="E114" s="41"/>
      <c r="F114" s="41"/>
      <c r="G114" s="41"/>
      <c r="H114" s="41"/>
    </row>
    <row r="115" spans="1:8" ht="13.5" thickBot="1">
      <c r="A115"/>
    </row>
    <row r="116" spans="1:8" ht="13.5" thickBot="1">
      <c r="A116" s="34"/>
      <c r="C116" s="38"/>
      <c r="D116" s="39"/>
      <c r="E116" s="39" t="s">
        <v>142</v>
      </c>
      <c r="F116" s="39"/>
      <c r="G116" s="39"/>
      <c r="H116" s="40"/>
    </row>
    <row r="117" spans="1:8">
      <c r="A117" s="11" t="s">
        <v>142</v>
      </c>
      <c r="B117" s="2" t="s">
        <v>141</v>
      </c>
      <c r="C117" s="41"/>
      <c r="D117" s="41"/>
      <c r="E117" s="41"/>
      <c r="F117" s="41"/>
      <c r="G117" s="41"/>
      <c r="H117" s="41"/>
    </row>
    <row r="118" spans="1:8" ht="13.5" thickBot="1">
      <c r="A118" s="34"/>
      <c r="B118" s="1"/>
    </row>
    <row r="119" spans="1:8" ht="13.5" thickBot="1">
      <c r="A119" s="34"/>
      <c r="C119" s="38"/>
      <c r="D119" s="39"/>
      <c r="E119" s="39" t="s">
        <v>206</v>
      </c>
      <c r="F119" s="39"/>
      <c r="G119" s="39"/>
      <c r="H119" s="40"/>
    </row>
    <row r="120" spans="1:8">
      <c r="A120" s="11" t="s">
        <v>206</v>
      </c>
      <c r="B120" s="2" t="s">
        <v>141</v>
      </c>
      <c r="C120" s="47"/>
      <c r="D120" s="42"/>
      <c r="E120" s="42"/>
      <c r="F120" s="42"/>
      <c r="G120" s="42"/>
      <c r="H120" s="42"/>
    </row>
    <row r="121" spans="1:8" ht="13.5" thickBot="1">
      <c r="A121"/>
    </row>
    <row r="122" spans="1:8" ht="13.5" thickBot="1">
      <c r="A122" s="34"/>
      <c r="C122" s="38"/>
      <c r="D122" s="39"/>
      <c r="E122" s="39" t="s">
        <v>143</v>
      </c>
      <c r="F122" s="39"/>
      <c r="G122" s="39"/>
      <c r="H122" s="40"/>
    </row>
    <row r="123" spans="1:8">
      <c r="A123" s="11" t="s">
        <v>205</v>
      </c>
      <c r="B123" s="2" t="s">
        <v>141</v>
      </c>
      <c r="C123" s="44"/>
      <c r="D123" s="41"/>
      <c r="E123" s="42"/>
      <c r="F123" s="42"/>
      <c r="G123" s="42"/>
      <c r="H123" s="42"/>
    </row>
    <row r="124" spans="1:8" ht="13.5" thickBot="1">
      <c r="A124"/>
    </row>
    <row r="125" spans="1:8" ht="13.5" thickBot="1">
      <c r="A125" s="34"/>
      <c r="C125" s="38"/>
      <c r="D125" s="39"/>
      <c r="E125" s="39" t="s">
        <v>144</v>
      </c>
      <c r="F125" s="39"/>
      <c r="G125" s="39"/>
      <c r="H125" s="40"/>
    </row>
    <row r="126" spans="1:8">
      <c r="A126" s="11" t="s">
        <v>144</v>
      </c>
      <c r="B126" s="2" t="s">
        <v>145</v>
      </c>
      <c r="C126" s="44"/>
      <c r="D126" s="44"/>
      <c r="E126" s="44"/>
      <c r="F126" s="44"/>
      <c r="G126" s="37"/>
      <c r="H126" s="37"/>
    </row>
    <row r="127" spans="1:8">
      <c r="A127" s="11" t="s">
        <v>144</v>
      </c>
      <c r="B127" s="1" t="s">
        <v>146</v>
      </c>
      <c r="C127" s="44"/>
      <c r="D127" s="44"/>
      <c r="E127" s="44"/>
      <c r="F127" s="44"/>
      <c r="G127" s="12"/>
      <c r="H127" s="12"/>
    </row>
    <row r="128" spans="1:8" ht="13.5" thickBot="1">
      <c r="A128"/>
    </row>
    <row r="129" spans="1:8" ht="13.5" thickBot="1">
      <c r="A129" s="34"/>
      <c r="C129" s="38"/>
      <c r="D129" s="39"/>
      <c r="E129" s="39" t="s">
        <v>147</v>
      </c>
      <c r="F129" s="39"/>
      <c r="G129" s="39"/>
      <c r="H129" s="40"/>
    </row>
    <row r="130" spans="1:8">
      <c r="A130" s="11" t="s">
        <v>147</v>
      </c>
      <c r="B130" s="2" t="s">
        <v>148</v>
      </c>
      <c r="C130" s="44"/>
      <c r="D130" s="37"/>
      <c r="E130" s="37"/>
      <c r="F130" s="37"/>
      <c r="G130" s="37"/>
      <c r="H130" s="37"/>
    </row>
    <row r="131" spans="1:8">
      <c r="A131" s="11" t="s">
        <v>147</v>
      </c>
      <c r="B131" s="2" t="s">
        <v>149</v>
      </c>
      <c r="C131" s="48"/>
      <c r="D131" s="12"/>
      <c r="E131" s="13"/>
      <c r="F131" s="13"/>
      <c r="G131" s="13"/>
      <c r="H131" s="13"/>
    </row>
    <row r="132" spans="1:8">
      <c r="A132" s="11" t="s">
        <v>147</v>
      </c>
      <c r="B132" s="2" t="s">
        <v>150</v>
      </c>
      <c r="C132" s="48"/>
      <c r="D132" s="12"/>
      <c r="E132" s="12"/>
      <c r="F132" s="12"/>
      <c r="G132" s="12"/>
      <c r="H132" s="12"/>
    </row>
  </sheetData>
  <mergeCells count="1">
    <mergeCell ref="A1:H1"/>
  </mergeCells>
  <conditionalFormatting sqref="C133:H1048576 C1:H2">
    <cfRule type="duplicateValues" dxfId="5" priority="2"/>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4" priority="1"/>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9052C6A2-FAD8-4B79-A142-7A76D20D9F0B}">
          <x14:formula1>
            <xm:f>'Réponses au formulaire 1'!$E:$E</xm:f>
          </x14:formula1>
          <xm:sqref>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6D59-CCA0-480A-AA01-57BA8A4D03F3}">
  <sheetPr codeName="Feuil5"/>
  <dimension ref="A1:H132"/>
  <sheetViews>
    <sheetView workbookViewId="0">
      <selection activeCell="D29" sqref="D29"/>
    </sheetView>
  </sheetViews>
  <sheetFormatPr defaultColWidth="11.42578125" defaultRowHeight="12.75"/>
  <cols>
    <col min="1" max="1" width="24.7109375" customWidth="1"/>
    <col min="2" max="2" width="12.7109375" customWidth="1"/>
    <col min="3" max="8" width="20.7109375" customWidth="1"/>
  </cols>
  <sheetData>
    <row r="1" spans="1:8">
      <c r="A1" s="21" t="s">
        <v>133</v>
      </c>
      <c r="B1" s="21"/>
      <c r="C1" s="21"/>
      <c r="D1" s="21"/>
      <c r="E1" s="21"/>
      <c r="F1" s="21"/>
      <c r="G1" s="21"/>
      <c r="H1" s="21"/>
    </row>
    <row r="2" spans="1:8" ht="13.5" thickBot="1">
      <c r="A2" s="10"/>
    </row>
    <row r="3" spans="1:8" ht="13.5" thickBot="1">
      <c r="A3" s="10"/>
      <c r="C3" s="38"/>
      <c r="D3" s="39"/>
      <c r="E3" s="39" t="s">
        <v>96</v>
      </c>
      <c r="F3" s="39"/>
      <c r="G3" s="39"/>
      <c r="H3" s="40"/>
    </row>
    <row r="4" spans="1:8">
      <c r="A4" s="11" t="s">
        <v>96</v>
      </c>
      <c r="B4" s="2" t="s">
        <v>100</v>
      </c>
      <c r="C4" s="41"/>
      <c r="D4" s="41"/>
      <c r="E4" s="41"/>
      <c r="F4" s="43"/>
      <c r="G4" s="43"/>
      <c r="H4" s="43"/>
    </row>
    <row r="5" spans="1:8">
      <c r="A5" s="11" t="s">
        <v>96</v>
      </c>
      <c r="B5" s="2" t="s">
        <v>101</v>
      </c>
      <c r="C5" s="3"/>
      <c r="D5" s="5"/>
      <c r="E5" s="3"/>
      <c r="F5" s="6"/>
      <c r="G5" s="6"/>
      <c r="H5" s="6"/>
    </row>
    <row r="6" spans="1:8" ht="13.5" thickBot="1">
      <c r="A6" s="10"/>
    </row>
    <row r="7" spans="1:8" ht="13.5" thickBot="1">
      <c r="A7" s="10"/>
      <c r="C7" s="38"/>
      <c r="D7" s="39"/>
      <c r="E7" s="39" t="s">
        <v>104</v>
      </c>
      <c r="F7" s="39"/>
      <c r="G7" s="39"/>
      <c r="H7" s="40"/>
    </row>
    <row r="8" spans="1:8">
      <c r="A8" s="11" t="s">
        <v>201</v>
      </c>
      <c r="B8" s="2" t="s">
        <v>97</v>
      </c>
      <c r="C8" s="41"/>
      <c r="D8" s="41"/>
      <c r="E8" s="41" t="s">
        <v>181</v>
      </c>
      <c r="F8" s="43"/>
      <c r="G8" s="43"/>
      <c r="H8" s="43"/>
    </row>
    <row r="9" spans="1:8">
      <c r="A9" s="11" t="s">
        <v>201</v>
      </c>
      <c r="B9" s="2" t="s">
        <v>98</v>
      </c>
      <c r="C9" s="3" t="s">
        <v>181</v>
      </c>
      <c r="D9" s="5"/>
      <c r="E9" s="3"/>
      <c r="F9" s="6"/>
      <c r="G9" s="6"/>
      <c r="H9" s="6"/>
    </row>
    <row r="10" spans="1:8">
      <c r="A10" s="11" t="s">
        <v>201</v>
      </c>
      <c r="B10" s="2" t="s">
        <v>99</v>
      </c>
      <c r="C10" s="3"/>
      <c r="D10" s="3"/>
      <c r="E10" s="4"/>
      <c r="F10" s="8"/>
      <c r="G10" s="6"/>
      <c r="H10" s="6"/>
    </row>
    <row r="11" spans="1:8" ht="13.5" thickBot="1">
      <c r="A11" s="35"/>
      <c r="B11" s="1"/>
      <c r="E11" s="36"/>
      <c r="F11" s="9"/>
    </row>
    <row r="12" spans="1:8" ht="13.5" thickBot="1">
      <c r="A12" s="35"/>
      <c r="C12" s="38"/>
      <c r="D12" s="39"/>
      <c r="E12" s="39" t="s">
        <v>103</v>
      </c>
      <c r="F12" s="39"/>
      <c r="G12" s="39"/>
      <c r="H12" s="40"/>
    </row>
    <row r="13" spans="1:8">
      <c r="A13" s="11" t="s">
        <v>200</v>
      </c>
      <c r="B13" s="2" t="s">
        <v>97</v>
      </c>
      <c r="C13" s="41"/>
      <c r="D13" s="41"/>
      <c r="E13" s="41"/>
      <c r="F13" s="43"/>
      <c r="G13" s="43"/>
      <c r="H13" s="43"/>
    </row>
    <row r="14" spans="1:8">
      <c r="A14" s="11" t="s">
        <v>200</v>
      </c>
      <c r="B14" s="2" t="s">
        <v>98</v>
      </c>
      <c r="C14" s="3"/>
      <c r="D14" s="41"/>
      <c r="E14" s="41"/>
      <c r="F14" s="6"/>
      <c r="G14" s="6"/>
      <c r="H14" s="6"/>
    </row>
    <row r="15" spans="1:8">
      <c r="A15" s="11" t="s">
        <v>200</v>
      </c>
      <c r="B15" s="2" t="s">
        <v>99</v>
      </c>
      <c r="C15" s="3"/>
      <c r="D15" s="41"/>
      <c r="E15" s="41"/>
      <c r="F15" s="8"/>
      <c r="G15" s="6"/>
      <c r="H15" s="6"/>
    </row>
    <row r="16" spans="1:8" ht="13.5" thickBot="1">
      <c r="A16" s="10"/>
      <c r="B16" s="1"/>
      <c r="E16" s="36"/>
      <c r="F16" s="9"/>
    </row>
    <row r="17" spans="1:8" ht="13.5" thickBot="1">
      <c r="A17" s="10"/>
      <c r="C17" s="38"/>
      <c r="D17" s="39"/>
      <c r="E17" s="39" t="s">
        <v>151</v>
      </c>
      <c r="F17" s="39"/>
      <c r="G17" s="39"/>
      <c r="H17" s="40"/>
    </row>
    <row r="18" spans="1:8">
      <c r="A18" s="11" t="s">
        <v>199</v>
      </c>
      <c r="B18" s="2" t="s">
        <v>97</v>
      </c>
      <c r="C18" s="41"/>
      <c r="D18" s="41"/>
      <c r="E18" s="41"/>
      <c r="F18" s="43"/>
      <c r="G18" s="43"/>
      <c r="H18" s="43"/>
    </row>
    <row r="19" spans="1:8">
      <c r="A19" s="11" t="s">
        <v>199</v>
      </c>
      <c r="B19" s="2" t="s">
        <v>98</v>
      </c>
      <c r="C19" s="3"/>
      <c r="D19" s="5"/>
      <c r="E19" s="3"/>
      <c r="F19" s="6"/>
      <c r="G19" s="6"/>
      <c r="H19" s="6"/>
    </row>
    <row r="20" spans="1:8">
      <c r="A20" s="11" t="s">
        <v>199</v>
      </c>
      <c r="B20" s="2" t="s">
        <v>99</v>
      </c>
      <c r="C20" s="3"/>
      <c r="D20" s="3"/>
      <c r="E20" s="4"/>
      <c r="F20" s="8"/>
      <c r="G20" s="6"/>
      <c r="H20" s="6"/>
    </row>
    <row r="21" spans="1:8" ht="13.5" thickBot="1">
      <c r="A21" s="35"/>
      <c r="B21" s="1"/>
      <c r="E21" s="36"/>
      <c r="F21" s="9"/>
    </row>
    <row r="22" spans="1:8" ht="13.5" thickBot="1">
      <c r="A22" s="35"/>
      <c r="C22" s="38"/>
      <c r="D22" s="39"/>
      <c r="E22" s="39" t="s">
        <v>152</v>
      </c>
      <c r="F22" s="39"/>
      <c r="G22" s="39"/>
      <c r="H22" s="40"/>
    </row>
    <row r="23" spans="1:8">
      <c r="A23" s="11" t="s">
        <v>198</v>
      </c>
      <c r="B23" s="2" t="s">
        <v>97</v>
      </c>
      <c r="C23" s="41"/>
      <c r="D23" s="43"/>
      <c r="E23" s="43"/>
      <c r="F23" s="43"/>
      <c r="G23" s="43"/>
      <c r="H23" s="43"/>
    </row>
    <row r="24" spans="1:8">
      <c r="A24" s="11" t="s">
        <v>198</v>
      </c>
      <c r="B24" s="2" t="s">
        <v>98</v>
      </c>
      <c r="C24" s="3"/>
      <c r="D24" s="8"/>
      <c r="E24" s="6"/>
      <c r="F24" s="6"/>
      <c r="G24" s="6"/>
      <c r="H24" s="6"/>
    </row>
    <row r="25" spans="1:8">
      <c r="A25" s="11" t="s">
        <v>198</v>
      </c>
      <c r="B25" s="2" t="s">
        <v>99</v>
      </c>
      <c r="C25" s="3"/>
      <c r="D25" s="6"/>
      <c r="E25" s="7"/>
      <c r="F25" s="8"/>
      <c r="G25" s="6"/>
      <c r="H25" s="6"/>
    </row>
    <row r="26" spans="1:8" ht="13.5" thickBot="1">
      <c r="A26" s="10"/>
      <c r="B26" s="1"/>
      <c r="E26" s="36"/>
      <c r="F26" s="9"/>
    </row>
    <row r="27" spans="1:8" ht="13.5" thickBot="1">
      <c r="A27" s="10"/>
      <c r="C27" s="38"/>
      <c r="D27" s="39"/>
      <c r="E27" s="39" t="s">
        <v>102</v>
      </c>
      <c r="F27" s="39"/>
      <c r="G27" s="39"/>
      <c r="H27" s="40"/>
    </row>
    <row r="28" spans="1:8">
      <c r="A28" s="11" t="s">
        <v>197</v>
      </c>
      <c r="B28" s="2" t="s">
        <v>97</v>
      </c>
      <c r="C28" s="44"/>
      <c r="D28" s="41"/>
      <c r="E28" s="41"/>
      <c r="F28" s="41"/>
      <c r="G28" s="41"/>
      <c r="H28" s="41"/>
    </row>
    <row r="29" spans="1:8">
      <c r="A29" s="11" t="s">
        <v>197</v>
      </c>
      <c r="B29" s="2" t="s">
        <v>105</v>
      </c>
      <c r="C29" s="45"/>
      <c r="D29" s="3"/>
      <c r="E29" s="3"/>
      <c r="F29" s="3"/>
      <c r="G29" s="3"/>
      <c r="H29" s="3"/>
    </row>
    <row r="30" spans="1:8">
      <c r="A30" s="11" t="s">
        <v>197</v>
      </c>
      <c r="B30" s="2" t="s">
        <v>106</v>
      </c>
      <c r="C30" s="46"/>
      <c r="D30" s="3"/>
      <c r="E30" s="3"/>
      <c r="F30" s="3"/>
      <c r="G30" s="3"/>
      <c r="H30" s="3"/>
    </row>
    <row r="31" spans="1:8" ht="13.5" thickBot="1">
      <c r="A31" s="35"/>
    </row>
    <row r="32" spans="1:8" ht="13.5" thickBot="1">
      <c r="A32" s="35"/>
      <c r="C32" s="38"/>
      <c r="D32" s="39"/>
      <c r="E32" s="39" t="s">
        <v>107</v>
      </c>
      <c r="F32" s="39"/>
      <c r="G32" s="39"/>
      <c r="H32" s="40"/>
    </row>
    <row r="33" spans="1:8">
      <c r="A33" s="11" t="s">
        <v>196</v>
      </c>
      <c r="B33" s="2" t="s">
        <v>97</v>
      </c>
      <c r="C33" s="44"/>
      <c r="D33" s="43"/>
      <c r="E33" s="43"/>
      <c r="F33" s="43"/>
      <c r="G33" s="43"/>
      <c r="H33" s="43"/>
    </row>
    <row r="34" spans="1:8">
      <c r="A34" s="11" t="s">
        <v>196</v>
      </c>
      <c r="B34" s="2" t="s">
        <v>105</v>
      </c>
      <c r="C34" s="45"/>
      <c r="D34" s="6"/>
      <c r="E34" s="6"/>
      <c r="F34" s="6"/>
      <c r="G34" s="6"/>
      <c r="H34" s="6"/>
    </row>
    <row r="35" spans="1:8">
      <c r="A35" s="11" t="s">
        <v>196</v>
      </c>
      <c r="B35" s="2" t="s">
        <v>106</v>
      </c>
      <c r="C35" s="46"/>
      <c r="D35" s="6"/>
      <c r="E35" s="6"/>
      <c r="F35" s="6"/>
      <c r="G35" s="6"/>
      <c r="H35" s="6"/>
    </row>
    <row r="36" spans="1:8" ht="13.5" thickBot="1">
      <c r="A36" s="35"/>
    </row>
    <row r="37" spans="1:8" ht="13.5" thickBot="1">
      <c r="A37" s="35"/>
      <c r="C37" s="38"/>
      <c r="D37" s="39"/>
      <c r="E37" s="39" t="s">
        <v>108</v>
      </c>
      <c r="F37" s="39"/>
      <c r="G37" s="39"/>
      <c r="H37" s="40"/>
    </row>
    <row r="38" spans="1:8">
      <c r="A38" s="11" t="s">
        <v>195</v>
      </c>
      <c r="B38" s="2" t="s">
        <v>97</v>
      </c>
      <c r="C38" s="44"/>
      <c r="D38" s="43"/>
      <c r="E38" s="43"/>
      <c r="F38" s="43"/>
      <c r="G38" s="43"/>
      <c r="H38" s="43"/>
    </row>
    <row r="39" spans="1:8">
      <c r="A39" s="11" t="s">
        <v>195</v>
      </c>
      <c r="B39" s="2" t="s">
        <v>105</v>
      </c>
      <c r="C39" s="45"/>
      <c r="D39" s="6"/>
      <c r="E39" s="6"/>
      <c r="F39" s="6"/>
      <c r="G39" s="6"/>
      <c r="H39" s="6"/>
    </row>
    <row r="40" spans="1:8">
      <c r="A40" s="11" t="s">
        <v>195</v>
      </c>
      <c r="B40" s="2" t="s">
        <v>106</v>
      </c>
      <c r="C40" s="46"/>
      <c r="D40" s="6"/>
      <c r="E40" s="6"/>
      <c r="F40" s="6"/>
      <c r="G40" s="6"/>
      <c r="H40" s="6"/>
    </row>
    <row r="41" spans="1:8" ht="13.5" thickBot="1">
      <c r="A41" s="10"/>
    </row>
    <row r="42" spans="1:8" ht="13.5" thickBot="1">
      <c r="A42" s="10"/>
      <c r="C42" s="38"/>
      <c r="D42" s="39"/>
      <c r="E42" s="39" t="s">
        <v>110</v>
      </c>
      <c r="F42" s="39"/>
      <c r="G42" s="39"/>
      <c r="H42" s="40"/>
    </row>
    <row r="43" spans="1:8">
      <c r="A43" s="11" t="s">
        <v>194</v>
      </c>
      <c r="B43" s="2" t="s">
        <v>109</v>
      </c>
      <c r="C43" s="44"/>
      <c r="D43" s="41"/>
      <c r="E43" s="43"/>
      <c r="F43" s="43"/>
      <c r="G43" s="43"/>
      <c r="H43" s="43"/>
    </row>
    <row r="44" spans="1:8" ht="13.5" thickBot="1">
      <c r="A44" s="35"/>
    </row>
    <row r="45" spans="1:8" ht="13.5" thickBot="1">
      <c r="A45" s="35"/>
      <c r="C45" s="38"/>
      <c r="D45" s="39"/>
      <c r="E45" s="39" t="s">
        <v>111</v>
      </c>
      <c r="F45" s="39"/>
      <c r="G45" s="39"/>
      <c r="H45" s="40"/>
    </row>
    <row r="46" spans="1:8">
      <c r="A46" s="11" t="s">
        <v>193</v>
      </c>
      <c r="B46" s="2" t="s">
        <v>109</v>
      </c>
      <c r="C46" s="44"/>
      <c r="D46" s="41"/>
      <c r="E46" s="43"/>
      <c r="F46" s="43"/>
      <c r="G46" s="43"/>
      <c r="H46" s="43"/>
    </row>
    <row r="47" spans="1:8" ht="13.5" thickBot="1">
      <c r="A47" s="10"/>
    </row>
    <row r="48" spans="1:8" ht="13.5" thickBot="1">
      <c r="A48" s="10"/>
      <c r="C48" s="38"/>
      <c r="D48" s="39"/>
      <c r="E48" s="39" t="s">
        <v>112</v>
      </c>
      <c r="F48" s="39"/>
      <c r="G48" s="39"/>
      <c r="H48" s="40"/>
    </row>
    <row r="49" spans="1:8">
      <c r="A49" s="11" t="s">
        <v>192</v>
      </c>
      <c r="B49" s="2" t="s">
        <v>97</v>
      </c>
      <c r="C49" s="41"/>
      <c r="D49" s="41"/>
      <c r="E49" s="43"/>
      <c r="F49" s="43"/>
      <c r="G49" s="43"/>
      <c r="H49" s="43"/>
    </row>
    <row r="50" spans="1:8">
      <c r="A50" s="11" t="s">
        <v>192</v>
      </c>
      <c r="B50" s="2" t="s">
        <v>105</v>
      </c>
      <c r="C50" s="3"/>
      <c r="D50" s="5"/>
      <c r="E50" s="6"/>
      <c r="F50" s="6"/>
      <c r="G50" s="6"/>
      <c r="H50" s="6"/>
    </row>
    <row r="51" spans="1:8">
      <c r="A51" s="11" t="s">
        <v>192</v>
      </c>
      <c r="B51" s="2" t="s">
        <v>106</v>
      </c>
      <c r="C51" s="3"/>
      <c r="D51" s="3"/>
      <c r="E51" s="7"/>
      <c r="F51" s="8"/>
      <c r="G51" s="6"/>
      <c r="H51" s="6"/>
    </row>
    <row r="52" spans="1:8" ht="13.5" thickBot="1">
      <c r="A52" s="34"/>
    </row>
    <row r="53" spans="1:8" ht="13.5" thickBot="1">
      <c r="A53" s="34"/>
      <c r="C53" s="38"/>
      <c r="D53" s="39"/>
      <c r="E53" s="39" t="s">
        <v>113</v>
      </c>
      <c r="F53" s="39"/>
      <c r="G53" s="39"/>
      <c r="H53" s="40"/>
    </row>
    <row r="54" spans="1:8">
      <c r="A54" s="11" t="s">
        <v>191</v>
      </c>
      <c r="B54" s="2" t="s">
        <v>97</v>
      </c>
      <c r="C54" s="41"/>
      <c r="D54" s="43"/>
      <c r="E54" s="43"/>
      <c r="F54" s="43"/>
      <c r="G54" s="43"/>
      <c r="H54" s="43"/>
    </row>
    <row r="55" spans="1:8">
      <c r="A55" s="11" t="s">
        <v>191</v>
      </c>
      <c r="B55" s="2" t="s">
        <v>105</v>
      </c>
      <c r="C55" s="3" t="s">
        <v>185</v>
      </c>
      <c r="D55" s="8"/>
      <c r="E55" s="6"/>
      <c r="F55" s="6"/>
      <c r="G55" s="6"/>
      <c r="H55" s="6"/>
    </row>
    <row r="56" spans="1:8">
      <c r="A56" s="11" t="s">
        <v>191</v>
      </c>
      <c r="B56" s="2" t="s">
        <v>106</v>
      </c>
      <c r="C56" s="3"/>
      <c r="D56" s="6"/>
      <c r="E56" s="7"/>
      <c r="F56" s="8"/>
      <c r="G56" s="6"/>
      <c r="H56" s="6"/>
    </row>
    <row r="57" spans="1:8" ht="13.5" thickBot="1">
      <c r="A57" s="34"/>
    </row>
    <row r="58" spans="1:8" ht="13.5" thickBot="1">
      <c r="A58" s="34"/>
      <c r="C58" s="38"/>
      <c r="D58" s="39"/>
      <c r="E58" s="39" t="s">
        <v>114</v>
      </c>
      <c r="F58" s="39"/>
      <c r="G58" s="39"/>
      <c r="H58" s="40"/>
    </row>
    <row r="59" spans="1:8">
      <c r="A59" s="11" t="s">
        <v>190</v>
      </c>
      <c r="B59" s="2" t="s">
        <v>97</v>
      </c>
      <c r="C59" s="41"/>
      <c r="D59" s="43"/>
      <c r="E59" s="43"/>
      <c r="F59" s="43"/>
      <c r="G59" s="43"/>
      <c r="H59" s="43"/>
    </row>
    <row r="60" spans="1:8">
      <c r="A60" s="11" t="s">
        <v>190</v>
      </c>
      <c r="B60" s="2" t="s">
        <v>105</v>
      </c>
      <c r="C60" s="3"/>
      <c r="D60" s="8"/>
      <c r="E60" s="6"/>
      <c r="F60" s="6"/>
      <c r="G60" s="6"/>
      <c r="H60" s="6"/>
    </row>
    <row r="61" spans="1:8">
      <c r="A61" s="11" t="s">
        <v>190</v>
      </c>
      <c r="B61" s="2" t="s">
        <v>106</v>
      </c>
      <c r="C61" s="3"/>
      <c r="D61" s="6"/>
      <c r="E61" s="7"/>
      <c r="F61" s="8"/>
      <c r="G61" s="6"/>
      <c r="H61" s="6"/>
    </row>
    <row r="62" spans="1:8" ht="13.5" thickBot="1">
      <c r="A62" s="10"/>
    </row>
    <row r="63" spans="1:8" ht="13.5" thickBot="1">
      <c r="A63" s="10"/>
      <c r="C63" s="38"/>
      <c r="D63" s="39"/>
      <c r="E63" s="39" t="s">
        <v>115</v>
      </c>
      <c r="F63" s="39"/>
      <c r="G63" s="39"/>
      <c r="H63" s="40"/>
    </row>
    <row r="64" spans="1:8">
      <c r="A64" s="11" t="s">
        <v>189</v>
      </c>
      <c r="B64" s="2" t="s">
        <v>97</v>
      </c>
      <c r="C64" s="41"/>
      <c r="D64" s="41"/>
      <c r="E64" s="41"/>
      <c r="F64" s="41"/>
      <c r="G64" s="41"/>
      <c r="H64" s="41"/>
    </row>
    <row r="65" spans="1:8">
      <c r="A65" s="11" t="s">
        <v>189</v>
      </c>
      <c r="B65" s="2" t="s">
        <v>105</v>
      </c>
      <c r="C65" s="3"/>
      <c r="D65" s="3"/>
      <c r="E65" s="3"/>
      <c r="F65" s="3"/>
      <c r="G65" s="3"/>
      <c r="H65" s="3"/>
    </row>
    <row r="66" spans="1:8">
      <c r="A66" s="11" t="s">
        <v>189</v>
      </c>
      <c r="B66" s="2" t="s">
        <v>106</v>
      </c>
      <c r="C66" s="5"/>
      <c r="D66" s="3"/>
      <c r="E66" s="3"/>
      <c r="F66" s="3"/>
      <c r="G66" s="3"/>
      <c r="H66" s="3"/>
    </row>
    <row r="67" spans="1:8" ht="13.5" thickBot="1">
      <c r="A67" s="35"/>
    </row>
    <row r="68" spans="1:8" ht="13.5" thickBot="1">
      <c r="A68" s="35"/>
      <c r="C68" s="38"/>
      <c r="D68" s="39"/>
      <c r="E68" s="39" t="s">
        <v>116</v>
      </c>
      <c r="F68" s="39"/>
      <c r="G68" s="39"/>
      <c r="H68" s="40"/>
    </row>
    <row r="69" spans="1:8">
      <c r="A69" s="11" t="s">
        <v>188</v>
      </c>
      <c r="B69" s="2" t="s">
        <v>97</v>
      </c>
      <c r="C69" s="41"/>
      <c r="D69" s="41"/>
      <c r="E69" s="41"/>
      <c r="F69" s="41"/>
      <c r="G69" s="41"/>
      <c r="H69" s="41"/>
    </row>
    <row r="70" spans="1:8">
      <c r="A70" s="11" t="s">
        <v>188</v>
      </c>
      <c r="B70" s="2" t="s">
        <v>105</v>
      </c>
      <c r="C70" s="3"/>
      <c r="D70" s="3"/>
      <c r="E70" s="3"/>
      <c r="F70" s="3"/>
      <c r="G70" s="3"/>
      <c r="H70" s="3"/>
    </row>
    <row r="71" spans="1:8">
      <c r="A71" s="11" t="s">
        <v>188</v>
      </c>
      <c r="B71" s="2" t="s">
        <v>106</v>
      </c>
      <c r="C71" s="5"/>
      <c r="D71" s="3"/>
      <c r="E71" s="3"/>
      <c r="F71" s="3"/>
      <c r="G71" s="3"/>
      <c r="H71" s="3"/>
    </row>
    <row r="72" spans="1:8" ht="13.5" thickBot="1">
      <c r="A72" s="35"/>
    </row>
    <row r="73" spans="1:8" ht="13.5" thickBot="1">
      <c r="A73" s="35"/>
      <c r="C73" s="38"/>
      <c r="D73" s="39"/>
      <c r="E73" s="39" t="s">
        <v>117</v>
      </c>
      <c r="F73" s="39"/>
      <c r="G73" s="39"/>
      <c r="H73" s="40"/>
    </row>
    <row r="74" spans="1:8">
      <c r="A74" s="11" t="s">
        <v>117</v>
      </c>
      <c r="B74" s="2" t="s">
        <v>97</v>
      </c>
      <c r="C74" s="41"/>
      <c r="D74" s="43"/>
      <c r="E74" s="43"/>
      <c r="F74" s="43"/>
      <c r="G74" s="43"/>
      <c r="H74" s="43"/>
    </row>
    <row r="75" spans="1:8">
      <c r="A75" s="11" t="s">
        <v>117</v>
      </c>
      <c r="B75" s="2" t="s">
        <v>105</v>
      </c>
      <c r="C75" s="3"/>
      <c r="D75" s="6"/>
      <c r="E75" s="6"/>
      <c r="F75" s="6"/>
      <c r="G75" s="6"/>
      <c r="H75" s="6"/>
    </row>
    <row r="76" spans="1:8">
      <c r="A76" s="11" t="s">
        <v>117</v>
      </c>
      <c r="B76" s="2" t="s">
        <v>106</v>
      </c>
      <c r="C76" s="5"/>
      <c r="D76" s="6"/>
      <c r="E76" s="6"/>
      <c r="F76" s="6"/>
      <c r="G76" s="6"/>
      <c r="H76" s="6"/>
    </row>
    <row r="77" spans="1:8" ht="13.5" thickBot="1">
      <c r="A77" s="10"/>
    </row>
    <row r="78" spans="1:8" ht="13.5" thickBot="1">
      <c r="A78" s="34"/>
      <c r="C78" s="38"/>
      <c r="D78" s="39"/>
      <c r="E78" s="39" t="s">
        <v>118</v>
      </c>
      <c r="F78" s="39"/>
      <c r="G78" s="39"/>
      <c r="H78" s="40"/>
    </row>
    <row r="79" spans="1:8">
      <c r="A79" s="11" t="s">
        <v>187</v>
      </c>
      <c r="B79" s="2" t="s">
        <v>120</v>
      </c>
      <c r="C79" s="41"/>
      <c r="D79" s="41"/>
      <c r="E79" s="43"/>
      <c r="F79" s="43"/>
      <c r="G79" s="43"/>
      <c r="H79" s="43"/>
    </row>
    <row r="80" spans="1:8">
      <c r="A80" s="11" t="s">
        <v>187</v>
      </c>
      <c r="B80" s="2" t="s">
        <v>121</v>
      </c>
      <c r="C80" s="3"/>
      <c r="D80" s="5"/>
      <c r="E80" s="6"/>
      <c r="F80" s="6"/>
      <c r="G80" s="6"/>
      <c r="H80" s="6"/>
    </row>
    <row r="81" spans="1:8">
      <c r="A81" s="11" t="s">
        <v>187</v>
      </c>
      <c r="B81" s="2" t="s">
        <v>122</v>
      </c>
      <c r="C81" s="3"/>
      <c r="D81" s="3"/>
      <c r="E81" s="7"/>
      <c r="F81" s="8"/>
      <c r="G81" s="6"/>
      <c r="H81" s="6"/>
    </row>
    <row r="82" spans="1:8" ht="13.5" thickBot="1">
      <c r="A82" s="35"/>
    </row>
    <row r="83" spans="1:8" ht="13.5" thickBot="1">
      <c r="A83" s="35"/>
      <c r="C83" s="38"/>
      <c r="D83" s="39"/>
      <c r="E83" s="39" t="s">
        <v>119</v>
      </c>
      <c r="F83" s="39"/>
      <c r="G83" s="39"/>
      <c r="H83" s="40"/>
    </row>
    <row r="84" spans="1:8">
      <c r="A84" s="11" t="s">
        <v>202</v>
      </c>
      <c r="B84" s="2" t="s">
        <v>120</v>
      </c>
      <c r="C84" s="41"/>
      <c r="D84" s="41"/>
      <c r="E84" s="43"/>
      <c r="F84" s="43"/>
      <c r="G84" s="43"/>
      <c r="H84" s="43"/>
    </row>
    <row r="85" spans="1:8">
      <c r="A85" s="11" t="s">
        <v>202</v>
      </c>
      <c r="B85" s="2" t="s">
        <v>121</v>
      </c>
      <c r="C85" s="3"/>
      <c r="D85" s="5"/>
      <c r="E85" s="6"/>
      <c r="F85" s="6"/>
      <c r="G85" s="6"/>
      <c r="H85" s="6"/>
    </row>
    <row r="86" spans="1:8">
      <c r="A86" s="11" t="s">
        <v>202</v>
      </c>
      <c r="B86" s="2" t="s">
        <v>122</v>
      </c>
      <c r="C86" s="3"/>
      <c r="D86" s="3"/>
      <c r="E86" s="7"/>
      <c r="F86" s="8"/>
      <c r="G86" s="6"/>
      <c r="H86" s="6"/>
    </row>
    <row r="87" spans="1:8" ht="13.5" thickBot="1">
      <c r="A87" s="10"/>
    </row>
    <row r="88" spans="1:8" ht="13.5" thickBot="1">
      <c r="A88" s="34"/>
      <c r="C88" s="38"/>
      <c r="D88" s="39"/>
      <c r="E88" s="39" t="s">
        <v>126</v>
      </c>
      <c r="F88" s="39"/>
      <c r="G88" s="39"/>
      <c r="H88" s="40"/>
    </row>
    <row r="89" spans="1:8">
      <c r="A89" s="11" t="s">
        <v>186</v>
      </c>
      <c r="B89" s="2" t="s">
        <v>129</v>
      </c>
      <c r="C89" s="41"/>
      <c r="D89" s="41"/>
      <c r="E89" s="41"/>
      <c r="F89" s="41"/>
      <c r="G89" s="41"/>
      <c r="H89" s="41"/>
    </row>
    <row r="90" spans="1:8">
      <c r="A90" s="11" t="s">
        <v>186</v>
      </c>
      <c r="B90" s="2"/>
      <c r="C90" s="3"/>
      <c r="D90" s="3"/>
      <c r="E90" s="3"/>
      <c r="F90" s="3"/>
      <c r="G90" s="3"/>
      <c r="H90" s="3"/>
    </row>
    <row r="91" spans="1:8">
      <c r="A91" s="11" t="s">
        <v>186</v>
      </c>
      <c r="B91" s="2"/>
      <c r="C91" s="5"/>
      <c r="D91" s="3"/>
      <c r="E91" s="3"/>
      <c r="F91" s="3"/>
      <c r="G91" s="3"/>
      <c r="H91" s="3"/>
    </row>
    <row r="92" spans="1:8" ht="13.5" thickBot="1">
      <c r="A92" s="35"/>
    </row>
    <row r="93" spans="1:8" ht="13.5" thickBot="1">
      <c r="A93" s="35"/>
      <c r="C93" s="38"/>
      <c r="D93" s="39"/>
      <c r="E93" s="39" t="s">
        <v>127</v>
      </c>
      <c r="F93" s="39"/>
      <c r="G93" s="39"/>
      <c r="H93" s="40"/>
    </row>
    <row r="94" spans="1:8">
      <c r="A94" s="11" t="s">
        <v>203</v>
      </c>
      <c r="B94" s="2" t="s">
        <v>130</v>
      </c>
      <c r="C94" s="41"/>
      <c r="D94" s="41"/>
      <c r="E94" s="41"/>
      <c r="F94" s="41"/>
      <c r="G94" s="41"/>
      <c r="H94" s="41"/>
    </row>
    <row r="95" spans="1:8">
      <c r="A95" s="11" t="s">
        <v>203</v>
      </c>
      <c r="B95" s="2"/>
      <c r="C95" s="3"/>
      <c r="D95" s="3"/>
      <c r="E95" s="3"/>
      <c r="F95" s="3"/>
      <c r="G95" s="3"/>
      <c r="H95" s="3"/>
    </row>
    <row r="96" spans="1:8">
      <c r="A96" s="11" t="s">
        <v>203</v>
      </c>
      <c r="B96" s="2"/>
      <c r="C96" s="5"/>
      <c r="D96" s="3"/>
      <c r="E96" s="3"/>
      <c r="F96" s="3"/>
      <c r="G96" s="3"/>
      <c r="H96" s="3"/>
    </row>
    <row r="97" spans="1:8" ht="13.5" thickBot="1">
      <c r="A97" s="35"/>
    </row>
    <row r="98" spans="1:8" ht="13.5" thickBot="1">
      <c r="A98" s="35"/>
      <c r="C98" s="38"/>
      <c r="D98" s="39"/>
      <c r="E98" s="39" t="s">
        <v>128</v>
      </c>
      <c r="F98" s="39"/>
      <c r="G98" s="39"/>
      <c r="H98" s="40"/>
    </row>
    <row r="99" spans="1:8">
      <c r="A99" s="11" t="s">
        <v>204</v>
      </c>
      <c r="B99" s="2" t="s">
        <v>131</v>
      </c>
      <c r="C99" s="41"/>
      <c r="D99" s="41"/>
      <c r="E99" s="41"/>
      <c r="F99" s="41"/>
      <c r="G99" s="41"/>
      <c r="H99" s="41"/>
    </row>
    <row r="100" spans="1:8">
      <c r="A100" s="11" t="s">
        <v>204</v>
      </c>
      <c r="B100" s="2"/>
      <c r="C100" s="3"/>
      <c r="D100" s="3"/>
      <c r="E100" s="3"/>
      <c r="F100" s="3"/>
      <c r="G100" s="3"/>
      <c r="H100" s="3"/>
    </row>
    <row r="101" spans="1:8">
      <c r="A101" s="11" t="s">
        <v>204</v>
      </c>
      <c r="B101" s="2"/>
      <c r="C101" s="5"/>
      <c r="D101" s="3"/>
      <c r="E101" s="3"/>
      <c r="F101" s="3"/>
      <c r="G101" s="3"/>
      <c r="H101" s="3"/>
    </row>
    <row r="102" spans="1:8" ht="13.5" thickBot="1">
      <c r="A102" s="10"/>
    </row>
    <row r="103" spans="1:8" ht="13.5" thickBot="1">
      <c r="A103" s="34"/>
      <c r="C103" s="38"/>
      <c r="D103" s="39"/>
      <c r="E103" s="39" t="s">
        <v>124</v>
      </c>
      <c r="F103" s="39"/>
      <c r="G103" s="39"/>
      <c r="H103" s="40"/>
    </row>
    <row r="104" spans="1:8">
      <c r="A104" s="11" t="s">
        <v>124</v>
      </c>
      <c r="B104" s="2" t="s">
        <v>125</v>
      </c>
      <c r="C104" s="42"/>
      <c r="D104" s="42"/>
      <c r="E104" s="42"/>
      <c r="F104" s="42"/>
      <c r="G104" s="42"/>
      <c r="H104" s="42"/>
    </row>
    <row r="105" spans="1:8" ht="13.5" thickBot="1">
      <c r="A105" s="10"/>
    </row>
    <row r="106" spans="1:8" ht="13.15" customHeight="1" thickBot="1">
      <c r="A106" s="34"/>
      <c r="C106" s="38"/>
      <c r="D106" s="39"/>
      <c r="E106" s="39" t="s">
        <v>132</v>
      </c>
      <c r="F106" s="39"/>
      <c r="G106" s="39"/>
      <c r="H106" s="40"/>
    </row>
    <row r="107" spans="1:8">
      <c r="A107" s="11" t="s">
        <v>132</v>
      </c>
      <c r="B107" s="2" t="s">
        <v>137</v>
      </c>
      <c r="C107" s="12"/>
      <c r="D107" s="12"/>
      <c r="E107" s="37"/>
      <c r="F107" s="37"/>
      <c r="G107" s="37"/>
      <c r="H107" s="37"/>
    </row>
    <row r="108" spans="1:8">
      <c r="A108" s="11" t="s">
        <v>132</v>
      </c>
      <c r="B108" s="2" t="s">
        <v>136</v>
      </c>
      <c r="C108" s="12"/>
      <c r="D108" s="12"/>
      <c r="E108" s="12"/>
      <c r="F108" s="12"/>
      <c r="G108" s="12"/>
      <c r="H108" s="12"/>
    </row>
    <row r="109" spans="1:8" ht="13.5" thickBot="1"/>
    <row r="110" spans="1:8" ht="13.15" customHeight="1" thickBot="1">
      <c r="A110" s="34"/>
      <c r="C110" s="38"/>
      <c r="D110" s="39"/>
      <c r="E110" s="39" t="s">
        <v>140</v>
      </c>
      <c r="F110" s="39"/>
      <c r="G110" s="39"/>
      <c r="H110" s="40"/>
    </row>
    <row r="111" spans="1:8">
      <c r="A111" s="11" t="s">
        <v>139</v>
      </c>
      <c r="B111" s="2" t="s">
        <v>141</v>
      </c>
      <c r="C111" s="41"/>
      <c r="D111" s="41"/>
      <c r="E111" s="42"/>
      <c r="F111" s="42"/>
      <c r="G111" s="42"/>
      <c r="H111" s="42"/>
    </row>
    <row r="112" spans="1:8" ht="13.5" thickBot="1"/>
    <row r="113" spans="1:8" ht="13.5" thickBot="1">
      <c r="A113" s="34"/>
      <c r="C113" s="38"/>
      <c r="D113" s="39"/>
      <c r="E113" s="39" t="s">
        <v>138</v>
      </c>
      <c r="F113" s="39"/>
      <c r="G113" s="39"/>
      <c r="H113" s="40"/>
    </row>
    <row r="114" spans="1:8">
      <c r="A114" s="11" t="s">
        <v>138</v>
      </c>
      <c r="B114" s="2" t="s">
        <v>141</v>
      </c>
      <c r="C114" s="41"/>
      <c r="D114" s="41"/>
      <c r="E114" s="41"/>
      <c r="F114" s="41"/>
      <c r="G114" s="41"/>
      <c r="H114" s="41"/>
    </row>
    <row r="115" spans="1:8" ht="13.5" thickBot="1"/>
    <row r="116" spans="1:8" ht="13.5" thickBot="1">
      <c r="A116" s="34"/>
      <c r="C116" s="38"/>
      <c r="D116" s="39"/>
      <c r="E116" s="39" t="s">
        <v>142</v>
      </c>
      <c r="F116" s="39"/>
      <c r="G116" s="39"/>
      <c r="H116" s="40"/>
    </row>
    <row r="117" spans="1:8">
      <c r="A117" s="11" t="s">
        <v>142</v>
      </c>
      <c r="B117" s="2" t="s">
        <v>141</v>
      </c>
      <c r="C117" s="41"/>
      <c r="D117" s="41"/>
      <c r="E117" s="41"/>
      <c r="F117" s="41"/>
      <c r="G117" s="41"/>
      <c r="H117" s="41"/>
    </row>
    <row r="118" spans="1:8" ht="13.5" thickBot="1">
      <c r="A118" s="34"/>
      <c r="B118" s="1"/>
    </row>
    <row r="119" spans="1:8" ht="13.5" thickBot="1">
      <c r="A119" s="34"/>
      <c r="C119" s="38"/>
      <c r="D119" s="39"/>
      <c r="E119" s="39" t="s">
        <v>206</v>
      </c>
      <c r="F119" s="39"/>
      <c r="G119" s="39"/>
      <c r="H119" s="40"/>
    </row>
    <row r="120" spans="1:8">
      <c r="A120" s="11" t="s">
        <v>206</v>
      </c>
      <c r="B120" s="2" t="s">
        <v>141</v>
      </c>
      <c r="C120" s="47"/>
      <c r="D120" s="42"/>
      <c r="E120" s="42"/>
      <c r="F120" s="42"/>
      <c r="G120" s="42"/>
      <c r="H120" s="42"/>
    </row>
    <row r="121" spans="1:8" ht="13.5" thickBot="1"/>
    <row r="122" spans="1:8" ht="13.5" thickBot="1">
      <c r="A122" s="34"/>
      <c r="C122" s="38"/>
      <c r="D122" s="39"/>
      <c r="E122" s="39" t="s">
        <v>143</v>
      </c>
      <c r="F122" s="39"/>
      <c r="G122" s="39"/>
      <c r="H122" s="40"/>
    </row>
    <row r="123" spans="1:8">
      <c r="A123" s="11" t="s">
        <v>205</v>
      </c>
      <c r="B123" s="2" t="s">
        <v>141</v>
      </c>
      <c r="C123" s="44"/>
      <c r="D123" s="41"/>
      <c r="E123" s="42"/>
      <c r="F123" s="42"/>
      <c r="G123" s="42"/>
      <c r="H123" s="42"/>
    </row>
    <row r="124" spans="1:8" ht="13.5" thickBot="1"/>
    <row r="125" spans="1:8" ht="13.5" thickBot="1">
      <c r="A125" s="34"/>
      <c r="C125" s="38"/>
      <c r="D125" s="39"/>
      <c r="E125" s="39" t="s">
        <v>144</v>
      </c>
      <c r="F125" s="39"/>
      <c r="G125" s="39"/>
      <c r="H125" s="40"/>
    </row>
    <row r="126" spans="1:8">
      <c r="A126" s="11" t="s">
        <v>144</v>
      </c>
      <c r="B126" s="2" t="s">
        <v>145</v>
      </c>
      <c r="C126" s="44"/>
      <c r="D126" s="44"/>
      <c r="E126" s="44"/>
      <c r="F126" s="44"/>
      <c r="G126" s="37"/>
      <c r="H126" s="37"/>
    </row>
    <row r="127" spans="1:8">
      <c r="A127" s="11" t="s">
        <v>144</v>
      </c>
      <c r="B127" s="1" t="s">
        <v>146</v>
      </c>
      <c r="C127" s="44"/>
      <c r="D127" s="44"/>
      <c r="E127" s="44"/>
      <c r="F127" s="44"/>
      <c r="G127" s="12"/>
      <c r="H127" s="12"/>
    </row>
    <row r="128" spans="1:8" ht="13.5" thickBot="1"/>
    <row r="129" spans="1:8" ht="13.5" thickBot="1">
      <c r="A129" s="34"/>
      <c r="C129" s="38"/>
      <c r="D129" s="39"/>
      <c r="E129" s="39" t="s">
        <v>147</v>
      </c>
      <c r="F129" s="39"/>
      <c r="G129" s="39"/>
      <c r="H129" s="40"/>
    </row>
    <row r="130" spans="1:8">
      <c r="A130" s="11" t="s">
        <v>147</v>
      </c>
      <c r="B130" s="2" t="s">
        <v>148</v>
      </c>
      <c r="C130" s="44"/>
      <c r="D130" s="37"/>
      <c r="E130" s="37"/>
      <c r="F130" s="37"/>
      <c r="G130" s="37"/>
      <c r="H130" s="37"/>
    </row>
    <row r="131" spans="1:8">
      <c r="A131" s="11" t="s">
        <v>147</v>
      </c>
      <c r="B131" s="2" t="s">
        <v>149</v>
      </c>
      <c r="C131" s="48"/>
      <c r="D131" s="12"/>
      <c r="E131" s="13"/>
      <c r="F131" s="13"/>
      <c r="G131" s="13"/>
      <c r="H131" s="13"/>
    </row>
    <row r="132" spans="1:8">
      <c r="A132" s="11" t="s">
        <v>147</v>
      </c>
      <c r="B132" s="2" t="s">
        <v>150</v>
      </c>
      <c r="C132" s="48"/>
      <c r="D132" s="12"/>
      <c r="E132" s="12"/>
      <c r="F132" s="12"/>
      <c r="G132" s="12"/>
      <c r="H132" s="12"/>
    </row>
  </sheetData>
  <conditionalFormatting sqref="C1:H2 C133:H1048576">
    <cfRule type="duplicateValues" dxfId="3" priority="3"/>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2" priority="1"/>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51225C6C-F039-48E0-ABEB-ED80BFFE625A}">
          <x14:formula1>
            <xm:f>'Réponses au formulaire 1'!$E:$E</xm:f>
          </x14:formula1>
          <xm:sqref>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1EB6A-64F1-4296-8614-4EEEDFE5F8CD}">
  <sheetPr codeName="Blad1">
    <pageSetUpPr fitToPage="1"/>
  </sheetPr>
  <dimension ref="B13:M55"/>
  <sheetViews>
    <sheetView showGridLines="0" tabSelected="1" zoomScaleNormal="100" workbookViewId="0">
      <selection activeCell="C28" sqref="C28"/>
    </sheetView>
  </sheetViews>
  <sheetFormatPr defaultColWidth="8.85546875" defaultRowHeight="12.75"/>
  <cols>
    <col min="1" max="1" width="2.140625" customWidth="1"/>
    <col min="2" max="2" width="12.140625" customWidth="1"/>
    <col min="3" max="3" width="23" bestFit="1" customWidth="1"/>
    <col min="4" max="5" width="27.7109375" customWidth="1"/>
    <col min="6" max="6" width="9.28515625" customWidth="1"/>
    <col min="9" max="9" width="5" bestFit="1" customWidth="1"/>
  </cols>
  <sheetData>
    <row r="13" spans="2:5">
      <c r="B13" t="s">
        <v>208</v>
      </c>
    </row>
    <row r="14" spans="2:5">
      <c r="B14" t="s">
        <v>210</v>
      </c>
      <c r="E14" t="str">
        <f>+Recherche</f>
        <v xml:space="preserve">BRECAUD Suzanne </v>
      </c>
    </row>
    <row r="15" spans="2:5">
      <c r="B15" t="s">
        <v>209</v>
      </c>
    </row>
    <row r="18" spans="2:13">
      <c r="B18" s="54" t="s">
        <v>224</v>
      </c>
      <c r="C18" t="str">
        <f>E14</f>
        <v xml:space="preserve">BRECAUD Suzanne </v>
      </c>
    </row>
    <row r="20" spans="2:13">
      <c r="B20" t="s">
        <v>211</v>
      </c>
    </row>
    <row r="21" spans="2:13">
      <c r="B21" t="s">
        <v>212</v>
      </c>
    </row>
    <row r="22" spans="2:13">
      <c r="B22" t="s">
        <v>213</v>
      </c>
    </row>
    <row r="24" spans="2:13">
      <c r="B24" s="51" t="s">
        <v>182</v>
      </c>
      <c r="C24" s="52"/>
      <c r="D24" s="52"/>
      <c r="E24" s="52"/>
    </row>
    <row r="25" spans="2:13" ht="13.5" thickBot="1">
      <c r="D25" s="1"/>
    </row>
    <row r="26" spans="2:13">
      <c r="C26" s="49" t="s">
        <v>184</v>
      </c>
      <c r="D26" s="1"/>
    </row>
    <row r="27" spans="2:13">
      <c r="C27" s="23" t="s">
        <v>183</v>
      </c>
      <c r="D27" s="23" t="s">
        <v>207</v>
      </c>
      <c r="E27" s="1"/>
    </row>
    <row r="28" spans="2:13" ht="16.5" thickBot="1">
      <c r="C28" s="24" t="s">
        <v>185</v>
      </c>
      <c r="D28" s="23" t="str">
        <f>IFERROR(INDEX('Réponses au formulaire 1'!$B$2:$B$100,MATCH(Recherche,'Réponses au formulaire 1'!$E$2:$E$100,0)),"-")</f>
        <v>communication@fisel.org</v>
      </c>
      <c r="E28" s="1"/>
      <c r="H28" s="56" t="s">
        <v>228</v>
      </c>
      <c r="I28" s="56"/>
      <c r="J28" s="56"/>
      <c r="K28" s="56"/>
      <c r="L28" s="56"/>
      <c r="M28" s="56"/>
    </row>
    <row r="29" spans="2:13" ht="13.5" thickBot="1">
      <c r="C29" s="53" t="s">
        <v>222</v>
      </c>
      <c r="D29" s="1"/>
      <c r="G29" s="22"/>
      <c r="I29" s="55" t="s">
        <v>226</v>
      </c>
    </row>
    <row r="30" spans="2:13" ht="13.5" thickBot="1">
      <c r="C30" s="32" t="s">
        <v>223</v>
      </c>
      <c r="D30" s="25" t="s">
        <v>225</v>
      </c>
      <c r="E30" s="27"/>
      <c r="G30" s="22"/>
    </row>
    <row r="31" spans="2:13" ht="13.5" thickBot="1">
      <c r="C31" s="53" t="s">
        <v>123</v>
      </c>
      <c r="D31" s="1"/>
    </row>
    <row r="32" spans="2:13">
      <c r="C32" s="32" t="s">
        <v>153</v>
      </c>
      <c r="D32" s="25" t="s">
        <v>191</v>
      </c>
      <c r="E32" s="27"/>
      <c r="F32" s="1"/>
    </row>
    <row r="33" spans="2:7" ht="13.5" thickBot="1">
      <c r="C33" s="28" t="s">
        <v>154</v>
      </c>
      <c r="D33" s="29" t="s">
        <v>105</v>
      </c>
      <c r="E33" s="31"/>
      <c r="G33" s="22"/>
    </row>
    <row r="34" spans="2:7" ht="13.5" thickBot="1">
      <c r="C34" s="53" t="s">
        <v>135</v>
      </c>
      <c r="D34" s="1"/>
    </row>
    <row r="35" spans="2:7">
      <c r="C35" s="32" t="s">
        <v>153</v>
      </c>
      <c r="D35" s="25" t="s">
        <v>191</v>
      </c>
      <c r="E35" s="27"/>
    </row>
    <row r="36" spans="2:7" ht="13.5" thickBot="1">
      <c r="C36" s="28" t="s">
        <v>154</v>
      </c>
      <c r="D36" s="29" t="s">
        <v>105</v>
      </c>
      <c r="E36" s="31"/>
    </row>
    <row r="37" spans="2:7" ht="13.5" thickBot="1">
      <c r="C37" s="53" t="s">
        <v>134</v>
      </c>
      <c r="D37" s="1"/>
    </row>
    <row r="38" spans="2:7">
      <c r="C38" s="32" t="s">
        <v>153</v>
      </c>
      <c r="D38" s="25" t="s">
        <v>191</v>
      </c>
      <c r="E38" s="26"/>
    </row>
    <row r="39" spans="2:7" ht="13.5" thickBot="1">
      <c r="C39" s="33" t="s">
        <v>154</v>
      </c>
      <c r="D39" s="29" t="s">
        <v>105</v>
      </c>
      <c r="E39" s="30"/>
    </row>
    <row r="40" spans="2:7" ht="13.5" thickBot="1">
      <c r="C40" s="53" t="s">
        <v>133</v>
      </c>
      <c r="D40" s="1"/>
    </row>
    <row r="41" spans="2:7">
      <c r="C41" s="32" t="s">
        <v>153</v>
      </c>
      <c r="D41" s="25" t="s">
        <v>191</v>
      </c>
      <c r="E41" s="26"/>
    </row>
    <row r="42" spans="2:7" ht="13.5" thickBot="1">
      <c r="C42" s="28" t="s">
        <v>154</v>
      </c>
      <c r="D42" s="29" t="s">
        <v>105</v>
      </c>
      <c r="E42" s="30"/>
    </row>
    <row r="43" spans="2:7">
      <c r="D43" s="1"/>
    </row>
    <row r="44" spans="2:7">
      <c r="C44" s="51" t="s">
        <v>214</v>
      </c>
    </row>
    <row r="46" spans="2:7">
      <c r="B46" s="1" t="s">
        <v>215</v>
      </c>
    </row>
    <row r="47" spans="2:7">
      <c r="B47" s="1" t="s">
        <v>216</v>
      </c>
    </row>
    <row r="48" spans="2:7">
      <c r="B48" s="1" t="s">
        <v>217</v>
      </c>
    </row>
    <row r="50" spans="2:4">
      <c r="C50" s="1"/>
      <c r="D50" s="1" t="s">
        <v>218</v>
      </c>
    </row>
    <row r="51" spans="2:4">
      <c r="D51" s="1" t="s">
        <v>219</v>
      </c>
    </row>
    <row r="54" spans="2:4">
      <c r="B54" s="1" t="s">
        <v>221</v>
      </c>
    </row>
    <row r="55" spans="2:4">
      <c r="B55" t="s">
        <v>220</v>
      </c>
      <c r="C55" s="50"/>
    </row>
  </sheetData>
  <conditionalFormatting sqref="D24:E24">
    <cfRule type="duplicateValues" dxfId="1" priority="2"/>
  </conditionalFormatting>
  <conditionalFormatting sqref="C44">
    <cfRule type="duplicateValues" dxfId="0" priority="1"/>
  </conditionalFormatting>
  <dataValidations count="2">
    <dataValidation type="list" allowBlank="1" showInputMessage="1" showErrorMessage="1" sqref="J28" xr:uid="{C3FA9F3A-1529-4477-BF19-43B9B12EB41A}">
      <formula1>$J$28:$J$28</formula1>
    </dataValidation>
    <dataValidation type="list" allowBlank="1" showInputMessage="1" showErrorMessage="1" sqref="D30" xr:uid="{134C10C0-C680-4A36-A7BB-694ED0AED2E8}">
      <formula1>$I$28:$I$29</formula1>
    </dataValidation>
  </dataValidations>
  <pageMargins left="0.7" right="0.7" top="0.75" bottom="0.75" header="0.3" footer="0.3"/>
  <pageSetup paperSize="9" scale="96" orientation="portrait" horizontalDpi="4294967293" verticalDpi="4294967293" r:id="rId1"/>
  <drawing r:id="rId2"/>
  <legacyDrawing r:id="rId3"/>
  <controls>
    <mc:AlternateContent xmlns:mc="http://schemas.openxmlformats.org/markup-compatibility/2006">
      <mc:Choice Requires="x14">
        <control shapeId="9220" r:id="rId4" name="CommandButton2">
          <controlPr defaultSize="0" autoLine="0" r:id="rId5">
            <anchor moveWithCells="1">
              <from>
                <xdr:col>9</xdr:col>
                <xdr:colOff>180975</xdr:colOff>
                <xdr:row>13</xdr:row>
                <xdr:rowOff>47625</xdr:rowOff>
              </from>
              <to>
                <xdr:col>12</xdr:col>
                <xdr:colOff>381000</xdr:colOff>
                <xdr:row>17</xdr:row>
                <xdr:rowOff>76200</xdr:rowOff>
              </to>
            </anchor>
          </controlPr>
        </control>
      </mc:Choice>
      <mc:Fallback>
        <control shapeId="9220" r:id="rId4" name="CommandButton2"/>
      </mc:Fallback>
    </mc:AlternateContent>
    <mc:AlternateContent xmlns:mc="http://schemas.openxmlformats.org/markup-compatibility/2006">
      <mc:Choice Requires="x14">
        <control shapeId="9219" r:id="rId6" name="CommandButton1">
          <controlPr defaultSize="0" autoLine="0" autoPict="0" r:id="rId7">
            <anchor moveWithCells="1">
              <from>
                <xdr:col>9</xdr:col>
                <xdr:colOff>180975</xdr:colOff>
                <xdr:row>8</xdr:row>
                <xdr:rowOff>57150</xdr:rowOff>
              </from>
              <to>
                <xdr:col>12</xdr:col>
                <xdr:colOff>381000</xdr:colOff>
                <xdr:row>12</xdr:row>
                <xdr:rowOff>85725</xdr:rowOff>
              </to>
            </anchor>
          </controlPr>
        </control>
      </mc:Choice>
      <mc:Fallback>
        <control shapeId="9219" r:id="rId6" name="CommandButton1"/>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r:uid="{0F37B742-412C-4D59-ABEA-BCB51C02B7E3}">
          <x14:formula1>
            <xm:f>'Réponses au formulaire 1'!$E:$E</xm:f>
          </x14:formula1>
          <xm:sqref>C28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2</vt:i4>
      </vt:variant>
    </vt:vector>
  </HeadingPairs>
  <TitlesOfParts>
    <vt:vector size="8" baseType="lpstr">
      <vt:lpstr>Réponses au formulaire 1</vt:lpstr>
      <vt:lpstr>Jeudi</vt:lpstr>
      <vt:lpstr>Vendredi</vt:lpstr>
      <vt:lpstr>Samedi</vt:lpstr>
      <vt:lpstr>Dimanche</vt:lpstr>
      <vt:lpstr>Récap_envoi</vt:lpstr>
      <vt:lpstr>Récap_envoi!Afdrukbereik</vt:lpstr>
      <vt:lpstr>Recherche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dc:creator>
  <cp:lastModifiedBy>BSA</cp:lastModifiedBy>
  <cp:lastPrinted>2023-07-06T09:48:05Z</cp:lastPrinted>
  <dcterms:created xsi:type="dcterms:W3CDTF">2023-05-31T22:21:30Z</dcterms:created>
  <dcterms:modified xsi:type="dcterms:W3CDTF">2023-07-06T09:48:34Z</dcterms:modified>
</cp:coreProperties>
</file>