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F6D5864C-B56B-4062-ADFE-F15E92538D96}" xr6:coauthVersionLast="47" xr6:coauthVersionMax="47" xr10:uidLastSave="{00000000-0000-0000-0000-000000000000}"/>
  <bookViews>
    <workbookView xWindow="-120" yWindow="-120" windowWidth="29040" windowHeight="15855" activeTab="5" xr2:uid="{00000000-000D-0000-FFFF-FFFF00000000}"/>
  </bookViews>
  <sheets>
    <sheet name="Réponses au formulaire 1" sheetId="1" r:id="rId1"/>
    <sheet name="Jeudi" sheetId="6" r:id="rId2"/>
    <sheet name="Vendredi" sheetId="2" r:id="rId3"/>
    <sheet name="Samedi" sheetId="3" r:id="rId4"/>
    <sheet name="Dimanche" sheetId="4" r:id="rId5"/>
    <sheet name="Récapitulatif" sheetId="7" r:id="rId6"/>
    <sheet name="Blad1" sheetId="8" r:id="rId7"/>
  </sheets>
  <definedNames>
    <definedName name="Recherche">Récapitulatif!$B$5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7" l="1"/>
  <c r="E14" i="1" l="1"/>
  <c r="BF14" i="1" s="1"/>
  <c r="BB21" i="1"/>
  <c r="BB23" i="1"/>
  <c r="BF21" i="1"/>
  <c r="BF23" i="1"/>
  <c r="BE21" i="1"/>
  <c r="BE23" i="1"/>
  <c r="BD21" i="1"/>
  <c r="BD23" i="1"/>
  <c r="BC21" i="1"/>
  <c r="BC23" i="1"/>
  <c r="BC14" i="1" l="1"/>
  <c r="BD14" i="1"/>
  <c r="BB14" i="1"/>
  <c r="BE14" i="1"/>
  <c r="E8" i="1"/>
  <c r="E1" i="1"/>
  <c r="E2" i="1"/>
  <c r="E3" i="1"/>
  <c r="E4" i="1"/>
  <c r="E5" i="1"/>
  <c r="E6" i="1"/>
  <c r="E7" i="1"/>
  <c r="E9" i="1"/>
  <c r="E10" i="1"/>
  <c r="E11" i="1"/>
  <c r="E12" i="1"/>
  <c r="E13" i="1"/>
  <c r="E15" i="1"/>
  <c r="E16" i="1"/>
  <c r="E17" i="1"/>
  <c r="E18" i="1"/>
  <c r="E19" i="1"/>
  <c r="E20" i="1"/>
  <c r="E22"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BF27" i="1" l="1"/>
  <c r="BD27" i="1"/>
  <c r="BB27" i="1"/>
  <c r="BE27" i="1"/>
  <c r="BC27" i="1"/>
  <c r="BF22" i="1"/>
  <c r="BD22" i="1"/>
  <c r="BB22" i="1"/>
  <c r="BE22" i="1"/>
  <c r="BC22" i="1"/>
  <c r="BF26" i="1"/>
  <c r="BD26" i="1"/>
  <c r="BB26" i="1"/>
  <c r="BE26" i="1"/>
  <c r="BC26" i="1"/>
  <c r="BF30" i="1"/>
  <c r="BD30" i="1"/>
  <c r="BB30" i="1"/>
  <c r="BE30" i="1"/>
  <c r="BC30" i="1"/>
  <c r="BB29" i="1"/>
  <c r="BE29" i="1"/>
  <c r="BC29" i="1"/>
  <c r="BF29" i="1"/>
  <c r="BD29" i="1"/>
  <c r="BB25" i="1"/>
  <c r="BE25" i="1"/>
  <c r="BC25" i="1"/>
  <c r="BF25" i="1"/>
  <c r="BD25" i="1"/>
  <c r="BB28" i="1"/>
  <c r="BE28" i="1"/>
  <c r="BC28" i="1"/>
  <c r="BF28" i="1"/>
  <c r="BD28" i="1"/>
  <c r="BB24" i="1"/>
  <c r="BE24" i="1"/>
  <c r="BC24" i="1"/>
  <c r="BF24" i="1"/>
  <c r="BD24" i="1"/>
  <c r="BF20" i="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BD2" i="1"/>
  <c r="BF2" i="1"/>
  <c r="BC2" i="1"/>
  <c r="BB2" i="1"/>
  <c r="BB13" i="1"/>
  <c r="BE13" i="1"/>
  <c r="BD13" i="1"/>
  <c r="BC13" i="1"/>
  <c r="BF13" i="1"/>
</calcChain>
</file>

<file path=xl/sharedStrings.xml><?xml version="1.0" encoding="utf-8"?>
<sst xmlns="http://schemas.openxmlformats.org/spreadsheetml/2006/main" count="1164" uniqueCount="209">
  <si>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</si>
  <si>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</si>
  <si>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</si>
  <si>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</si>
  <si>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</si>
  <si>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</si>
  <si>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</si>
  <si>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</si>
  <si>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</si>
  <si>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</si>
  <si>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</si>
  <si>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</si>
  <si>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</si>
  <si>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</si>
  <si>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</si>
  <si>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</si>
  <si>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</si>
  <si>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</si>
  <si>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</si>
  <si>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</si>
  <si>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</si>
  <si>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</si>
  <si>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</si>
  <si>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</si>
  <si>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</si>
  <si>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</si>
  <si>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</si>
  <si>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</si>
  <si>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</si>
  <si>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</si>
  <si>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</si>
  <si>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</si>
  <si>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</si>
  <si>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</si>
  <si>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</si>
  <si>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</si>
  <si>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</si>
  <si>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</si>
  <si>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</si>
  <si>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</si>
  <si>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</si>
  <si>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</si>
  <si>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</si>
  <si>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</si>
  <si>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</si>
  <si>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</si>
  <si>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</si>
  <si>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</si>
  <si>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</si>
  <si>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</si>
  <si>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</si>
  <si>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</si>
  <si>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</si>
  <si>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</si>
  <si>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</si>
  <si>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</si>
  <si>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</si>
  <si>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</si>
  <si>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</si>
  <si>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</si>
  <si>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</si>
  <si>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</si>
  <si>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</si>
  <si>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</si>
  <si>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</si>
  <si>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</si>
  <si>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</si>
  <si>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</si>
  <si>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</si>
  <si>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</si>
  <si>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</si>
  <si>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</si>
  <si>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</si>
  <si>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</si>
  <si>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</si>
  <si>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</si>
  <si>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</si>
  <si>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</si>
  <si>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</si>
  <si>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</si>
  <si>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</si>
  <si>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</si>
  <si>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</si>
  <si>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</si>
  <si>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</si>
  <si>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</si>
  <si>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</si>
  <si>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</si>
  <si>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</si>
  <si>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</si>
  <si>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</si>
  <si>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</si>
  <si>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</si>
  <si>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</si>
  <si>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</si>
  <si>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</si>
  <si>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</si>
  <si>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</si>
  <si>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</si>
  <si>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</si>
  <si>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</si>
  <si>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</si>
  <si>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</si>
  <si>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</si>
  <si>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</si>
  <si>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</si>
  <si>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</si>
  <si>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</si>
  <si>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</si>
  <si>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</si>
  <si>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</si>
  <si>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</si>
  <si>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</si>
  <si>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</si>
  <si>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</si>
  <si>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</si>
  <si>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</si>
  <si>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</si>
  <si>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</si>
  <si>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</si>
  <si>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</si>
  <si>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</si>
  <si>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</si>
  <si>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</si>
  <si>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MENAGE SITE</t>
  </si>
  <si>
    <t>9H00 - 11H00</t>
  </si>
  <si>
    <t>CATERING ARTISTE - PREPARATION</t>
  </si>
  <si>
    <t>CATERING ARTISTE - MISE EN PLACE/SERVICE</t>
  </si>
  <si>
    <t>CATERING ARTISTE - PLONGE</t>
  </si>
  <si>
    <t>9H30 - 12H00</t>
  </si>
  <si>
    <t>11H30-14H00</t>
  </si>
  <si>
    <t>13H30-16H00</t>
  </si>
  <si>
    <t>TOILETTES SECHES</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</si>
  <si>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</si>
  <si>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</si>
  <si>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</si>
  <si>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</si>
  <si>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</si>
  <si>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</si>
  <si>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</si>
  <si>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</si>
  <si>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</si>
  <si>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</si>
  <si>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</si>
  <si>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</si>
  <si>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</si>
  <si>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</si>
  <si>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</si>
  <si>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</si>
  <si>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</si>
  <si>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</si>
  <si>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 - SERVICE</t>
  </si>
  <si>
    <t>KAFE FISEL - RESPONSABLE</t>
  </si>
  <si>
    <t>poste</t>
  </si>
  <si>
    <t>horaire</t>
  </si>
  <si>
    <t>C1</t>
  </si>
  <si>
    <t>C3</t>
  </si>
  <si>
    <t>C4</t>
  </si>
  <si>
    <t>C5</t>
  </si>
  <si>
    <t>C6</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</si>
  <si>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</si>
  <si>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</si>
  <si>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</si>
  <si>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</si>
  <si>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</si>
  <si>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</si>
  <si>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</si>
  <si>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</si>
  <si>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</si>
  <si>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</si>
  <si>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</si>
  <si>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</si>
  <si>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</si>
  <si>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</si>
  <si>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</si>
  <si>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</si>
  <si>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</si>
  <si>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</si>
  <si>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</si>
  <si>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</si>
  <si>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</si>
  <si>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</si>
  <si>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RECAPITULATIF</t>
  </si>
  <si>
    <t>NOM</t>
  </si>
  <si>
    <t>RECHERCHE DU NOM</t>
  </si>
  <si>
    <t xml:space="preserve">BRECAUD Suzanne </t>
  </si>
  <si>
    <t>CATERING ART PREP</t>
  </si>
  <si>
    <t>BILLETERIE-CAISSE</t>
  </si>
  <si>
    <t>CREPES-SERVICE</t>
  </si>
  <si>
    <t>CREPES-TOURNAGE</t>
  </si>
  <si>
    <t>GRILLADES-CAISSE</t>
  </si>
  <si>
    <t>GRILLADES-SERVICE</t>
  </si>
  <si>
    <t>GRILLADES-PREP</t>
  </si>
  <si>
    <t>BURGER-PREP</t>
  </si>
  <si>
    <t>BURGER-SERVICE</t>
  </si>
  <si>
    <t>BAR CENTRAL-RESP</t>
  </si>
  <si>
    <t>BAR CENTRAL-CAISSE</t>
  </si>
  <si>
    <t>BAR CENTRAL-SERVICE</t>
  </si>
  <si>
    <t>KAFE FISEL-RESP</t>
  </si>
  <si>
    <t>KAFE FISEL-SERVICE</t>
  </si>
  <si>
    <t>BAR A VIN-RESP</t>
  </si>
  <si>
    <t>BAR A VIN-SERVICE</t>
  </si>
  <si>
    <t>BILLETERIE-CONTRÔLE</t>
  </si>
  <si>
    <t>CATERING ART-MEP-SERV</t>
  </si>
  <si>
    <t>CATERING ART-PLONGE</t>
  </si>
  <si>
    <t>RUN ARTISTES</t>
  </si>
  <si>
    <t>STAGES MUZIK HA KAN</t>
  </si>
  <si>
    <t>MAIL</t>
  </si>
  <si>
    <t>FOUFOU Marion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</si>
</sst>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hh:mm:ss"/>
    <numFmt numFmtId="165" formatCode="m/d/yyyy\ h:mm:ss"/>
  </numFmts>
  <fonts count="6" x14ac:knownFonts="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family val="2"/>
      <scheme val="minor"/>
    </font>
    <font>
      <sz val="8"/>
      <name val="Arial"/>
      <family val="2"/>
      <scheme val="minor"/>
    </font>
  </fonts>
  <fills count="8">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9"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cellStyleXfs>
  <cellXfs count="53">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1" xfId="1" applyFont="1" applyFill="1" applyBorder="1"/>
    <xf numFmtId="0" fontId="1" fillId="4" borderId="1" xfId="0" applyFont="1" applyFill="1" applyBorder="1"/>
    <xf numFmtId="0" fontId="1" fillId="0" borderId="0" xfId="0" applyFont="1"/>
    <xf numFmtId="0" fontId="0" fillId="0" borderId="0" xfId="0" applyAlignment="1">
      <alignment horizontal="center" vertical="center"/>
    </xf>
    <xf numFmtId="0" fontId="2" fillId="0" borderId="1" xfId="0" applyFont="1" applyBorder="1" applyAlignment="1">
      <alignment vertical="center"/>
    </xf>
    <xf numFmtId="0" fontId="0" fillId="6" borderId="1" xfId="0" applyFill="1" applyBorder="1"/>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5" borderId="0" xfId="0" applyFont="1" applyFill="1"/>
    <xf numFmtId="8" fontId="0" fillId="0" borderId="0" xfId="0" applyNumberFormat="1"/>
    <xf numFmtId="8" fontId="2" fillId="0" borderId="0" xfId="0" applyNumberFormat="1" applyFont="1"/>
    <xf numFmtId="0" fontId="3" fillId="0" borderId="4" xfId="0" applyFont="1" applyBorder="1"/>
    <xf numFmtId="0" fontId="3" fillId="0" borderId="5" xfId="0" applyFont="1" applyBorder="1"/>
    <xf numFmtId="0" fontId="0" fillId="7" borderId="6" xfId="0" applyFill="1" applyBorder="1"/>
    <xf numFmtId="0" fontId="2" fillId="0" borderId="8" xfId="0" applyFont="1" applyBorder="1"/>
    <xf numFmtId="0" fontId="0" fillId="0" borderId="8" xfId="0" applyBorder="1"/>
    <xf numFmtId="0" fontId="0" fillId="0" borderId="9" xfId="0" applyBorder="1"/>
    <xf numFmtId="0" fontId="2" fillId="0" borderId="10" xfId="0" applyFont="1" applyBorder="1"/>
    <xf numFmtId="0" fontId="2" fillId="0" borderId="11" xfId="0" applyFont="1" applyBorder="1"/>
    <xf numFmtId="0" fontId="0" fillId="0" borderId="11" xfId="0" applyBorder="1"/>
    <xf numFmtId="0" fontId="0" fillId="0" borderId="12" xfId="0" applyBorder="1"/>
    <xf numFmtId="0" fontId="2" fillId="0" borderId="7" xfId="0" applyFont="1" applyBorder="1"/>
    <xf numFmtId="0" fontId="2" fillId="0" borderId="13" xfId="0" applyFont="1" applyBorder="1"/>
    <xf numFmtId="0" fontId="3" fillId="3" borderId="3" xfId="0" applyFont="1" applyFill="1" applyBorder="1"/>
    <xf numFmtId="0" fontId="2" fillId="0" borderId="0" xfId="0" applyFont="1" applyAlignment="1">
      <alignment vertical="center"/>
    </xf>
    <xf numFmtId="0" fontId="0" fillId="0" borderId="0" xfId="0" applyAlignment="1">
      <alignment vertical="center"/>
    </xf>
    <xf numFmtId="0" fontId="1" fillId="0" borderId="0" xfId="1" applyFont="1"/>
    <xf numFmtId="0" fontId="3" fillId="6" borderId="14" xfId="0" applyFont="1" applyFill="1" applyBorder="1" applyAlignment="1">
      <alignment horizontal="center"/>
    </xf>
    <xf numFmtId="0" fontId="3" fillId="3" borderId="16" xfId="0" applyFont="1" applyFill="1" applyBorder="1"/>
    <xf numFmtId="0" fontId="3" fillId="3" borderId="17" xfId="0" applyFont="1" applyFill="1" applyBorder="1"/>
    <xf numFmtId="0" fontId="3" fillId="3" borderId="18" xfId="0" applyFont="1" applyFill="1" applyBorder="1"/>
    <xf numFmtId="0" fontId="0" fillId="0" borderId="14" xfId="0" applyBorder="1"/>
    <xf numFmtId="0" fontId="0" fillId="6" borderId="14" xfId="0" applyFill="1" applyBorder="1"/>
    <xf numFmtId="0" fontId="0" fillId="4" borderId="14" xfId="0" applyFill="1" applyBorder="1"/>
    <xf numFmtId="0" fontId="0" fillId="0" borderId="15" xfId="0" applyBorder="1"/>
    <xf numFmtId="0" fontId="0" fillId="0" borderId="2" xfId="0" applyBorder="1"/>
    <xf numFmtId="0" fontId="1" fillId="0" borderId="2" xfId="0" applyFont="1" applyBorder="1"/>
    <xf numFmtId="0" fontId="0" fillId="6" borderId="15" xfId="0" applyFill="1" applyBorder="1"/>
    <xf numFmtId="0" fontId="0" fillId="6" borderId="2" xfId="0" applyFill="1" applyBorder="1"/>
    <xf numFmtId="0" fontId="3" fillId="5" borderId="0" xfId="0" applyFont="1" applyFill="1" applyAlignment="1">
      <alignment horizontal="center"/>
    </xf>
  </cellXfs>
  <cellStyles count="2">
    <cellStyle name="Normal 2" xfId="1" xr:uid="{9013C51F-10E9-4B42-AA20-9483253E52D1}"/>
    <cellStyle name="Standaard" xfId="0" builtinId="0"/>
  </cellStyles>
  <dxfs count="13">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1476375</xdr:colOff>
          <xdr:row>1</xdr:row>
          <xdr:rowOff>104775</xdr:rowOff>
        </xdr:from>
        <xdr:to>
          <xdr:col>6</xdr:col>
          <xdr:colOff>1095375</xdr:colOff>
          <xdr:row>5</xdr:row>
          <xdr:rowOff>114300</xdr:rowOff>
        </xdr:to>
        <xdr:sp macro="" textlink="">
          <xdr:nvSpPr>
            <xdr:cNvPr id="8193" name="CommandButton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9</xdr:col>
      <xdr:colOff>247650</xdr:colOff>
      <xdr:row>13</xdr:row>
      <xdr:rowOff>46853</xdr:rowOff>
    </xdr:to>
    <xdr:pic>
      <xdr:nvPicPr>
        <xdr:cNvPr id="2" name="Afbeelding 1">
          <a:extLst>
            <a:ext uri="{FF2B5EF4-FFF2-40B4-BE49-F238E27FC236}">
              <a16:creationId xmlns:a16="http://schemas.microsoft.com/office/drawing/2014/main" id="{CF03172E-C897-95BC-A19F-F259BDD19B30}"/>
            </a:ext>
          </a:extLst>
        </xdr:cNvPr>
        <xdr:cNvPicPr>
          <a:picLocks noChangeAspect="1"/>
        </xdr:cNvPicPr>
      </xdr:nvPicPr>
      <xdr:blipFill>
        <a:blip xmlns:r="http://schemas.openxmlformats.org/officeDocument/2006/relationships" r:embed="rId1"/>
        <a:stretch>
          <a:fillRect/>
        </a:stretch>
      </xdr:blipFill>
      <xdr:spPr>
        <a:xfrm>
          <a:off x="1219200" y="809625"/>
          <a:ext cx="4514850" cy="134225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pageSetUpPr fitToPage="1"/>
  </sheetPr>
  <dimension ref="A1:BF110"/>
  <sheetViews>
    <sheetView zoomScale="110" zoomScaleNormal="110" workbookViewId="0">
      <pane ySplit="1" topLeftCell="A2" activePane="bottomLeft" state="frozen"/>
      <selection pane="bottomLeft" activeCell="F30" sqref="F30"/>
    </sheetView>
  </sheetViews>
  <sheetFormatPr defaultColWidth="12.7109375" defaultRowHeight="15.75" customHeight="1" x14ac:dyDescent="0.2"/>
  <cols>
    <col min="1" max="1" width="18.85546875" style="16" hidden="1" customWidth="1"/>
    <col min="2" max="3" width="18.85546875" style="16" customWidth="1"/>
    <col min="4" max="4" width="15.140625" style="16" customWidth="1"/>
    <col min="5" max="5" width="21.85546875" customWidth="1"/>
    <col min="6" max="6" width="11.85546875" style="16" customWidth="1"/>
    <col min="7" max="20" width="18.85546875" style="16" customWidth="1"/>
    <col min="21" max="21" width="17.7109375" style="16" customWidth="1"/>
    <col min="22" max="38" width="18.85546875" style="16" customWidth="1"/>
    <col min="39" max="39" width="6.28515625" style="16" customWidth="1"/>
    <col min="40" max="40" width="59.85546875" style="16" hidden="1" customWidth="1"/>
    <col min="41" max="48" width="18.85546875" style="16" hidden="1" customWidth="1"/>
    <col min="49" max="49" width="18.85546875" style="16" customWidth="1"/>
    <col min="50" max="53" width="12.7109375" style="16"/>
    <col min="54" max="54" width="20.7109375" customWidth="1"/>
    <col min="55" max="55" width="22.7109375" customWidth="1"/>
    <col min="56" max="56" width="25.5703125" customWidth="1"/>
    <col min="57" max="57" width="24.28515625" customWidth="1"/>
    <col min="58" max="58" width="25.5703125" customWidth="1"/>
    <col min="59" max="16384" width="12.7109375" style="16"/>
  </cols>
  <sheetData>
    <row r="1" spans="1:58" ht="12.75" x14ac:dyDescent="0.2">
      <c r="A1" s="14" t="s">
        <v>0</v>
      </c>
      <c r="B1" s="14" t="s">
        <v>1</v>
      </c>
      <c r="C1" s="14" t="s">
        <v>2</v>
      </c>
      <c r="D1" s="19" t="s">
        <v>3</v>
      </c>
      <c r="E1" s="9" t="str">
        <f>_xlfn.CONCAT(C:C, , D:D)</f>
        <v>Anv / Nom de familleBRUTONBARBIEBRECAUDBRESILBORBORYGMESBRILLANTCHARLATANCHIMERECHOKEDCHICHEDARTAGNANDAFHETDRIFTEMILIENETRILLEEGAYERFRANCFATIGUEFOUFOUAnv bihan / PrénomJulieThéa Suzanne Charline OrlaneJEAN LUCClaireCelineMaïFloreAdrienAnnaigRichardMaximeClaudiaMélanieJean FraançoisEmmanuelMarion</v>
      </c>
      <c r="F1" s="14" t="s">
        <v>4</v>
      </c>
      <c r="G1" s="14" t="s">
        <v>5</v>
      </c>
      <c r="H1" s="14" t="s">
        <v>6</v>
      </c>
      <c r="I1" s="14" t="s">
        <v>7</v>
      </c>
      <c r="J1" s="14" t="s">
        <v>8</v>
      </c>
      <c r="K1" s="14" t="s">
        <v>9</v>
      </c>
      <c r="L1" s="14" t="s">
        <v>10</v>
      </c>
      <c r="M1" s="14" t="s">
        <v>11</v>
      </c>
      <c r="N1" s="14" t="s">
        <v>12</v>
      </c>
      <c r="O1" s="14" t="s">
        <v>13</v>
      </c>
      <c r="P1" s="15" t="s">
        <v>14</v>
      </c>
      <c r="Q1" s="15" t="s">
        <v>15</v>
      </c>
      <c r="R1" s="14" t="s">
        <v>16</v>
      </c>
      <c r="S1" s="14" t="s">
        <v>17</v>
      </c>
      <c r="T1" s="14" t="s">
        <v>18</v>
      </c>
      <c r="U1" s="14" t="s">
        <v>19</v>
      </c>
      <c r="V1" s="14" t="s">
        <v>20</v>
      </c>
      <c r="W1" s="14" t="s">
        <v>21</v>
      </c>
      <c r="X1" s="14" t="s">
        <v>22</v>
      </c>
      <c r="Y1" s="14" t="s">
        <v>23</v>
      </c>
      <c r="Z1" s="14" t="s">
        <v>24</v>
      </c>
      <c r="AA1" s="14" t="s">
        <v>25</v>
      </c>
      <c r="AB1" s="14" t="s">
        <v>26</v>
      </c>
      <c r="AC1" s="14" t="s">
        <v>27</v>
      </c>
      <c r="AD1" s="14" t="s">
        <v>28</v>
      </c>
      <c r="AE1" s="14" t="s">
        <v>29</v>
      </c>
      <c r="AF1" s="14" t="s">
        <v>30</v>
      </c>
      <c r="AG1" s="14" t="s">
        <v>31</v>
      </c>
      <c r="AH1" s="14" t="s">
        <v>32</v>
      </c>
      <c r="AI1" s="14" t="s">
        <v>33</v>
      </c>
      <c r="AJ1" s="14" t="s">
        <v>34</v>
      </c>
      <c r="AK1" s="14" t="s">
        <v>35</v>
      </c>
      <c r="AL1" s="14" t="s">
        <v>36</v>
      </c>
      <c r="AM1" s="14" t="s">
        <v>37</v>
      </c>
      <c r="AN1" s="14" t="s">
        <v>38</v>
      </c>
      <c r="AO1" s="14" t="s">
        <v>39</v>
      </c>
      <c r="AP1" s="14" t="s">
        <v>40</v>
      </c>
      <c r="AQ1" s="14" t="s">
        <v>41</v>
      </c>
      <c r="AR1" s="14" t="s">
        <v>42</v>
      </c>
      <c r="BB1" s="1" t="s">
        <v>91</v>
      </c>
      <c r="BC1" s="1" t="s">
        <v>92</v>
      </c>
      <c r="BD1" s="1" t="s">
        <v>93</v>
      </c>
      <c r="BE1" s="1" t="s">
        <v>94</v>
      </c>
      <c r="BF1" s="1" t="s">
        <v>95</v>
      </c>
    </row>
    <row r="2" spans="1:58" ht="12.75" x14ac:dyDescent="0.2">
      <c r="A2" s="20">
        <v>44782.405531898148</v>
      </c>
      <c r="B2" s="14" t="s">
        <v>180</v>
      </c>
      <c r="C2" s="14" t="s">
        <v>160</v>
      </c>
      <c r="D2" s="14" t="s">
        <v>51</v>
      </c>
      <c r="E2" s="9" t="str">
        <f>_xlfn.CONCAT(C2, " ",D2)</f>
        <v>BRUTON Julie</v>
      </c>
      <c r="F2" s="17">
        <v>38480</v>
      </c>
      <c r="G2" s="14">
        <v>18000</v>
      </c>
      <c r="H2" s="14" t="s">
        <v>179</v>
      </c>
      <c r="I2" s="18">
        <v>784215630</v>
      </c>
      <c r="J2" s="14" t="s">
        <v>44</v>
      </c>
      <c r="K2" s="14" t="s">
        <v>44</v>
      </c>
      <c r="L2" s="14" t="s">
        <v>44</v>
      </c>
      <c r="M2" s="14" t="s">
        <v>44</v>
      </c>
      <c r="N2" s="14" t="s">
        <v>44</v>
      </c>
      <c r="O2" s="14" t="s">
        <v>44</v>
      </c>
      <c r="P2" s="14" t="s">
        <v>45</v>
      </c>
      <c r="Q2" s="14" t="s">
        <v>45</v>
      </c>
      <c r="R2" s="14" t="s">
        <v>45</v>
      </c>
      <c r="S2" s="14" t="s">
        <v>44</v>
      </c>
      <c r="T2" s="14" t="s">
        <v>44</v>
      </c>
      <c r="U2" s="14" t="s">
        <v>52</v>
      </c>
      <c r="AC2" s="14" t="s">
        <v>45</v>
      </c>
      <c r="AD2" s="14" t="s">
        <v>45</v>
      </c>
      <c r="AN2" s="14" t="s">
        <v>53</v>
      </c>
      <c r="AO2" s="14" t="s">
        <v>44</v>
      </c>
      <c r="AP2" s="14" t="s">
        <v>50</v>
      </c>
      <c r="AQ2" s="14"/>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2.75" x14ac:dyDescent="0.2">
      <c r="A3" s="20">
        <v>44765.991149259258</v>
      </c>
      <c r="B3" s="14" t="s">
        <v>180</v>
      </c>
      <c r="C3" s="14" t="s">
        <v>161</v>
      </c>
      <c r="D3" s="14" t="s">
        <v>60</v>
      </c>
      <c r="E3" s="9" t="str">
        <f t="shared" ref="E3:E66" si="0">_xlfn.CONCAT(C3, " ",D3)</f>
        <v xml:space="preserve">BARBIE Théa </v>
      </c>
      <c r="F3" s="17">
        <v>33731</v>
      </c>
      <c r="G3" s="14">
        <v>18000</v>
      </c>
      <c r="H3" s="14" t="s">
        <v>179</v>
      </c>
      <c r="I3" s="18">
        <v>612</v>
      </c>
      <c r="J3" s="14" t="s">
        <v>44</v>
      </c>
      <c r="K3" s="14" t="s">
        <v>44</v>
      </c>
      <c r="L3" s="14" t="s">
        <v>44</v>
      </c>
      <c r="M3" s="14" t="s">
        <v>44</v>
      </c>
      <c r="N3" s="14" t="s">
        <v>44</v>
      </c>
      <c r="O3" s="14" t="s">
        <v>44</v>
      </c>
      <c r="P3" s="14" t="s">
        <v>45</v>
      </c>
      <c r="Q3" s="14" t="s">
        <v>45</v>
      </c>
      <c r="R3" s="14" t="s">
        <v>45</v>
      </c>
      <c r="S3" s="14" t="s">
        <v>44</v>
      </c>
      <c r="T3" s="14" t="s">
        <v>44</v>
      </c>
      <c r="U3" s="14" t="s">
        <v>61</v>
      </c>
      <c r="V3" s="14" t="s">
        <v>45</v>
      </c>
      <c r="X3" s="14" t="s">
        <v>45</v>
      </c>
      <c r="Y3" s="14" t="s">
        <v>45</v>
      </c>
      <c r="AG3" s="14" t="s">
        <v>45</v>
      </c>
      <c r="AN3" s="14" t="s">
        <v>62</v>
      </c>
      <c r="AO3" s="14" t="s">
        <v>44</v>
      </c>
      <c r="AP3" s="14" t="s">
        <v>63</v>
      </c>
      <c r="AQ3" s="14"/>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2.75" x14ac:dyDescent="0.2">
      <c r="A4" s="20">
        <v>44764.476667384261</v>
      </c>
      <c r="B4" s="14" t="s">
        <v>180</v>
      </c>
      <c r="C4" s="14" t="s">
        <v>162</v>
      </c>
      <c r="D4" s="14" t="s">
        <v>66</v>
      </c>
      <c r="E4" s="9" t="str">
        <f t="shared" si="0"/>
        <v xml:space="preserve">BRECAUD Suzanne </v>
      </c>
      <c r="F4" s="17">
        <v>36050</v>
      </c>
      <c r="G4" s="14">
        <v>18000</v>
      </c>
      <c r="H4" s="14" t="s">
        <v>179</v>
      </c>
      <c r="I4" s="18">
        <v>2154</v>
      </c>
      <c r="J4" s="14" t="s">
        <v>44</v>
      </c>
      <c r="K4" s="14" t="s">
        <v>44</v>
      </c>
      <c r="L4" s="14" t="s">
        <v>44</v>
      </c>
      <c r="M4" s="14" t="s">
        <v>44</v>
      </c>
      <c r="N4" s="14" t="s">
        <v>44</v>
      </c>
      <c r="O4" s="14" t="s">
        <v>44</v>
      </c>
      <c r="P4" s="14" t="s">
        <v>44</v>
      </c>
      <c r="Q4" s="14" t="s">
        <v>45</v>
      </c>
      <c r="R4" s="14" t="s">
        <v>44</v>
      </c>
      <c r="S4" s="14" t="s">
        <v>44</v>
      </c>
      <c r="T4" s="14" t="s">
        <v>44</v>
      </c>
      <c r="U4" s="14" t="s">
        <v>67</v>
      </c>
      <c r="Y4" s="14" t="s">
        <v>45</v>
      </c>
      <c r="AC4" s="14" t="s">
        <v>45</v>
      </c>
      <c r="AD4" s="14" t="s">
        <v>45</v>
      </c>
      <c r="AH4" s="14" t="s">
        <v>45</v>
      </c>
      <c r="AI4" s="14" t="s">
        <v>45</v>
      </c>
      <c r="AO4" s="14" t="s">
        <v>44</v>
      </c>
      <c r="AP4" s="14" t="s">
        <v>63</v>
      </c>
      <c r="AQ4" s="14"/>
      <c r="BB4">
        <f>COUNTIFS(Jeudi!$C:$H,'Réponses au formulaire 1'!E4)+COUNTIFS(Vendredi!$C:$H,'Réponses au formulaire 1'!E4)+COUNTIFS(Samedi!$C:$H,'Réponses au formulaire 1'!E4)+COUNTIFS(Dimanche!$C:$H,'Réponses au formulaire 1'!E4)</f>
        <v>4</v>
      </c>
      <c r="BC4">
        <f>COUNTIFS(Jeudi!$C:$H,'Réponses au formulaire 1'!E4)</f>
        <v>1</v>
      </c>
      <c r="BD4">
        <f>COUNTIFS(Vendredi!$C:$H,'Réponses au formulaire 1'!E4)</f>
        <v>1</v>
      </c>
      <c r="BE4">
        <f>COUNTIFS(Samedi!$C:$H,'Réponses au formulaire 1'!E4)</f>
        <v>1</v>
      </c>
      <c r="BF4">
        <f>COUNTIFS(Dimanche!$C:$H,'Réponses au formulaire 1'!E4)</f>
        <v>1</v>
      </c>
    </row>
    <row r="5" spans="1:58" ht="18.75" customHeight="1" x14ac:dyDescent="0.2">
      <c r="A5" s="20">
        <v>44789.455710034723</v>
      </c>
      <c r="B5" s="14" t="s">
        <v>180</v>
      </c>
      <c r="C5" s="14" t="s">
        <v>163</v>
      </c>
      <c r="D5" s="14" t="s">
        <v>69</v>
      </c>
      <c r="E5" s="9" t="str">
        <f t="shared" si="0"/>
        <v xml:space="preserve">BRESIL Charline </v>
      </c>
      <c r="F5" s="17">
        <v>34210</v>
      </c>
      <c r="G5" s="14">
        <v>18000</v>
      </c>
      <c r="H5" s="14" t="s">
        <v>179</v>
      </c>
      <c r="I5" s="18">
        <v>154543</v>
      </c>
      <c r="J5" s="14" t="s">
        <v>44</v>
      </c>
      <c r="K5" s="14" t="s">
        <v>44</v>
      </c>
      <c r="L5" s="14" t="s">
        <v>44</v>
      </c>
      <c r="M5" s="14" t="s">
        <v>44</v>
      </c>
      <c r="N5" s="14" t="s">
        <v>44</v>
      </c>
      <c r="O5" s="14" t="s">
        <v>44</v>
      </c>
      <c r="P5" s="14" t="s">
        <v>45</v>
      </c>
      <c r="Q5" s="14" t="s">
        <v>45</v>
      </c>
      <c r="R5" s="14" t="s">
        <v>45</v>
      </c>
      <c r="S5" s="14" t="s">
        <v>44</v>
      </c>
      <c r="T5" s="14" t="s">
        <v>44</v>
      </c>
      <c r="X5" s="14" t="s">
        <v>45</v>
      </c>
      <c r="Y5" s="14" t="s">
        <v>45</v>
      </c>
      <c r="Z5" s="14" t="s">
        <v>45</v>
      </c>
      <c r="AG5" s="14" t="s">
        <v>45</v>
      </c>
      <c r="AI5" s="14" t="s">
        <v>45</v>
      </c>
      <c r="AJ5" s="14" t="s">
        <v>45</v>
      </c>
      <c r="AK5" s="14" t="s">
        <v>45</v>
      </c>
      <c r="AO5" s="14" t="s">
        <v>44</v>
      </c>
      <c r="AP5" s="14" t="s">
        <v>47</v>
      </c>
      <c r="AQ5" s="14"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2.75" x14ac:dyDescent="0.2">
      <c r="A6" s="20">
        <v>44750.617782870366</v>
      </c>
      <c r="B6" s="14" t="s">
        <v>180</v>
      </c>
      <c r="C6" s="14" t="s">
        <v>164</v>
      </c>
      <c r="D6" s="14" t="s">
        <v>70</v>
      </c>
      <c r="E6" s="9" t="str">
        <f t="shared" si="0"/>
        <v>BORBORYGMES Orlane</v>
      </c>
      <c r="F6" s="17">
        <v>33910</v>
      </c>
      <c r="G6" s="14">
        <v>18000</v>
      </c>
      <c r="H6" s="14" t="s">
        <v>179</v>
      </c>
      <c r="I6" s="18">
        <v>1654651</v>
      </c>
      <c r="J6" s="14" t="s">
        <v>44</v>
      </c>
      <c r="K6" s="14" t="s">
        <v>44</v>
      </c>
      <c r="L6" s="14" t="s">
        <v>44</v>
      </c>
      <c r="M6" s="14" t="s">
        <v>44</v>
      </c>
      <c r="N6" s="14" t="s">
        <v>44</v>
      </c>
      <c r="O6" s="14" t="s">
        <v>44</v>
      </c>
      <c r="P6" s="14" t="s">
        <v>45</v>
      </c>
      <c r="Q6" s="14" t="s">
        <v>44</v>
      </c>
      <c r="R6" s="14" t="s">
        <v>44</v>
      </c>
      <c r="S6" s="14" t="s">
        <v>44</v>
      </c>
      <c r="T6" s="14" t="s">
        <v>44</v>
      </c>
      <c r="U6" s="14" t="s">
        <v>71</v>
      </c>
      <c r="AH6" s="14" t="s">
        <v>45</v>
      </c>
      <c r="AO6" s="14" t="s">
        <v>44</v>
      </c>
      <c r="AP6" s="14" t="s">
        <v>47</v>
      </c>
      <c r="AQ6" s="14"/>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2.75" x14ac:dyDescent="0.2">
      <c r="A7" s="20">
        <v>44781.523054710648</v>
      </c>
      <c r="B7" s="14" t="s">
        <v>180</v>
      </c>
      <c r="C7" s="14" t="s">
        <v>165</v>
      </c>
      <c r="D7" s="14" t="s">
        <v>72</v>
      </c>
      <c r="E7" s="9" t="str">
        <f t="shared" si="0"/>
        <v>BRILLANT JEAN LUC</v>
      </c>
      <c r="F7" s="17">
        <v>23961</v>
      </c>
      <c r="G7" s="14">
        <v>18000</v>
      </c>
      <c r="H7" s="14" t="s">
        <v>179</v>
      </c>
      <c r="I7" s="18">
        <v>1654651</v>
      </c>
      <c r="J7" s="14" t="s">
        <v>44</v>
      </c>
      <c r="K7" s="14" t="s">
        <v>44</v>
      </c>
      <c r="L7" s="14" t="s">
        <v>44</v>
      </c>
      <c r="M7" s="14" t="s">
        <v>44</v>
      </c>
      <c r="N7" s="14" t="s">
        <v>44</v>
      </c>
      <c r="O7" s="14" t="s">
        <v>44</v>
      </c>
      <c r="P7" s="14" t="s">
        <v>45</v>
      </c>
      <c r="Q7" s="14" t="s">
        <v>45</v>
      </c>
      <c r="R7" s="14" t="s">
        <v>45</v>
      </c>
      <c r="S7" s="14" t="s">
        <v>44</v>
      </c>
      <c r="T7" s="14" t="s">
        <v>44</v>
      </c>
      <c r="U7" s="14" t="s">
        <v>73</v>
      </c>
      <c r="AN7" s="14" t="s">
        <v>74</v>
      </c>
      <c r="AO7" s="14" t="s">
        <v>44</v>
      </c>
      <c r="AP7" s="14" t="s">
        <v>63</v>
      </c>
      <c r="AQ7" s="14"/>
      <c r="BB7">
        <f>COUNTIFS(Jeudi!$C:$H,'Réponses au formulaire 1'!E7)+COUNTIFS(Vendredi!$C:$H,'Réponses au formulaire 1'!E7)+COUNTIFS(Samedi!$C:$H,'Réponses au formulaire 1'!E7)+COUNTIFS(Dimanche!$C:$H,'Réponses au formulaire 1'!E7)</f>
        <v>8</v>
      </c>
      <c r="BC7">
        <f>COUNTIFS(Jeudi!$C:$H,'Réponses au formulaire 1'!E7)</f>
        <v>2</v>
      </c>
      <c r="BD7">
        <f>COUNTIFS(Vendredi!$C:$H,'Réponses au formulaire 1'!E7)</f>
        <v>2</v>
      </c>
      <c r="BE7">
        <f>COUNTIFS(Samedi!$C:$H,'Réponses au formulaire 1'!E7)</f>
        <v>2</v>
      </c>
      <c r="BF7">
        <f>COUNTIFS(Dimanche!$C:$H,'Réponses au formulaire 1'!E7)</f>
        <v>2</v>
      </c>
    </row>
    <row r="8" spans="1:58" ht="12.75" x14ac:dyDescent="0.2">
      <c r="A8" s="20">
        <v>44746.903495266204</v>
      </c>
      <c r="B8" s="14" t="s">
        <v>180</v>
      </c>
      <c r="C8" s="14" t="s">
        <v>166</v>
      </c>
      <c r="D8" s="14" t="s">
        <v>75</v>
      </c>
      <c r="E8" s="9" t="str">
        <f t="shared" si="0"/>
        <v>CHARLATAN Claire</v>
      </c>
      <c r="F8" s="17">
        <v>23605</v>
      </c>
      <c r="G8" s="14">
        <v>18000</v>
      </c>
      <c r="H8" s="14" t="s">
        <v>179</v>
      </c>
      <c r="I8" s="18">
        <v>1654651</v>
      </c>
      <c r="J8" s="14" t="s">
        <v>44</v>
      </c>
      <c r="K8" s="14" t="s">
        <v>44</v>
      </c>
      <c r="L8" s="14" t="s">
        <v>45</v>
      </c>
      <c r="M8" s="14" t="s">
        <v>45</v>
      </c>
      <c r="N8" s="14" t="s">
        <v>45</v>
      </c>
      <c r="O8" s="14" t="s">
        <v>44</v>
      </c>
      <c r="P8" s="14" t="s">
        <v>45</v>
      </c>
      <c r="Q8" s="14" t="s">
        <v>76</v>
      </c>
      <c r="R8" s="14" t="s">
        <v>44</v>
      </c>
      <c r="S8" s="14" t="s">
        <v>44</v>
      </c>
      <c r="T8" s="14" t="s">
        <v>44</v>
      </c>
      <c r="U8" s="14" t="s">
        <v>77</v>
      </c>
      <c r="X8" s="14" t="s">
        <v>45</v>
      </c>
      <c r="Y8" s="14" t="s">
        <v>45</v>
      </c>
      <c r="Z8" s="14" t="s">
        <v>45</v>
      </c>
      <c r="AA8" s="14" t="s">
        <v>45</v>
      </c>
      <c r="AH8" s="14" t="s">
        <v>45</v>
      </c>
      <c r="AI8" s="14" t="s">
        <v>45</v>
      </c>
      <c r="AJ8" s="14" t="s">
        <v>45</v>
      </c>
      <c r="AO8" s="14" t="s">
        <v>44</v>
      </c>
      <c r="AP8" s="14" t="s">
        <v>50</v>
      </c>
      <c r="AQ8" s="14"/>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2.75" x14ac:dyDescent="0.2">
      <c r="A9" s="20">
        <v>44792.966416446754</v>
      </c>
      <c r="B9" s="14" t="s">
        <v>180</v>
      </c>
      <c r="C9" s="14" t="s">
        <v>167</v>
      </c>
      <c r="D9" s="14" t="s">
        <v>79</v>
      </c>
      <c r="E9" s="9" t="str">
        <f t="shared" si="0"/>
        <v>CHIMERE Celine</v>
      </c>
      <c r="F9" s="17">
        <v>28556</v>
      </c>
      <c r="G9" s="14">
        <v>18000</v>
      </c>
      <c r="H9" s="14" t="s">
        <v>179</v>
      </c>
      <c r="I9" s="18">
        <v>1654651</v>
      </c>
      <c r="J9" s="14" t="s">
        <v>44</v>
      </c>
      <c r="K9" s="14" t="s">
        <v>44</v>
      </c>
      <c r="L9" s="14" t="s">
        <v>44</v>
      </c>
      <c r="M9" s="14" t="s">
        <v>44</v>
      </c>
      <c r="N9" s="14" t="s">
        <v>44</v>
      </c>
      <c r="O9" s="14" t="s">
        <v>44</v>
      </c>
      <c r="P9" s="14" t="s">
        <v>45</v>
      </c>
      <c r="Q9" s="14" t="s">
        <v>45</v>
      </c>
      <c r="R9" s="14" t="s">
        <v>44</v>
      </c>
      <c r="S9" s="14" t="s">
        <v>44</v>
      </c>
      <c r="T9" s="14" t="s">
        <v>44</v>
      </c>
      <c r="AD9" s="14" t="s">
        <v>45</v>
      </c>
      <c r="AH9" s="14" t="s">
        <v>45</v>
      </c>
      <c r="AN9" s="14" t="s">
        <v>80</v>
      </c>
      <c r="AO9" s="14" t="s">
        <v>44</v>
      </c>
      <c r="AP9" s="14" t="s">
        <v>63</v>
      </c>
      <c r="AQ9" s="14"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2.75" x14ac:dyDescent="0.2">
      <c r="A10" s="20">
        <v>44777.87890030093</v>
      </c>
      <c r="B10" s="14" t="s">
        <v>180</v>
      </c>
      <c r="C10" s="14" t="s">
        <v>168</v>
      </c>
      <c r="D10" s="14" t="s">
        <v>81</v>
      </c>
      <c r="E10" s="9" t="str">
        <f t="shared" si="0"/>
        <v>CHOKED Maï</v>
      </c>
      <c r="F10" s="17">
        <v>21610</v>
      </c>
      <c r="G10" s="14">
        <v>18000</v>
      </c>
      <c r="H10" s="14" t="s">
        <v>179</v>
      </c>
      <c r="I10" s="18">
        <v>1654651</v>
      </c>
      <c r="J10" s="14" t="s">
        <v>44</v>
      </c>
      <c r="K10" s="14" t="s">
        <v>44</v>
      </c>
      <c r="L10" s="14" t="s">
        <v>44</v>
      </c>
      <c r="M10" s="14" t="s">
        <v>44</v>
      </c>
      <c r="N10" s="14" t="s">
        <v>44</v>
      </c>
      <c r="O10" s="14" t="s">
        <v>44</v>
      </c>
      <c r="P10" s="14" t="s">
        <v>45</v>
      </c>
      <c r="Q10" s="14" t="s">
        <v>45</v>
      </c>
      <c r="R10" s="14" t="s">
        <v>44</v>
      </c>
      <c r="S10" s="14" t="s">
        <v>44</v>
      </c>
      <c r="T10" s="14" t="s">
        <v>44</v>
      </c>
      <c r="Y10" s="14" t="s">
        <v>45</v>
      </c>
      <c r="Z10" s="14" t="s">
        <v>45</v>
      </c>
      <c r="AA10" s="14" t="s">
        <v>45</v>
      </c>
      <c r="AD10" s="14" t="s">
        <v>45</v>
      </c>
      <c r="AF10" s="14" t="s">
        <v>45</v>
      </c>
      <c r="AO10" s="14" t="s">
        <v>44</v>
      </c>
      <c r="AP10" s="14" t="s">
        <v>47</v>
      </c>
      <c r="AQ10" s="14"/>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2.75" x14ac:dyDescent="0.2">
      <c r="A11" s="20">
        <v>44774.364341597218</v>
      </c>
      <c r="B11" s="14" t="s">
        <v>180</v>
      </c>
      <c r="C11" s="14" t="s">
        <v>169</v>
      </c>
      <c r="D11" s="14" t="s">
        <v>86</v>
      </c>
      <c r="E11" s="9" t="str">
        <f t="shared" si="0"/>
        <v>CHICHE Flore</v>
      </c>
      <c r="F11" s="17">
        <v>35544</v>
      </c>
      <c r="G11" s="14">
        <v>18000</v>
      </c>
      <c r="H11" s="14" t="s">
        <v>179</v>
      </c>
      <c r="I11" s="18">
        <v>1654651</v>
      </c>
      <c r="J11" s="14" t="s">
        <v>44</v>
      </c>
      <c r="K11" s="14" t="s">
        <v>44</v>
      </c>
      <c r="L11" s="14" t="s">
        <v>44</v>
      </c>
      <c r="M11" s="14" t="s">
        <v>44</v>
      </c>
      <c r="N11" s="14" t="s">
        <v>44</v>
      </c>
      <c r="O11" s="14" t="s">
        <v>44</v>
      </c>
      <c r="P11" s="14" t="s">
        <v>45</v>
      </c>
      <c r="Q11" s="14" t="s">
        <v>45</v>
      </c>
      <c r="R11" s="14" t="s">
        <v>45</v>
      </c>
      <c r="S11" s="14" t="s">
        <v>45</v>
      </c>
      <c r="T11" s="14" t="s">
        <v>44</v>
      </c>
      <c r="U11" s="14" t="s">
        <v>87</v>
      </c>
      <c r="W11" s="14" t="s">
        <v>45</v>
      </c>
      <c r="X11" s="14" t="s">
        <v>45</v>
      </c>
      <c r="AA11" s="14" t="s">
        <v>45</v>
      </c>
      <c r="AC11" s="14" t="s">
        <v>45</v>
      </c>
      <c r="AG11" s="14" t="s">
        <v>45</v>
      </c>
      <c r="AM11" s="14" t="s">
        <v>45</v>
      </c>
      <c r="AO11" s="14" t="s">
        <v>44</v>
      </c>
      <c r="AP11" s="14" t="s">
        <v>47</v>
      </c>
      <c r="AQ11" s="14"/>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2.75" x14ac:dyDescent="0.2">
      <c r="A12" s="20">
        <v>44764.711432731478</v>
      </c>
      <c r="B12" s="14" t="s">
        <v>180</v>
      </c>
      <c r="C12" s="14" t="s">
        <v>170</v>
      </c>
      <c r="D12" s="14" t="s">
        <v>43</v>
      </c>
      <c r="E12" s="9" t="str">
        <f t="shared" si="0"/>
        <v>DARTAGNAN Adrien</v>
      </c>
      <c r="F12" s="17">
        <v>31691</v>
      </c>
      <c r="G12" s="14">
        <v>18000</v>
      </c>
      <c r="H12" s="14" t="s">
        <v>179</v>
      </c>
      <c r="I12" s="18">
        <v>1654651</v>
      </c>
      <c r="J12" s="14" t="s">
        <v>44</v>
      </c>
      <c r="K12" s="14" t="s">
        <v>44</v>
      </c>
      <c r="L12" s="14" t="s">
        <v>44</v>
      </c>
      <c r="M12" s="14" t="s">
        <v>44</v>
      </c>
      <c r="N12" s="14" t="s">
        <v>44</v>
      </c>
      <c r="O12" s="14" t="s">
        <v>45</v>
      </c>
      <c r="P12" s="14" t="s">
        <v>45</v>
      </c>
      <c r="Q12" s="14" t="s">
        <v>45</v>
      </c>
      <c r="R12" s="14" t="s">
        <v>44</v>
      </c>
      <c r="S12" s="14" t="s">
        <v>44</v>
      </c>
      <c r="T12" s="14" t="s">
        <v>44</v>
      </c>
      <c r="U12" s="14" t="s">
        <v>46</v>
      </c>
      <c r="W12" s="14" t="s">
        <v>45</v>
      </c>
      <c r="AB12" s="14" t="s">
        <v>45</v>
      </c>
      <c r="AG12" s="14" t="s">
        <v>45</v>
      </c>
      <c r="AH12" s="14" t="s">
        <v>45</v>
      </c>
      <c r="AM12" s="14" t="s">
        <v>45</v>
      </c>
      <c r="AO12" s="14" t="s">
        <v>44</v>
      </c>
      <c r="AP12" s="14" t="s">
        <v>47</v>
      </c>
      <c r="AQ12" s="14"/>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2.75" x14ac:dyDescent="0.2">
      <c r="A13" s="20">
        <v>44764.679763564811</v>
      </c>
      <c r="B13" s="14" t="s">
        <v>180</v>
      </c>
      <c r="C13" s="14" t="s">
        <v>171</v>
      </c>
      <c r="D13" s="14" t="s">
        <v>48</v>
      </c>
      <c r="E13" s="9" t="str">
        <f t="shared" si="0"/>
        <v>DAFHET Annaig</v>
      </c>
      <c r="F13" s="17">
        <v>30487</v>
      </c>
      <c r="G13" s="14">
        <v>18000</v>
      </c>
      <c r="H13" s="14" t="s">
        <v>179</v>
      </c>
      <c r="I13" s="18">
        <v>1654651</v>
      </c>
      <c r="J13" s="14" t="s">
        <v>44</v>
      </c>
      <c r="K13" s="14" t="s">
        <v>44</v>
      </c>
      <c r="L13" s="14" t="s">
        <v>44</v>
      </c>
      <c r="M13" s="14" t="s">
        <v>44</v>
      </c>
      <c r="N13" s="14" t="s">
        <v>44</v>
      </c>
      <c r="O13" s="14" t="s">
        <v>45</v>
      </c>
      <c r="P13" s="14" t="s">
        <v>45</v>
      </c>
      <c r="Q13" s="14" t="s">
        <v>45</v>
      </c>
      <c r="R13" s="14" t="s">
        <v>45</v>
      </c>
      <c r="S13" s="14" t="s">
        <v>44</v>
      </c>
      <c r="T13" s="14" t="s">
        <v>44</v>
      </c>
      <c r="U13" s="14" t="s">
        <v>49</v>
      </c>
      <c r="AB13" s="14" t="s">
        <v>45</v>
      </c>
      <c r="AG13" s="14" t="s">
        <v>45</v>
      </c>
      <c r="AO13" s="14" t="s">
        <v>44</v>
      </c>
      <c r="AP13" s="14" t="s">
        <v>50</v>
      </c>
      <c r="AQ13" s="14"/>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2.75" x14ac:dyDescent="0.2">
      <c r="A14" s="20">
        <v>44763.628526284723</v>
      </c>
      <c r="B14" s="14" t="s">
        <v>180</v>
      </c>
      <c r="C14" s="14" t="s">
        <v>172</v>
      </c>
      <c r="D14" s="14" t="s">
        <v>54</v>
      </c>
      <c r="E14" s="9" t="str">
        <f t="shared" si="0"/>
        <v>DRIFT Richard</v>
      </c>
      <c r="F14" s="17">
        <v>28103</v>
      </c>
      <c r="G14" s="14">
        <v>18000</v>
      </c>
      <c r="H14" s="14" t="s">
        <v>179</v>
      </c>
      <c r="I14" s="18">
        <v>1654651</v>
      </c>
      <c r="J14" s="14" t="s">
        <v>44</v>
      </c>
      <c r="K14" s="14" t="s">
        <v>44</v>
      </c>
      <c r="L14" s="14" t="s">
        <v>44</v>
      </c>
      <c r="M14" s="14" t="s">
        <v>44</v>
      </c>
      <c r="N14" s="14" t="s">
        <v>44</v>
      </c>
      <c r="O14" s="14" t="s">
        <v>45</v>
      </c>
      <c r="P14" s="14" t="s">
        <v>45</v>
      </c>
      <c r="Q14" s="14" t="s">
        <v>45</v>
      </c>
      <c r="R14" s="14" t="s">
        <v>45</v>
      </c>
      <c r="S14" s="14" t="s">
        <v>44</v>
      </c>
      <c r="T14" s="14" t="s">
        <v>44</v>
      </c>
      <c r="U14" s="14" t="s">
        <v>55</v>
      </c>
      <c r="AG14" s="14" t="s">
        <v>45</v>
      </c>
      <c r="AO14" s="14" t="s">
        <v>44</v>
      </c>
      <c r="AP14" s="14" t="s">
        <v>50</v>
      </c>
      <c r="AQ14" s="14"/>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2.75" x14ac:dyDescent="0.2">
      <c r="A15" s="20">
        <v>44769.878547835644</v>
      </c>
      <c r="B15" s="14" t="s">
        <v>180</v>
      </c>
      <c r="C15" s="14" t="s">
        <v>173</v>
      </c>
      <c r="D15" s="14" t="s">
        <v>56</v>
      </c>
      <c r="E15" s="9" t="str">
        <f t="shared" si="0"/>
        <v>EMILIEN Maxime</v>
      </c>
      <c r="F15" s="17">
        <v>34318</v>
      </c>
      <c r="G15" s="14">
        <v>18000</v>
      </c>
      <c r="H15" s="14" t="s">
        <v>179</v>
      </c>
      <c r="I15" s="18">
        <v>1654651</v>
      </c>
      <c r="J15" s="14" t="s">
        <v>44</v>
      </c>
      <c r="K15" s="14" t="s">
        <v>44</v>
      </c>
      <c r="L15" s="14" t="s">
        <v>44</v>
      </c>
      <c r="M15" s="14" t="s">
        <v>44</v>
      </c>
      <c r="N15" s="14" t="s">
        <v>45</v>
      </c>
      <c r="O15" s="14" t="s">
        <v>45</v>
      </c>
      <c r="P15" s="14" t="s">
        <v>44</v>
      </c>
      <c r="Q15" s="14" t="s">
        <v>45</v>
      </c>
      <c r="R15" s="14" t="s">
        <v>45</v>
      </c>
      <c r="S15" s="14" t="s">
        <v>44</v>
      </c>
      <c r="T15" s="14" t="s">
        <v>44</v>
      </c>
      <c r="U15" s="14" t="s">
        <v>57</v>
      </c>
      <c r="W15" s="14" t="s">
        <v>45</v>
      </c>
      <c r="AC15" s="14" t="s">
        <v>45</v>
      </c>
      <c r="AD15" s="14" t="s">
        <v>45</v>
      </c>
      <c r="AF15" s="14" t="s">
        <v>45</v>
      </c>
      <c r="AG15" s="14" t="s">
        <v>45</v>
      </c>
      <c r="AM15" s="14" t="s">
        <v>45</v>
      </c>
      <c r="AO15" s="14" t="s">
        <v>44</v>
      </c>
      <c r="AP15" s="14" t="s">
        <v>47</v>
      </c>
      <c r="AQ15" s="14"/>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2.75" x14ac:dyDescent="0.2">
      <c r="A16" s="20">
        <v>44769.763049652778</v>
      </c>
      <c r="B16" s="14" t="s">
        <v>180</v>
      </c>
      <c r="C16" s="14" t="s">
        <v>174</v>
      </c>
      <c r="D16" s="14" t="s">
        <v>58</v>
      </c>
      <c r="E16" s="9" t="str">
        <f t="shared" si="0"/>
        <v>ETRILLE Claudia</v>
      </c>
      <c r="F16" s="17">
        <v>44891</v>
      </c>
      <c r="G16" s="14">
        <v>18000</v>
      </c>
      <c r="H16" s="14" t="s">
        <v>179</v>
      </c>
      <c r="I16" s="18">
        <v>1654651</v>
      </c>
      <c r="J16" s="14" t="s">
        <v>44</v>
      </c>
      <c r="K16" s="14" t="s">
        <v>44</v>
      </c>
      <c r="L16" s="14" t="s">
        <v>44</v>
      </c>
      <c r="M16" s="14" t="s">
        <v>45</v>
      </c>
      <c r="N16" s="14" t="s">
        <v>45</v>
      </c>
      <c r="O16" s="14" t="s">
        <v>45</v>
      </c>
      <c r="P16" s="14" t="s">
        <v>44</v>
      </c>
      <c r="Q16" s="14" t="s">
        <v>45</v>
      </c>
      <c r="R16" s="14" t="s">
        <v>45</v>
      </c>
      <c r="S16" s="14" t="s">
        <v>45</v>
      </c>
      <c r="T16" s="14" t="s">
        <v>44</v>
      </c>
      <c r="U16" s="14" t="s">
        <v>59</v>
      </c>
      <c r="V16" s="14" t="s">
        <v>45</v>
      </c>
      <c r="AC16" s="14" t="s">
        <v>45</v>
      </c>
      <c r="AD16" s="14" t="s">
        <v>45</v>
      </c>
      <c r="AE16" s="14" t="s">
        <v>45</v>
      </c>
      <c r="AF16" s="14" t="s">
        <v>45</v>
      </c>
      <c r="AG16" s="14" t="s">
        <v>45</v>
      </c>
      <c r="AH16" s="14" t="s">
        <v>45</v>
      </c>
      <c r="AI16" s="14" t="s">
        <v>45</v>
      </c>
      <c r="AO16" s="14" t="s">
        <v>44</v>
      </c>
      <c r="AP16" s="14" t="s">
        <v>50</v>
      </c>
      <c r="AQ16" s="14"/>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2.75" x14ac:dyDescent="0.2">
      <c r="A17" s="20">
        <v>44777.664109120371</v>
      </c>
      <c r="B17" s="14" t="s">
        <v>180</v>
      </c>
      <c r="C17" s="14" t="s">
        <v>175</v>
      </c>
      <c r="D17" s="14" t="s">
        <v>64</v>
      </c>
      <c r="E17" s="9" t="str">
        <f t="shared" si="0"/>
        <v>EGAYER Mélanie</v>
      </c>
      <c r="F17" s="17">
        <v>31206</v>
      </c>
      <c r="G17" s="14">
        <v>18000</v>
      </c>
      <c r="H17" s="14" t="s">
        <v>179</v>
      </c>
      <c r="I17" s="18">
        <v>1654651</v>
      </c>
      <c r="J17" s="14" t="s">
        <v>44</v>
      </c>
      <c r="K17" s="14" t="s">
        <v>44</v>
      </c>
      <c r="L17" s="14" t="s">
        <v>45</v>
      </c>
      <c r="M17" s="14" t="s">
        <v>44</v>
      </c>
      <c r="N17" s="14" t="s">
        <v>45</v>
      </c>
      <c r="O17" s="14" t="s">
        <v>45</v>
      </c>
      <c r="P17" s="14"/>
      <c r="Q17" s="14" t="s">
        <v>45</v>
      </c>
      <c r="R17" s="14" t="s">
        <v>45</v>
      </c>
      <c r="S17" s="14" t="s">
        <v>44</v>
      </c>
      <c r="T17" s="14" t="s">
        <v>44</v>
      </c>
      <c r="U17" s="14" t="s">
        <v>65</v>
      </c>
      <c r="X17" s="14" t="s">
        <v>45</v>
      </c>
      <c r="Y17" s="14" t="s">
        <v>45</v>
      </c>
      <c r="Z17" s="14" t="s">
        <v>45</v>
      </c>
      <c r="AA17" s="14" t="s">
        <v>45</v>
      </c>
      <c r="AC17" s="14" t="s">
        <v>45</v>
      </c>
      <c r="AG17" s="14" t="s">
        <v>45</v>
      </c>
      <c r="AO17" s="14" t="s">
        <v>44</v>
      </c>
      <c r="AP17" s="14" t="s">
        <v>63</v>
      </c>
      <c r="AQ17" s="14"/>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2.75" x14ac:dyDescent="0.2">
      <c r="A18" s="20">
        <v>44791.386997199079</v>
      </c>
      <c r="B18" s="14" t="s">
        <v>180</v>
      </c>
      <c r="C18" s="14" t="s">
        <v>176</v>
      </c>
      <c r="D18" s="14" t="s">
        <v>83</v>
      </c>
      <c r="E18" s="9" t="str">
        <f t="shared" si="0"/>
        <v>FRANC Jean Fraançois</v>
      </c>
      <c r="F18" s="17">
        <v>16475</v>
      </c>
      <c r="G18" s="14">
        <v>18000</v>
      </c>
      <c r="H18" s="14" t="s">
        <v>179</v>
      </c>
      <c r="I18" s="18">
        <v>1654651</v>
      </c>
      <c r="J18" s="14" t="s">
        <v>44</v>
      </c>
      <c r="K18" s="14" t="s">
        <v>44</v>
      </c>
      <c r="N18" s="14" t="s">
        <v>45</v>
      </c>
      <c r="O18" s="14" t="s">
        <v>45</v>
      </c>
      <c r="P18" s="14" t="s">
        <v>76</v>
      </c>
      <c r="Q18" s="14" t="s">
        <v>76</v>
      </c>
      <c r="R18" s="14" t="s">
        <v>84</v>
      </c>
      <c r="S18" s="14" t="s">
        <v>44</v>
      </c>
      <c r="T18" s="14" t="s">
        <v>44</v>
      </c>
      <c r="U18" s="14" t="s">
        <v>85</v>
      </c>
      <c r="Z18" s="14" t="s">
        <v>45</v>
      </c>
      <c r="AG18" s="14" t="s">
        <v>45</v>
      </c>
      <c r="AO18" s="14" t="s">
        <v>44</v>
      </c>
      <c r="AP18" s="14" t="s">
        <v>63</v>
      </c>
      <c r="AQ18" s="14"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2.75" x14ac:dyDescent="0.2">
      <c r="A19" s="20">
        <v>44789.364269004625</v>
      </c>
      <c r="B19" s="14" t="s">
        <v>180</v>
      </c>
      <c r="C19" s="14" t="s">
        <v>177</v>
      </c>
      <c r="D19" s="14" t="s">
        <v>89</v>
      </c>
      <c r="E19" s="9" t="str">
        <f t="shared" si="0"/>
        <v>FATIGUE Emmanuel</v>
      </c>
      <c r="F19" s="17">
        <v>30898</v>
      </c>
      <c r="G19" s="14">
        <v>18000</v>
      </c>
      <c r="H19" s="14" t="s">
        <v>179</v>
      </c>
      <c r="I19" s="18">
        <v>1654651</v>
      </c>
      <c r="J19" s="14" t="s">
        <v>44</v>
      </c>
      <c r="K19" s="14" t="s">
        <v>44</v>
      </c>
      <c r="O19" s="14" t="s">
        <v>45</v>
      </c>
      <c r="P19" s="14" t="s">
        <v>45</v>
      </c>
      <c r="Q19" s="14" t="s">
        <v>45</v>
      </c>
      <c r="R19" s="14" t="s">
        <v>45</v>
      </c>
      <c r="S19" s="14" t="s">
        <v>44</v>
      </c>
      <c r="T19" s="14" t="s">
        <v>44</v>
      </c>
      <c r="AE19" s="14" t="s">
        <v>45</v>
      </c>
      <c r="AH19" s="14" t="s">
        <v>45</v>
      </c>
      <c r="AI19" s="14" t="s">
        <v>45</v>
      </c>
      <c r="AO19" s="14" t="s">
        <v>44</v>
      </c>
      <c r="AP19" s="14" t="s">
        <v>47</v>
      </c>
      <c r="AQ19" s="14"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2.75" x14ac:dyDescent="0.2">
      <c r="A20" s="20">
        <v>44771.568526527779</v>
      </c>
      <c r="B20" s="14" t="s">
        <v>180</v>
      </c>
      <c r="C20" s="14" t="s">
        <v>178</v>
      </c>
      <c r="D20" s="14" t="s">
        <v>90</v>
      </c>
      <c r="E20" s="9" t="str">
        <f t="shared" si="0"/>
        <v>FOUFOU Marion</v>
      </c>
      <c r="F20" s="17">
        <v>33760</v>
      </c>
      <c r="G20" s="14">
        <v>18000</v>
      </c>
      <c r="H20" s="14" t="s">
        <v>179</v>
      </c>
      <c r="I20" s="18">
        <v>1654651</v>
      </c>
      <c r="J20" s="14" t="s">
        <v>44</v>
      </c>
      <c r="K20" s="14" t="s">
        <v>44</v>
      </c>
      <c r="L20" s="14" t="s">
        <v>44</v>
      </c>
      <c r="M20" s="14" t="s">
        <v>44</v>
      </c>
      <c r="N20" s="14" t="s">
        <v>44</v>
      </c>
      <c r="O20" s="14" t="s">
        <v>45</v>
      </c>
      <c r="P20" s="14" t="s">
        <v>45</v>
      </c>
      <c r="Q20" s="14" t="s">
        <v>44</v>
      </c>
      <c r="R20" s="14" t="s">
        <v>44</v>
      </c>
      <c r="S20" s="14" t="s">
        <v>44</v>
      </c>
      <c r="T20" s="14" t="s">
        <v>44</v>
      </c>
      <c r="AH20" s="14" t="s">
        <v>45</v>
      </c>
      <c r="AI20" s="14" t="s">
        <v>45</v>
      </c>
      <c r="AJ20" s="14" t="s">
        <v>45</v>
      </c>
      <c r="AO20" s="14" t="s">
        <v>44</v>
      </c>
      <c r="AP20" s="14" t="s">
        <v>47</v>
      </c>
      <c r="AQ20" s="14"/>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2.75" x14ac:dyDescent="0.2">
      <c r="C21" s="14"/>
      <c r="D21" s="14"/>
      <c r="E21" s="9"/>
      <c r="P21" s="15"/>
      <c r="Q21" s="15"/>
      <c r="BB21">
        <f>COUNTIFS(Jeudi!$C:$H,'Réponses au formulaire 1'!E21)+COUNTIFS(Vendredi!$C:$H,'Réponses au formulaire 1'!E21)+COUNTIFS(Samedi!$C:$H,'Réponses au formulaire 1'!E21)+COUNTIFS(Dimanche!$C:$H,'Réponses au formulaire 1'!E21)</f>
        <v>0</v>
      </c>
      <c r="BC21">
        <f>COUNTIFS(Jeudi!$C:$H,'Réponses au formulaire 1'!E21)</f>
        <v>0</v>
      </c>
      <c r="BD21">
        <f>COUNTIFS(Vendredi!$C:$H,'Réponses au formulaire 1'!E21)</f>
        <v>0</v>
      </c>
      <c r="BE21">
        <f>COUNTIFS(Samedi!$C:$H,'Réponses au formulaire 1'!E21)</f>
        <v>0</v>
      </c>
      <c r="BF21">
        <f>COUNTIFS(Dimanche!$C:$H,'Réponses au formulaire 1'!E21)</f>
        <v>0</v>
      </c>
    </row>
    <row r="22" spans="1:58" ht="12.75" x14ac:dyDescent="0.2">
      <c r="E22" s="9" t="str">
        <f t="shared" si="0"/>
        <v xml:space="preserve"> </v>
      </c>
      <c r="P22" s="15"/>
      <c r="Q22" s="15"/>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2.75" x14ac:dyDescent="0.2">
      <c r="E23" s="9"/>
      <c r="P23" s="15"/>
      <c r="Q23" s="15"/>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2.75" x14ac:dyDescent="0.2">
      <c r="E24" s="9" t="str">
        <f t="shared" si="0"/>
        <v xml:space="preserve"> </v>
      </c>
      <c r="P24" s="15"/>
      <c r="Q24" s="15"/>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2.75" x14ac:dyDescent="0.2">
      <c r="E25" s="9" t="str">
        <f t="shared" si="0"/>
        <v xml:space="preserve"> </v>
      </c>
      <c r="P25" s="15"/>
      <c r="Q25" s="15"/>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2.75" x14ac:dyDescent="0.2">
      <c r="E26" s="9" t="str">
        <f t="shared" si="0"/>
        <v xml:space="preserve"> </v>
      </c>
      <c r="P26" s="15"/>
      <c r="Q26" s="15"/>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2.75" x14ac:dyDescent="0.2">
      <c r="E27" s="9" t="str">
        <f t="shared" si="0"/>
        <v xml:space="preserve"> </v>
      </c>
      <c r="P27" s="15"/>
      <c r="Q27" s="15"/>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2.75" x14ac:dyDescent="0.2">
      <c r="E28" s="9" t="str">
        <f t="shared" si="0"/>
        <v xml:space="preserve"> </v>
      </c>
      <c r="P28" s="15"/>
      <c r="Q28" s="15"/>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2.75" x14ac:dyDescent="0.2">
      <c r="E29" s="9" t="str">
        <f t="shared" si="0"/>
        <v xml:space="preserve"> </v>
      </c>
      <c r="P29" s="15"/>
      <c r="Q29" s="15"/>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2.75" x14ac:dyDescent="0.2">
      <c r="E30" s="9" t="str">
        <f t="shared" si="0"/>
        <v xml:space="preserve"> </v>
      </c>
      <c r="P30" s="15"/>
      <c r="Q30" s="15"/>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2.75" x14ac:dyDescent="0.2">
      <c r="E31" s="9" t="str">
        <f t="shared" si="0"/>
        <v xml:space="preserve"> </v>
      </c>
      <c r="P31" s="15"/>
      <c r="Q31" s="15"/>
    </row>
    <row r="32" spans="1:58" ht="12.75" x14ac:dyDescent="0.2">
      <c r="E32" s="9" t="str">
        <f t="shared" si="0"/>
        <v xml:space="preserve"> </v>
      </c>
      <c r="P32" s="15"/>
      <c r="Q32" s="15"/>
    </row>
    <row r="33" spans="5:17" ht="12.75" x14ac:dyDescent="0.2">
      <c r="E33" s="9" t="str">
        <f t="shared" si="0"/>
        <v xml:space="preserve"> </v>
      </c>
      <c r="P33" s="15"/>
      <c r="Q33" s="15"/>
    </row>
    <row r="34" spans="5:17" ht="12.75" x14ac:dyDescent="0.2">
      <c r="E34" s="9" t="str">
        <f t="shared" si="0"/>
        <v xml:space="preserve"> </v>
      </c>
      <c r="P34" s="15"/>
      <c r="Q34" s="15"/>
    </row>
    <row r="35" spans="5:17" ht="12.75" x14ac:dyDescent="0.2">
      <c r="E35" s="9" t="str">
        <f t="shared" si="0"/>
        <v xml:space="preserve"> </v>
      </c>
      <c r="P35" s="15"/>
      <c r="Q35" s="15"/>
    </row>
    <row r="36" spans="5:17" ht="12.75" x14ac:dyDescent="0.2">
      <c r="E36" s="9" t="str">
        <f t="shared" si="0"/>
        <v xml:space="preserve"> </v>
      </c>
      <c r="P36" s="15"/>
      <c r="Q36" s="15"/>
    </row>
    <row r="37" spans="5:17" ht="12.75" x14ac:dyDescent="0.2">
      <c r="E37" s="9" t="str">
        <f t="shared" si="0"/>
        <v xml:space="preserve"> </v>
      </c>
      <c r="P37" s="15"/>
      <c r="Q37" s="15"/>
    </row>
    <row r="38" spans="5:17" ht="12.75" x14ac:dyDescent="0.2">
      <c r="E38" s="9" t="str">
        <f t="shared" si="0"/>
        <v xml:space="preserve"> </v>
      </c>
      <c r="P38" s="15"/>
      <c r="Q38" s="15"/>
    </row>
    <row r="39" spans="5:17" ht="12.75" x14ac:dyDescent="0.2">
      <c r="E39" s="9" t="str">
        <f t="shared" si="0"/>
        <v xml:space="preserve"> </v>
      </c>
      <c r="P39" s="15"/>
      <c r="Q39" s="15"/>
    </row>
    <row r="40" spans="5:17" ht="12.75" x14ac:dyDescent="0.2">
      <c r="E40" s="9" t="str">
        <f t="shared" si="0"/>
        <v xml:space="preserve"> </v>
      </c>
      <c r="P40" s="15"/>
      <c r="Q40" s="15"/>
    </row>
    <row r="41" spans="5:17" ht="12.75" x14ac:dyDescent="0.2">
      <c r="E41" s="9" t="str">
        <f t="shared" si="0"/>
        <v xml:space="preserve"> </v>
      </c>
      <c r="P41" s="15"/>
      <c r="Q41" s="15"/>
    </row>
    <row r="42" spans="5:17" ht="12.75" x14ac:dyDescent="0.2">
      <c r="E42" s="9" t="str">
        <f t="shared" si="0"/>
        <v xml:space="preserve"> </v>
      </c>
      <c r="P42" s="15"/>
      <c r="Q42" s="15"/>
    </row>
    <row r="43" spans="5:17" ht="12.75" x14ac:dyDescent="0.2">
      <c r="E43" s="9" t="str">
        <f t="shared" si="0"/>
        <v xml:space="preserve"> </v>
      </c>
      <c r="P43" s="15"/>
      <c r="Q43" s="15"/>
    </row>
    <row r="44" spans="5:17" ht="12.75" x14ac:dyDescent="0.2">
      <c r="E44" s="9" t="str">
        <f t="shared" si="0"/>
        <v xml:space="preserve"> </v>
      </c>
      <c r="P44" s="15"/>
      <c r="Q44" s="15"/>
    </row>
    <row r="45" spans="5:17" ht="12.75" x14ac:dyDescent="0.2">
      <c r="E45" s="9" t="str">
        <f t="shared" si="0"/>
        <v xml:space="preserve"> </v>
      </c>
      <c r="P45" s="15"/>
      <c r="Q45" s="15"/>
    </row>
    <row r="46" spans="5:17" ht="12.75" x14ac:dyDescent="0.2">
      <c r="E46" s="9" t="str">
        <f t="shared" si="0"/>
        <v xml:space="preserve"> </v>
      </c>
      <c r="P46" s="15"/>
      <c r="Q46" s="15"/>
    </row>
    <row r="47" spans="5:17" ht="12.75" x14ac:dyDescent="0.2">
      <c r="E47" s="9" t="str">
        <f t="shared" si="0"/>
        <v xml:space="preserve"> </v>
      </c>
      <c r="P47" s="15"/>
      <c r="Q47" s="15"/>
    </row>
    <row r="48" spans="5:17" ht="12.75" x14ac:dyDescent="0.2">
      <c r="E48" s="9" t="str">
        <f t="shared" si="0"/>
        <v xml:space="preserve"> </v>
      </c>
      <c r="P48" s="15"/>
      <c r="Q48" s="15"/>
    </row>
    <row r="49" spans="5:17" ht="12.75" x14ac:dyDescent="0.2">
      <c r="E49" s="9" t="str">
        <f t="shared" si="0"/>
        <v xml:space="preserve"> </v>
      </c>
      <c r="P49" s="15"/>
      <c r="Q49" s="15"/>
    </row>
    <row r="50" spans="5:17" ht="12.75" x14ac:dyDescent="0.2">
      <c r="E50" s="9" t="str">
        <f t="shared" si="0"/>
        <v xml:space="preserve"> </v>
      </c>
      <c r="P50" s="15"/>
      <c r="Q50" s="15"/>
    </row>
    <row r="51" spans="5:17" ht="12.75" x14ac:dyDescent="0.2">
      <c r="E51" s="9" t="str">
        <f t="shared" si="0"/>
        <v xml:space="preserve"> </v>
      </c>
      <c r="P51" s="15"/>
      <c r="Q51" s="15"/>
    </row>
    <row r="52" spans="5:17" ht="12.75" x14ac:dyDescent="0.2">
      <c r="E52" s="9" t="str">
        <f t="shared" si="0"/>
        <v xml:space="preserve"> </v>
      </c>
      <c r="P52" s="15"/>
      <c r="Q52" s="15"/>
    </row>
    <row r="53" spans="5:17" ht="12.75" x14ac:dyDescent="0.2">
      <c r="E53" s="9" t="str">
        <f t="shared" si="0"/>
        <v xml:space="preserve"> </v>
      </c>
      <c r="P53" s="15"/>
      <c r="Q53" s="15"/>
    </row>
    <row r="54" spans="5:17" ht="12.75" x14ac:dyDescent="0.2">
      <c r="E54" s="9" t="str">
        <f t="shared" si="0"/>
        <v xml:space="preserve"> </v>
      </c>
      <c r="P54" s="15"/>
      <c r="Q54" s="15"/>
    </row>
    <row r="55" spans="5:17" ht="12.75" x14ac:dyDescent="0.2">
      <c r="E55" s="9" t="str">
        <f t="shared" si="0"/>
        <v xml:space="preserve"> </v>
      </c>
      <c r="P55" s="15"/>
      <c r="Q55" s="15"/>
    </row>
    <row r="56" spans="5:17" ht="12.75" x14ac:dyDescent="0.2">
      <c r="E56" s="9" t="str">
        <f t="shared" si="0"/>
        <v xml:space="preserve"> </v>
      </c>
      <c r="P56" s="15"/>
      <c r="Q56" s="15"/>
    </row>
    <row r="57" spans="5:17" ht="12.75" x14ac:dyDescent="0.2">
      <c r="E57" s="9" t="str">
        <f t="shared" si="0"/>
        <v xml:space="preserve"> </v>
      </c>
      <c r="P57" s="15"/>
      <c r="Q57" s="15"/>
    </row>
    <row r="58" spans="5:17" ht="12.75" x14ac:dyDescent="0.2">
      <c r="E58" s="9" t="str">
        <f t="shared" si="0"/>
        <v xml:space="preserve"> </v>
      </c>
      <c r="P58" s="15"/>
      <c r="Q58" s="15"/>
    </row>
    <row r="59" spans="5:17" ht="12.75" x14ac:dyDescent="0.2">
      <c r="E59" s="9" t="str">
        <f t="shared" si="0"/>
        <v xml:space="preserve"> </v>
      </c>
      <c r="P59" s="15"/>
      <c r="Q59" s="15"/>
    </row>
    <row r="60" spans="5:17" ht="12.75" x14ac:dyDescent="0.2">
      <c r="E60" s="9" t="str">
        <f t="shared" si="0"/>
        <v xml:space="preserve"> </v>
      </c>
      <c r="P60" s="15"/>
      <c r="Q60" s="15"/>
    </row>
    <row r="61" spans="5:17" ht="12.75" x14ac:dyDescent="0.2">
      <c r="E61" s="9" t="str">
        <f t="shared" si="0"/>
        <v xml:space="preserve"> </v>
      </c>
      <c r="P61" s="15"/>
      <c r="Q61" s="15"/>
    </row>
    <row r="62" spans="5:17" ht="12.75" x14ac:dyDescent="0.2">
      <c r="E62" s="9" t="str">
        <f t="shared" si="0"/>
        <v xml:space="preserve"> </v>
      </c>
      <c r="P62" s="15"/>
      <c r="Q62" s="15"/>
    </row>
    <row r="63" spans="5:17" ht="12.75" x14ac:dyDescent="0.2">
      <c r="E63" s="9" t="str">
        <f t="shared" si="0"/>
        <v xml:space="preserve"> </v>
      </c>
      <c r="P63" s="15"/>
      <c r="Q63" s="15"/>
    </row>
    <row r="64" spans="5:17" ht="12.75" x14ac:dyDescent="0.2">
      <c r="E64" s="9" t="str">
        <f t="shared" si="0"/>
        <v xml:space="preserve"> </v>
      </c>
      <c r="P64" s="15"/>
      <c r="Q64" s="15"/>
    </row>
    <row r="65" spans="5:17" ht="12.75" x14ac:dyDescent="0.2">
      <c r="E65" s="9" t="str">
        <f t="shared" si="0"/>
        <v xml:space="preserve"> </v>
      </c>
      <c r="P65" s="15"/>
      <c r="Q65" s="15"/>
    </row>
    <row r="66" spans="5:17" ht="12.75" x14ac:dyDescent="0.2">
      <c r="E66" s="9" t="str">
        <f t="shared" si="0"/>
        <v xml:space="preserve"> </v>
      </c>
      <c r="P66" s="15"/>
      <c r="Q66" s="15"/>
    </row>
    <row r="67" spans="5:17" ht="12.75" x14ac:dyDescent="0.2">
      <c r="E67" s="9" t="str">
        <f t="shared" ref="E67:E110" si="1">_xlfn.CONCAT(C67, " ",D67)</f>
        <v xml:space="preserve"> </v>
      </c>
      <c r="P67" s="15"/>
      <c r="Q67" s="15"/>
    </row>
    <row r="68" spans="5:17" ht="12.75" x14ac:dyDescent="0.2">
      <c r="E68" s="9" t="str">
        <f t="shared" si="1"/>
        <v xml:space="preserve"> </v>
      </c>
      <c r="P68" s="15"/>
      <c r="Q68" s="15"/>
    </row>
    <row r="69" spans="5:17" ht="12.75" x14ac:dyDescent="0.2">
      <c r="E69" s="9" t="str">
        <f t="shared" si="1"/>
        <v xml:space="preserve"> </v>
      </c>
      <c r="P69" s="15"/>
      <c r="Q69" s="15"/>
    </row>
    <row r="70" spans="5:17" ht="12.75" x14ac:dyDescent="0.2">
      <c r="E70" s="9" t="str">
        <f t="shared" si="1"/>
        <v xml:space="preserve"> </v>
      </c>
      <c r="P70" s="15"/>
      <c r="Q70" s="15"/>
    </row>
    <row r="71" spans="5:17" ht="12.75" x14ac:dyDescent="0.2">
      <c r="E71" s="9" t="str">
        <f t="shared" si="1"/>
        <v xml:space="preserve"> </v>
      </c>
      <c r="P71" s="15"/>
      <c r="Q71" s="15"/>
    </row>
    <row r="72" spans="5:17" ht="12.75" x14ac:dyDescent="0.2">
      <c r="E72" s="9" t="str">
        <f t="shared" si="1"/>
        <v xml:space="preserve"> </v>
      </c>
      <c r="P72" s="15"/>
      <c r="Q72" s="15"/>
    </row>
    <row r="73" spans="5:17" ht="12.75" x14ac:dyDescent="0.2">
      <c r="E73" s="9" t="str">
        <f t="shared" si="1"/>
        <v xml:space="preserve"> </v>
      </c>
      <c r="P73" s="15"/>
      <c r="Q73" s="15"/>
    </row>
    <row r="74" spans="5:17" ht="12.75" x14ac:dyDescent="0.2">
      <c r="E74" s="9" t="str">
        <f t="shared" si="1"/>
        <v xml:space="preserve"> </v>
      </c>
      <c r="P74" s="15"/>
      <c r="Q74" s="15"/>
    </row>
    <row r="75" spans="5:17" ht="12.75" x14ac:dyDescent="0.2">
      <c r="E75" s="9" t="str">
        <f t="shared" si="1"/>
        <v xml:space="preserve"> </v>
      </c>
      <c r="P75" s="15"/>
      <c r="Q75" s="15"/>
    </row>
    <row r="76" spans="5:17" ht="12.75" x14ac:dyDescent="0.2">
      <c r="E76" s="9" t="str">
        <f t="shared" si="1"/>
        <v xml:space="preserve"> </v>
      </c>
      <c r="P76" s="15"/>
      <c r="Q76" s="15"/>
    </row>
    <row r="77" spans="5:17" ht="12.75" x14ac:dyDescent="0.2">
      <c r="E77" s="9" t="str">
        <f t="shared" si="1"/>
        <v xml:space="preserve"> </v>
      </c>
      <c r="P77" s="15"/>
      <c r="Q77" s="15"/>
    </row>
    <row r="78" spans="5:17" ht="12.75" x14ac:dyDescent="0.2">
      <c r="E78" s="9" t="str">
        <f t="shared" si="1"/>
        <v xml:space="preserve"> </v>
      </c>
      <c r="P78" s="15"/>
      <c r="Q78" s="15"/>
    </row>
    <row r="79" spans="5:17" ht="12.75" x14ac:dyDescent="0.2">
      <c r="E79" s="9" t="str">
        <f t="shared" si="1"/>
        <v xml:space="preserve"> </v>
      </c>
      <c r="P79" s="15"/>
      <c r="Q79" s="15"/>
    </row>
    <row r="80" spans="5:17" ht="12.75" x14ac:dyDescent="0.2">
      <c r="E80" s="9" t="str">
        <f t="shared" si="1"/>
        <v xml:space="preserve"> </v>
      </c>
      <c r="P80" s="15"/>
      <c r="Q80" s="15"/>
    </row>
    <row r="81" spans="5:17" ht="12.75" x14ac:dyDescent="0.2">
      <c r="E81" s="9" t="str">
        <f t="shared" si="1"/>
        <v xml:space="preserve"> </v>
      </c>
      <c r="P81" s="15"/>
      <c r="Q81" s="15"/>
    </row>
    <row r="82" spans="5:17" ht="12.75" x14ac:dyDescent="0.2">
      <c r="E82" s="9" t="str">
        <f t="shared" si="1"/>
        <v xml:space="preserve"> </v>
      </c>
      <c r="P82" s="15"/>
      <c r="Q82" s="15"/>
    </row>
    <row r="83" spans="5:17" ht="12.75" x14ac:dyDescent="0.2">
      <c r="E83" s="9" t="str">
        <f t="shared" si="1"/>
        <v xml:space="preserve"> </v>
      </c>
      <c r="P83" s="15"/>
      <c r="Q83" s="15"/>
    </row>
    <row r="84" spans="5:17" ht="12.75" x14ac:dyDescent="0.2">
      <c r="E84" s="9" t="str">
        <f t="shared" si="1"/>
        <v xml:space="preserve"> </v>
      </c>
      <c r="P84" s="15"/>
      <c r="Q84" s="15"/>
    </row>
    <row r="85" spans="5:17" ht="12.75" x14ac:dyDescent="0.2">
      <c r="E85" s="9" t="str">
        <f t="shared" si="1"/>
        <v xml:space="preserve"> </v>
      </c>
      <c r="P85" s="15"/>
      <c r="Q85" s="15"/>
    </row>
    <row r="86" spans="5:17" ht="12.75" x14ac:dyDescent="0.2">
      <c r="E86" s="9" t="str">
        <f t="shared" si="1"/>
        <v xml:space="preserve"> </v>
      </c>
      <c r="P86" s="15"/>
      <c r="Q86" s="15"/>
    </row>
    <row r="87" spans="5:17" ht="12.75" x14ac:dyDescent="0.2">
      <c r="E87" s="9" t="str">
        <f t="shared" si="1"/>
        <v xml:space="preserve"> </v>
      </c>
      <c r="P87" s="15"/>
      <c r="Q87" s="15"/>
    </row>
    <row r="88" spans="5:17" ht="12.75" x14ac:dyDescent="0.2">
      <c r="E88" s="9" t="str">
        <f t="shared" si="1"/>
        <v xml:space="preserve"> </v>
      </c>
      <c r="P88" s="15"/>
      <c r="Q88" s="15"/>
    </row>
    <row r="89" spans="5:17" ht="12.75" x14ac:dyDescent="0.2">
      <c r="E89" s="9" t="str">
        <f t="shared" si="1"/>
        <v xml:space="preserve"> </v>
      </c>
      <c r="P89" s="15"/>
      <c r="Q89" s="15"/>
    </row>
    <row r="90" spans="5:17" ht="12.75" x14ac:dyDescent="0.2">
      <c r="E90" s="9" t="str">
        <f t="shared" si="1"/>
        <v xml:space="preserve"> </v>
      </c>
      <c r="P90" s="15"/>
      <c r="Q90" s="15"/>
    </row>
    <row r="91" spans="5:17" ht="12.75" x14ac:dyDescent="0.2">
      <c r="E91" s="9" t="str">
        <f t="shared" si="1"/>
        <v xml:space="preserve"> </v>
      </c>
      <c r="P91" s="15"/>
      <c r="Q91" s="15"/>
    </row>
    <row r="92" spans="5:17" ht="12.75" x14ac:dyDescent="0.2">
      <c r="E92" s="9" t="str">
        <f t="shared" si="1"/>
        <v xml:space="preserve"> </v>
      </c>
      <c r="P92" s="15"/>
      <c r="Q92" s="15"/>
    </row>
    <row r="93" spans="5:17" ht="12.75" x14ac:dyDescent="0.2">
      <c r="E93" s="9" t="str">
        <f t="shared" si="1"/>
        <v xml:space="preserve"> </v>
      </c>
      <c r="P93" s="15"/>
      <c r="Q93" s="15"/>
    </row>
    <row r="94" spans="5:17" ht="12.75" x14ac:dyDescent="0.2">
      <c r="E94" s="9" t="str">
        <f t="shared" si="1"/>
        <v xml:space="preserve"> </v>
      </c>
      <c r="P94" s="15"/>
      <c r="Q94" s="15"/>
    </row>
    <row r="95" spans="5:17" ht="12.75" x14ac:dyDescent="0.2">
      <c r="E95" s="9" t="str">
        <f t="shared" si="1"/>
        <v xml:space="preserve"> </v>
      </c>
      <c r="P95" s="15"/>
      <c r="Q95" s="15"/>
    </row>
    <row r="96" spans="5:17" ht="12.75" x14ac:dyDescent="0.2">
      <c r="E96" s="9" t="str">
        <f t="shared" si="1"/>
        <v xml:space="preserve"> </v>
      </c>
      <c r="P96" s="15"/>
      <c r="Q96" s="15"/>
    </row>
    <row r="97" spans="5:17" ht="12.75" x14ac:dyDescent="0.2">
      <c r="E97" s="9" t="str">
        <f t="shared" si="1"/>
        <v xml:space="preserve"> </v>
      </c>
      <c r="P97" s="15"/>
      <c r="Q97" s="15"/>
    </row>
    <row r="98" spans="5:17" ht="12.75" x14ac:dyDescent="0.2">
      <c r="E98" s="9" t="str">
        <f t="shared" si="1"/>
        <v xml:space="preserve"> </v>
      </c>
      <c r="P98" s="15"/>
      <c r="Q98" s="15"/>
    </row>
    <row r="99" spans="5:17" ht="12.75" x14ac:dyDescent="0.2">
      <c r="E99" s="9" t="str">
        <f t="shared" si="1"/>
        <v xml:space="preserve"> </v>
      </c>
      <c r="P99" s="15"/>
      <c r="Q99" s="15"/>
    </row>
    <row r="100" spans="5:17" ht="12.75" x14ac:dyDescent="0.2">
      <c r="E100" s="9" t="str">
        <f t="shared" si="1"/>
        <v xml:space="preserve"> </v>
      </c>
      <c r="P100" s="15"/>
      <c r="Q100" s="15"/>
    </row>
    <row r="101" spans="5:17" ht="12.75" x14ac:dyDescent="0.2">
      <c r="E101" s="9" t="str">
        <f t="shared" si="1"/>
        <v xml:space="preserve"> </v>
      </c>
      <c r="P101" s="15"/>
      <c r="Q101" s="15"/>
    </row>
    <row r="102" spans="5:17" ht="12.75" x14ac:dyDescent="0.2">
      <c r="E102" s="9" t="str">
        <f t="shared" si="1"/>
        <v xml:space="preserve"> </v>
      </c>
      <c r="P102" s="15"/>
      <c r="Q102" s="15"/>
    </row>
    <row r="103" spans="5:17" ht="12.75" x14ac:dyDescent="0.2">
      <c r="E103" s="9" t="str">
        <f t="shared" si="1"/>
        <v xml:space="preserve"> </v>
      </c>
      <c r="P103" s="15"/>
      <c r="Q103" s="15"/>
    </row>
    <row r="104" spans="5:17" ht="12.75" x14ac:dyDescent="0.2">
      <c r="E104" s="9" t="str">
        <f t="shared" si="1"/>
        <v xml:space="preserve"> </v>
      </c>
      <c r="P104" s="15"/>
      <c r="Q104" s="15"/>
    </row>
    <row r="105" spans="5:17" ht="12.75" x14ac:dyDescent="0.2">
      <c r="E105" s="9" t="str">
        <f t="shared" si="1"/>
        <v xml:space="preserve"> </v>
      </c>
      <c r="P105" s="15"/>
      <c r="Q105" s="15"/>
    </row>
    <row r="106" spans="5:17" ht="12.75" x14ac:dyDescent="0.2">
      <c r="E106" s="9" t="str">
        <f t="shared" si="1"/>
        <v xml:space="preserve"> </v>
      </c>
      <c r="P106" s="15"/>
      <c r="Q106" s="15"/>
    </row>
    <row r="107" spans="5:17" ht="12.75" x14ac:dyDescent="0.2">
      <c r="E107" s="9" t="str">
        <f t="shared" si="1"/>
        <v xml:space="preserve"> </v>
      </c>
      <c r="P107" s="15"/>
      <c r="Q107" s="15"/>
    </row>
    <row r="108" spans="5:17" ht="12.75" x14ac:dyDescent="0.2">
      <c r="E108" s="9" t="str">
        <f t="shared" si="1"/>
        <v xml:space="preserve"> </v>
      </c>
      <c r="P108" s="15"/>
      <c r="Q108" s="15"/>
    </row>
    <row r="109" spans="5:17" ht="12.75" x14ac:dyDescent="0.2">
      <c r="E109" s="9" t="str">
        <f t="shared" si="1"/>
        <v xml:space="preserve"> </v>
      </c>
      <c r="P109" s="15"/>
      <c r="Q109" s="15"/>
    </row>
    <row r="110" spans="5:17" ht="12.75" x14ac:dyDescent="0.2">
      <c r="E110" s="9" t="str">
        <f t="shared" si="1"/>
        <v xml:space="preserve"> </v>
      </c>
      <c r="P110" s="15"/>
      <c r="Q110" s="15"/>
    </row>
  </sheetData>
  <sheetProtection algorithmName="SHA-512" hashValue="kRjIvDoa0Ow5OXPtwG72Kr7LLiuzOmxIaXI0klecy9khNRHSbPIRmOw+TepSEK1RaULuPDIktO/POiVWwWy5cw==" saltValue="+9s6hjLMxNFlvIjB1RCTpg==" spinCount="100000" sheet="1" objects="1" scenarios="1"/>
  <sortState xmlns:xlrd2="http://schemas.microsoft.com/office/spreadsheetml/2017/richdata2" ref="A2:AR110">
    <sortCondition ref="O1:O110"/>
  </sortState>
  <phoneticPr fontId="5" type="noConversion"/>
  <conditionalFormatting sqref="B2:BB27 BB3:BB30">
    <cfRule type="expression" dxfId="12" priority="1">
      <formula>$BB2&gt;3</formula>
    </cfRule>
  </conditionalFormatting>
  <conditionalFormatting sqref="B2:BB86">
    <cfRule type="expression" dxfId="11" priority="4">
      <formula>($BC2&gt;=2)+($BD2&gt;=2)+($BE2&gt;=2)+($BF2&gt;=2)</formula>
    </cfRule>
  </conditionalFormatting>
  <conditionalFormatting sqref="BC1:BC1048576">
    <cfRule type="expression" dxfId="10"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1DCFD-2ACA-45EE-9E3A-1F97C496488E}">
  <sheetPr codeName="Feuil2"/>
  <dimension ref="A1:N132"/>
  <sheetViews>
    <sheetView workbookViewId="0">
      <selection activeCell="B1"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11" x14ac:dyDescent="0.2">
      <c r="B1" s="21"/>
      <c r="C1" s="21"/>
      <c r="D1" s="21"/>
      <c r="E1" s="21" t="s">
        <v>123</v>
      </c>
      <c r="F1" s="21"/>
      <c r="G1" s="21"/>
      <c r="H1" s="21"/>
    </row>
    <row r="2" spans="1:11" ht="13.5" thickBot="1" x14ac:dyDescent="0.25"/>
    <row r="3" spans="1:11" ht="13.5" thickBot="1" x14ac:dyDescent="0.25">
      <c r="C3" s="41"/>
      <c r="D3" s="42"/>
      <c r="E3" s="42" t="s">
        <v>96</v>
      </c>
      <c r="F3" s="42"/>
      <c r="G3" s="42"/>
      <c r="H3" s="43"/>
    </row>
    <row r="4" spans="1:11" x14ac:dyDescent="0.2">
      <c r="A4" s="11" t="s">
        <v>96</v>
      </c>
      <c r="B4" s="2" t="s">
        <v>100</v>
      </c>
      <c r="C4" s="44"/>
      <c r="D4" s="44"/>
      <c r="E4" s="44"/>
      <c r="F4" s="46"/>
      <c r="G4" s="46"/>
      <c r="H4" s="46"/>
    </row>
    <row r="5" spans="1:11" x14ac:dyDescent="0.2">
      <c r="A5" s="11" t="s">
        <v>96</v>
      </c>
      <c r="B5" s="2" t="s">
        <v>101</v>
      </c>
      <c r="C5" s="3"/>
      <c r="D5" s="5"/>
      <c r="E5" s="3"/>
      <c r="F5" s="6"/>
      <c r="G5" s="6"/>
      <c r="H5" s="6"/>
    </row>
    <row r="6" spans="1:11" ht="13.5" thickBot="1" x14ac:dyDescent="0.25"/>
    <row r="7" spans="1:11" ht="13.5" thickBot="1" x14ac:dyDescent="0.25">
      <c r="C7" s="41"/>
      <c r="D7" s="42"/>
      <c r="E7" s="42" t="s">
        <v>104</v>
      </c>
      <c r="F7" s="42"/>
      <c r="G7" s="42"/>
      <c r="H7" s="43"/>
    </row>
    <row r="8" spans="1:11" x14ac:dyDescent="0.2">
      <c r="A8" s="11" t="s">
        <v>201</v>
      </c>
      <c r="B8" s="2" t="s">
        <v>97</v>
      </c>
      <c r="C8" s="44"/>
      <c r="D8" s="44"/>
      <c r="E8" s="44" t="s">
        <v>181</v>
      </c>
      <c r="F8" s="46"/>
      <c r="G8" s="46"/>
      <c r="H8" s="46"/>
    </row>
    <row r="9" spans="1:11" x14ac:dyDescent="0.2">
      <c r="A9" s="11" t="s">
        <v>201</v>
      </c>
      <c r="B9" s="2" t="s">
        <v>98</v>
      </c>
      <c r="C9" s="3" t="s">
        <v>181</v>
      </c>
      <c r="D9" s="5"/>
      <c r="E9" s="3"/>
      <c r="F9" s="6"/>
      <c r="G9" s="6"/>
      <c r="H9" s="6"/>
    </row>
    <row r="10" spans="1:11" x14ac:dyDescent="0.2">
      <c r="A10" s="11" t="s">
        <v>201</v>
      </c>
      <c r="B10" s="2" t="s">
        <v>99</v>
      </c>
      <c r="C10" s="3"/>
      <c r="D10" s="3"/>
      <c r="E10" s="4"/>
      <c r="F10" s="8"/>
      <c r="G10" s="6"/>
      <c r="H10" s="6"/>
    </row>
    <row r="11" spans="1:11" ht="13.5" thickBot="1" x14ac:dyDescent="0.25">
      <c r="A11" s="38"/>
      <c r="B11" s="1"/>
      <c r="E11" s="39"/>
      <c r="F11" s="9"/>
    </row>
    <row r="12" spans="1:11" ht="13.5" thickBot="1" x14ac:dyDescent="0.25">
      <c r="A12" s="38"/>
      <c r="C12" s="41"/>
      <c r="D12" s="42"/>
      <c r="E12" s="42" t="s">
        <v>103</v>
      </c>
      <c r="F12" s="42"/>
      <c r="G12" s="42"/>
      <c r="H12" s="43"/>
    </row>
    <row r="13" spans="1:11" x14ac:dyDescent="0.2">
      <c r="A13" s="11" t="s">
        <v>200</v>
      </c>
      <c r="B13" s="2" t="s">
        <v>97</v>
      </c>
      <c r="C13" s="44"/>
      <c r="D13" s="44"/>
      <c r="E13" s="44"/>
      <c r="F13" s="46"/>
      <c r="G13" s="46"/>
      <c r="H13" s="46"/>
    </row>
    <row r="14" spans="1:11" x14ac:dyDescent="0.2">
      <c r="A14" s="11" t="s">
        <v>200</v>
      </c>
      <c r="B14" s="2" t="s">
        <v>98</v>
      </c>
      <c r="C14" s="3"/>
      <c r="D14" s="44"/>
      <c r="E14" s="44"/>
      <c r="F14" s="6"/>
      <c r="G14" s="6"/>
      <c r="H14" s="6"/>
    </row>
    <row r="15" spans="1:11" x14ac:dyDescent="0.2">
      <c r="A15" s="11" t="s">
        <v>200</v>
      </c>
      <c r="B15" s="2" t="s">
        <v>99</v>
      </c>
      <c r="C15" s="3"/>
      <c r="D15" s="44"/>
      <c r="E15" s="44"/>
      <c r="F15" s="8"/>
      <c r="G15" s="6"/>
      <c r="H15" s="6"/>
      <c r="K15" s="3"/>
    </row>
    <row r="16" spans="1:11" ht="13.5" thickBot="1" x14ac:dyDescent="0.25">
      <c r="B16" s="1"/>
      <c r="E16" s="39"/>
      <c r="F16" s="9"/>
    </row>
    <row r="17" spans="1:14" ht="13.15" customHeight="1" thickBot="1" x14ac:dyDescent="0.25">
      <c r="C17" s="41"/>
      <c r="D17" s="42"/>
      <c r="E17" s="42" t="s">
        <v>151</v>
      </c>
      <c r="F17" s="42"/>
      <c r="G17" s="42"/>
      <c r="H17" s="43"/>
    </row>
    <row r="18" spans="1:14" x14ac:dyDescent="0.2">
      <c r="A18" s="11" t="s">
        <v>199</v>
      </c>
      <c r="B18" s="2" t="s">
        <v>97</v>
      </c>
      <c r="C18" s="44"/>
      <c r="D18" s="44"/>
      <c r="E18" s="44"/>
      <c r="F18" s="46"/>
      <c r="G18" s="46"/>
      <c r="H18" s="46"/>
      <c r="I18" s="1"/>
    </row>
    <row r="19" spans="1:14" x14ac:dyDescent="0.2">
      <c r="A19" s="11" t="s">
        <v>199</v>
      </c>
      <c r="B19" s="2" t="s">
        <v>98</v>
      </c>
      <c r="C19" s="3"/>
      <c r="D19" s="5"/>
      <c r="E19" s="3"/>
      <c r="F19" s="6"/>
      <c r="G19" s="6"/>
      <c r="H19" s="6"/>
    </row>
    <row r="20" spans="1:14" x14ac:dyDescent="0.2">
      <c r="A20" s="11" t="s">
        <v>199</v>
      </c>
      <c r="B20" s="2" t="s">
        <v>99</v>
      </c>
      <c r="C20" s="3"/>
      <c r="D20" s="3"/>
      <c r="E20" s="4"/>
      <c r="F20" s="8"/>
      <c r="G20" s="6"/>
      <c r="H20" s="6"/>
    </row>
    <row r="21" spans="1:14" ht="13.5" thickBot="1" x14ac:dyDescent="0.25">
      <c r="A21" s="38"/>
      <c r="B21" s="1"/>
      <c r="E21" s="39"/>
      <c r="F21" s="9"/>
    </row>
    <row r="22" spans="1:14" ht="13.5" thickBot="1" x14ac:dyDescent="0.25">
      <c r="A22" s="38"/>
      <c r="C22" s="41"/>
      <c r="D22" s="42"/>
      <c r="E22" s="42" t="s">
        <v>152</v>
      </c>
      <c r="F22" s="42"/>
      <c r="G22" s="42"/>
      <c r="H22" s="43"/>
    </row>
    <row r="23" spans="1:14" x14ac:dyDescent="0.2">
      <c r="A23" s="11" t="s">
        <v>198</v>
      </c>
      <c r="B23" s="2" t="s">
        <v>97</v>
      </c>
      <c r="C23" s="44"/>
      <c r="D23" s="46"/>
      <c r="E23" s="46"/>
      <c r="F23" s="46"/>
      <c r="G23" s="46"/>
      <c r="H23" s="46"/>
    </row>
    <row r="24" spans="1:14" x14ac:dyDescent="0.2">
      <c r="A24" s="11" t="s">
        <v>198</v>
      </c>
      <c r="B24" s="2" t="s">
        <v>98</v>
      </c>
      <c r="C24" s="3"/>
      <c r="D24" s="8"/>
      <c r="E24" s="6"/>
      <c r="F24" s="6"/>
      <c r="G24" s="6"/>
      <c r="H24" s="6"/>
    </row>
    <row r="25" spans="1:14" x14ac:dyDescent="0.2">
      <c r="A25" s="11" t="s">
        <v>198</v>
      </c>
      <c r="B25" s="2" t="s">
        <v>99</v>
      </c>
      <c r="C25" s="3"/>
      <c r="D25" s="6"/>
      <c r="E25" s="7"/>
      <c r="F25" s="8"/>
      <c r="G25" s="6"/>
      <c r="H25" s="6"/>
    </row>
    <row r="26" spans="1:14" ht="13.5" thickBot="1" x14ac:dyDescent="0.25">
      <c r="B26" s="1"/>
      <c r="E26" s="39"/>
      <c r="F26" s="9"/>
    </row>
    <row r="27" spans="1:14" ht="13.5" thickBot="1" x14ac:dyDescent="0.25">
      <c r="C27" s="41"/>
      <c r="D27" s="42"/>
      <c r="E27" s="42" t="s">
        <v>102</v>
      </c>
      <c r="F27" s="42"/>
      <c r="G27" s="42"/>
      <c r="H27" s="43"/>
    </row>
    <row r="28" spans="1:14" x14ac:dyDescent="0.2">
      <c r="A28" s="11" t="s">
        <v>197</v>
      </c>
      <c r="B28" s="2" t="s">
        <v>97</v>
      </c>
      <c r="C28" s="47"/>
      <c r="D28" s="44"/>
      <c r="E28" s="44"/>
      <c r="F28" s="44"/>
      <c r="G28" s="44"/>
      <c r="H28" s="44"/>
    </row>
    <row r="29" spans="1:14" x14ac:dyDescent="0.2">
      <c r="A29" s="11" t="s">
        <v>197</v>
      </c>
      <c r="B29" s="2" t="s">
        <v>105</v>
      </c>
      <c r="C29" s="48"/>
      <c r="D29" s="3"/>
      <c r="E29" s="3"/>
      <c r="F29" s="3"/>
      <c r="G29" s="3"/>
      <c r="H29" s="3"/>
    </row>
    <row r="30" spans="1:14" x14ac:dyDescent="0.2">
      <c r="A30" s="11" t="s">
        <v>197</v>
      </c>
      <c r="B30" s="2" t="s">
        <v>106</v>
      </c>
      <c r="C30" s="49"/>
      <c r="D30" s="3"/>
      <c r="E30" s="3"/>
      <c r="F30" s="3"/>
      <c r="G30" s="3"/>
      <c r="H30" s="3"/>
      <c r="J30" t="s">
        <v>155</v>
      </c>
      <c r="K30" t="s">
        <v>156</v>
      </c>
      <c r="L30" t="s">
        <v>157</v>
      </c>
      <c r="M30" t="s">
        <v>158</v>
      </c>
      <c r="N30" t="s">
        <v>159</v>
      </c>
    </row>
    <row r="31" spans="1:14" ht="13.5" thickBot="1" x14ac:dyDescent="0.25">
      <c r="A31" s="38"/>
    </row>
    <row r="32" spans="1:14"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row r="42" spans="1:8" ht="13.5" thickBot="1" x14ac:dyDescent="0.25">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row r="48" spans="1:8"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phoneticPr fontId="4" type="noConversion"/>
  <conditionalFormatting sqref="C2:H2 C1:D1 F1:H1 C133:H1048576">
    <cfRule type="duplicateValues" dxfId="9" priority="4"/>
  </conditionalFormatting>
  <conditionalFormatting sqref="K15">
    <cfRule type="duplicateValues" dxfId="8"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7"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FAB1CC9E-FED5-47AD-A6DC-1BDA18F8E3CF}">
          <x14:formula1>
            <xm:f>'Réponses au formulaire 1'!$E:$E</xm:f>
          </x14:formula1>
          <xm:sqref>K15 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D1F1-2D89-41D9-A3D8-89C65A335116}">
  <sheetPr codeName="Feuil3"/>
  <dimension ref="A1:H132"/>
  <sheetViews>
    <sheetView workbookViewId="0">
      <selection activeCell="B1"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8" x14ac:dyDescent="0.2">
      <c r="A1" s="21" t="s">
        <v>135</v>
      </c>
      <c r="B1" s="21"/>
      <c r="C1" s="21"/>
      <c r="D1" s="21"/>
      <c r="E1" s="21"/>
      <c r="F1" s="21"/>
      <c r="G1" s="21"/>
      <c r="H1" s="21"/>
    </row>
    <row r="2" spans="1:8" ht="13.5" thickBot="1" x14ac:dyDescent="0.25"/>
    <row r="3" spans="1:8" ht="13.5" thickBot="1" x14ac:dyDescent="0.25">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row r="7" spans="1:8" ht="13.5" thickBot="1" x14ac:dyDescent="0.25">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B16" s="1"/>
      <c r="E16" s="39"/>
      <c r="F16" s="9"/>
    </row>
    <row r="17" spans="1:8" ht="13.15" customHeight="1" thickBot="1" x14ac:dyDescent="0.25">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B26" s="1"/>
      <c r="E26" s="39"/>
      <c r="F26" s="9"/>
    </row>
    <row r="27" spans="1:8" ht="13.5" thickBot="1" x14ac:dyDescent="0.25">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row r="42" spans="1:8" ht="13.5" thickBot="1" x14ac:dyDescent="0.25">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row r="48" spans="1:8"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conditionalFormatting sqref="C2:H2 C133:H1048576">
    <cfRule type="duplicateValues" dxfId="6" priority="4"/>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5"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515B5CA-2DED-4FBE-8D0F-AA611386635D}">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FFC77-C053-46B8-A178-CC3D774B42BB}">
  <sheetPr codeName="Feuil4"/>
  <dimension ref="A1:J132"/>
  <sheetViews>
    <sheetView showGridLines="0" workbookViewId="0">
      <selection activeCell="B2"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8" x14ac:dyDescent="0.2">
      <c r="A1" s="52" t="s">
        <v>134</v>
      </c>
      <c r="B1" s="52"/>
      <c r="C1" s="52"/>
      <c r="D1" s="52"/>
      <c r="E1" s="52"/>
      <c r="F1" s="52"/>
      <c r="G1" s="52"/>
      <c r="H1" s="52"/>
    </row>
    <row r="2" spans="1:8" ht="13.5" thickBot="1" x14ac:dyDescent="0.25"/>
    <row r="3" spans="1:8" ht="13.5" thickBot="1" x14ac:dyDescent="0.25">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row r="7" spans="1:8" ht="13.5" thickBot="1" x14ac:dyDescent="0.25">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B16" s="1"/>
      <c r="E16" s="39"/>
      <c r="F16" s="9"/>
    </row>
    <row r="17" spans="1:8" ht="13.15" customHeight="1" thickBot="1" x14ac:dyDescent="0.25">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B26" s="1"/>
      <c r="E26" s="39"/>
      <c r="F26" s="9"/>
    </row>
    <row r="27" spans="1:8" ht="13.5" thickBot="1" x14ac:dyDescent="0.25">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10" x14ac:dyDescent="0.2">
      <c r="A33" s="11" t="s">
        <v>196</v>
      </c>
      <c r="B33" s="2" t="s">
        <v>97</v>
      </c>
      <c r="C33" s="47"/>
      <c r="D33" s="46"/>
      <c r="E33" s="46"/>
      <c r="F33" s="46"/>
      <c r="G33" s="46"/>
      <c r="H33" s="46"/>
    </row>
    <row r="34" spans="1:10" x14ac:dyDescent="0.2">
      <c r="A34" s="11" t="s">
        <v>196</v>
      </c>
      <c r="B34" s="2" t="s">
        <v>105</v>
      </c>
      <c r="C34" s="48"/>
      <c r="D34" s="6"/>
      <c r="E34" s="6"/>
      <c r="F34" s="6"/>
      <c r="G34" s="6"/>
      <c r="H34" s="6"/>
    </row>
    <row r="35" spans="1:10" x14ac:dyDescent="0.2">
      <c r="A35" s="11" t="s">
        <v>196</v>
      </c>
      <c r="B35" s="2" t="s">
        <v>106</v>
      </c>
      <c r="C35" s="49"/>
      <c r="D35" s="6"/>
      <c r="E35" s="6"/>
      <c r="F35" s="6"/>
      <c r="G35" s="6"/>
      <c r="H35" s="6"/>
    </row>
    <row r="36" spans="1:10" ht="13.5" thickBot="1" x14ac:dyDescent="0.25">
      <c r="A36" s="38"/>
    </row>
    <row r="37" spans="1:10" ht="13.5" thickBot="1" x14ac:dyDescent="0.25">
      <c r="A37" s="38"/>
      <c r="C37" s="41"/>
      <c r="D37" s="42"/>
      <c r="E37" s="42" t="s">
        <v>108</v>
      </c>
      <c r="F37" s="42"/>
      <c r="G37" s="42"/>
      <c r="H37" s="43"/>
    </row>
    <row r="38" spans="1:10" x14ac:dyDescent="0.2">
      <c r="A38" s="11" t="s">
        <v>195</v>
      </c>
      <c r="B38" s="2" t="s">
        <v>97</v>
      </c>
      <c r="C38" s="47"/>
      <c r="D38" s="46"/>
      <c r="E38" s="46"/>
      <c r="F38" s="46"/>
      <c r="G38" s="46"/>
      <c r="H38" s="46"/>
    </row>
    <row r="39" spans="1:10" x14ac:dyDescent="0.2">
      <c r="A39" s="11" t="s">
        <v>195</v>
      </c>
      <c r="B39" s="2" t="s">
        <v>105</v>
      </c>
      <c r="C39" s="48"/>
      <c r="D39" s="6"/>
      <c r="E39" s="6"/>
      <c r="F39" s="6"/>
      <c r="G39" s="6"/>
      <c r="H39" s="6"/>
    </row>
    <row r="40" spans="1:10" x14ac:dyDescent="0.2">
      <c r="A40" s="11" t="s">
        <v>195</v>
      </c>
      <c r="B40" s="2" t="s">
        <v>106</v>
      </c>
      <c r="C40" s="49"/>
      <c r="D40" s="6"/>
      <c r="E40" s="6"/>
      <c r="F40" s="6"/>
      <c r="G40" s="6"/>
      <c r="H40" s="6"/>
    </row>
    <row r="41" spans="1:10" ht="13.5" thickBot="1" x14ac:dyDescent="0.25"/>
    <row r="42" spans="1:10" ht="13.5" thickBot="1" x14ac:dyDescent="0.25">
      <c r="C42" s="41"/>
      <c r="D42" s="42"/>
      <c r="E42" s="42" t="s">
        <v>110</v>
      </c>
      <c r="F42" s="42"/>
      <c r="G42" s="42"/>
      <c r="H42" s="43"/>
    </row>
    <row r="43" spans="1:10" x14ac:dyDescent="0.2">
      <c r="A43" s="11" t="s">
        <v>194</v>
      </c>
      <c r="B43" s="2" t="s">
        <v>109</v>
      </c>
      <c r="C43" s="47"/>
      <c r="D43" s="44"/>
      <c r="E43" s="46"/>
      <c r="F43" s="46"/>
      <c r="G43" s="46"/>
      <c r="H43" s="46"/>
    </row>
    <row r="44" spans="1:10" ht="13.5" thickBot="1" x14ac:dyDescent="0.25">
      <c r="A44" s="38"/>
    </row>
    <row r="45" spans="1:10" ht="13.5" thickBot="1" x14ac:dyDescent="0.25">
      <c r="A45" s="38"/>
      <c r="C45" s="41"/>
      <c r="D45" s="42"/>
      <c r="E45" s="42" t="s">
        <v>111</v>
      </c>
      <c r="F45" s="42"/>
      <c r="G45" s="42"/>
      <c r="H45" s="43"/>
    </row>
    <row r="46" spans="1:10" x14ac:dyDescent="0.2">
      <c r="A46" s="11" t="s">
        <v>193</v>
      </c>
      <c r="B46" s="2" t="s">
        <v>109</v>
      </c>
      <c r="C46" s="47"/>
      <c r="D46" s="44"/>
      <c r="E46" s="46"/>
      <c r="F46" s="46"/>
      <c r="G46" s="46"/>
      <c r="H46" s="46"/>
      <c r="J46" s="3"/>
    </row>
    <row r="47" spans="1:10" ht="13.5" thickBot="1" x14ac:dyDescent="0.25"/>
    <row r="48" spans="1:10"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mergeCells count="1">
    <mergeCell ref="A1:H1"/>
  </mergeCells>
  <conditionalFormatting sqref="C133:H1048576 C1:H2">
    <cfRule type="duplicateValues" dxfId="4"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3"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52C6A2-FAD8-4B79-A142-7A76D20D9F0B}">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6D59-CCA0-480A-AA01-57BA8A4D03F3}">
  <sheetPr codeName="Feuil5"/>
  <dimension ref="A1:H132"/>
  <sheetViews>
    <sheetView workbookViewId="0">
      <selection activeCell="D29" sqref="D29"/>
    </sheetView>
  </sheetViews>
  <sheetFormatPr defaultColWidth="11.42578125" defaultRowHeight="12.75" x14ac:dyDescent="0.2"/>
  <cols>
    <col min="1" max="1" width="24.7109375" customWidth="1"/>
    <col min="2" max="2" width="12.7109375" customWidth="1"/>
    <col min="3" max="8" width="20.7109375" customWidth="1"/>
  </cols>
  <sheetData>
    <row r="1" spans="1:8" x14ac:dyDescent="0.2">
      <c r="A1" s="21" t="s">
        <v>133</v>
      </c>
      <c r="B1" s="21"/>
      <c r="C1" s="21"/>
      <c r="D1" s="21"/>
      <c r="E1" s="21"/>
      <c r="F1" s="21"/>
      <c r="G1" s="21"/>
      <c r="H1" s="21"/>
    </row>
    <row r="2" spans="1:8" ht="13.5" thickBot="1" x14ac:dyDescent="0.25">
      <c r="A2" s="10"/>
    </row>
    <row r="3" spans="1:8" ht="13.5" thickBot="1" x14ac:dyDescent="0.25">
      <c r="A3" s="10"/>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c r="A6" s="10"/>
    </row>
    <row r="7" spans="1:8" ht="13.5" thickBot="1" x14ac:dyDescent="0.25">
      <c r="A7" s="10"/>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A16" s="10"/>
      <c r="B16" s="1"/>
      <c r="E16" s="39"/>
      <c r="F16" s="9"/>
    </row>
    <row r="17" spans="1:8" ht="13.5" thickBot="1" x14ac:dyDescent="0.25">
      <c r="A17" s="10"/>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A26" s="10"/>
      <c r="B26" s="1"/>
      <c r="E26" s="39"/>
      <c r="F26" s="9"/>
    </row>
    <row r="27" spans="1:8" ht="13.5" thickBot="1" x14ac:dyDescent="0.25">
      <c r="A27" s="10"/>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c r="A41" s="10"/>
    </row>
    <row r="42" spans="1:8" ht="13.5" thickBot="1" x14ac:dyDescent="0.25">
      <c r="A42" s="10"/>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c r="A47" s="10"/>
    </row>
    <row r="48" spans="1:8" ht="13.5" thickBot="1" x14ac:dyDescent="0.25">
      <c r="A48" s="10"/>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c r="A62" s="10"/>
    </row>
    <row r="63" spans="1:8" ht="13.5" thickBot="1" x14ac:dyDescent="0.25">
      <c r="A63" s="10"/>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c r="A77" s="10"/>
    </row>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c r="A87" s="10"/>
    </row>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5"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c r="A102" s="10"/>
    </row>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c r="A105" s="10"/>
    </row>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conditionalFormatting sqref="C1:H2 C133:H1048576">
    <cfRule type="duplicateValues" dxfId="2" priority="3"/>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1"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51225C6C-F039-48E0-ABEB-ED80BFFE625A}">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74649-BD51-4286-8BC0-6F4B8F6AF520}">
  <sheetPr codeName="Feuil6"/>
  <dimension ref="A1:F21"/>
  <sheetViews>
    <sheetView showGridLines="0" tabSelected="1" zoomScaleNormal="100" workbookViewId="0">
      <selection activeCell="D23" sqref="D23"/>
    </sheetView>
  </sheetViews>
  <sheetFormatPr defaultColWidth="11.42578125" defaultRowHeight="12.75" x14ac:dyDescent="0.2"/>
  <cols>
    <col min="1" max="1" width="15.7109375" bestFit="1" customWidth="1"/>
    <col min="2" max="2" width="20.42578125" bestFit="1" customWidth="1"/>
    <col min="3" max="3" width="24.5703125" style="1" bestFit="1" customWidth="1"/>
    <col min="4" max="4" width="19.28515625" bestFit="1" customWidth="1"/>
    <col min="6" max="6" width="28.28515625" bestFit="1" customWidth="1"/>
    <col min="7" max="7" width="18.85546875" bestFit="1" customWidth="1"/>
    <col min="8" max="8" width="7.140625" bestFit="1" customWidth="1"/>
  </cols>
  <sheetData>
    <row r="1" spans="1:6" x14ac:dyDescent="0.2">
      <c r="A1" s="21" t="s">
        <v>182</v>
      </c>
      <c r="B1" s="21"/>
      <c r="C1" s="21"/>
      <c r="D1" s="21"/>
    </row>
    <row r="2" spans="1:6" ht="13.5" thickBot="1" x14ac:dyDescent="0.25"/>
    <row r="3" spans="1:6" x14ac:dyDescent="0.2">
      <c r="B3" s="24" t="s">
        <v>184</v>
      </c>
    </row>
    <row r="4" spans="1:6" x14ac:dyDescent="0.2">
      <c r="B4" s="25" t="s">
        <v>183</v>
      </c>
      <c r="C4" s="25" t="s">
        <v>207</v>
      </c>
      <c r="D4" s="1"/>
    </row>
    <row r="5" spans="1:6" ht="13.5" thickBot="1" x14ac:dyDescent="0.25">
      <c r="B5" s="26" t="s">
        <v>208</v>
      </c>
      <c r="C5" s="25" t="str">
        <f>IFERROR(INDEX('Réponses au formulaire 1'!$B$2:$B$100,MATCH(Recherche,'Réponses au formulaire 1'!$E$2:$E$100,0)),"-")</f>
        <v>communication@fisel.org</v>
      </c>
      <c r="D5" s="1"/>
    </row>
    <row r="6" spans="1:6" ht="13.5" thickBot="1" x14ac:dyDescent="0.25">
      <c r="F6" s="22"/>
    </row>
    <row r="7" spans="1:6" ht="13.5" thickBot="1" x14ac:dyDescent="0.25">
      <c r="B7" s="36" t="s">
        <v>123</v>
      </c>
    </row>
    <row r="8" spans="1:6" x14ac:dyDescent="0.2">
      <c r="B8" s="34" t="s">
        <v>153</v>
      </c>
      <c r="C8" s="27"/>
      <c r="D8" s="29"/>
      <c r="E8" s="1"/>
    </row>
    <row r="9" spans="1:6" ht="13.5" thickBot="1" x14ac:dyDescent="0.25">
      <c r="B9" s="30" t="s">
        <v>154</v>
      </c>
      <c r="C9" s="31"/>
      <c r="D9" s="33"/>
      <c r="F9" s="22"/>
    </row>
    <row r="10" spans="1:6" ht="13.5" thickBot="1" x14ac:dyDescent="0.25">
      <c r="B10" s="36" t="s">
        <v>135</v>
      </c>
    </row>
    <row r="11" spans="1:6" x14ac:dyDescent="0.2">
      <c r="B11" s="34" t="s">
        <v>153</v>
      </c>
      <c r="C11" s="27"/>
      <c r="D11" s="29"/>
    </row>
    <row r="12" spans="1:6" ht="13.5" thickBot="1" x14ac:dyDescent="0.25">
      <c r="B12" s="30" t="s">
        <v>154</v>
      </c>
      <c r="C12" s="31"/>
      <c r="D12" s="33"/>
    </row>
    <row r="13" spans="1:6" ht="13.5" thickBot="1" x14ac:dyDescent="0.25">
      <c r="B13" s="36" t="s">
        <v>134</v>
      </c>
    </row>
    <row r="14" spans="1:6" x14ac:dyDescent="0.2">
      <c r="B14" s="34" t="s">
        <v>153</v>
      </c>
      <c r="C14" s="27"/>
      <c r="D14" s="28"/>
    </row>
    <row r="15" spans="1:6" ht="13.5" thickBot="1" x14ac:dyDescent="0.25">
      <c r="B15" s="35" t="s">
        <v>154</v>
      </c>
      <c r="C15" s="31"/>
      <c r="D15" s="32"/>
    </row>
    <row r="16" spans="1:6" ht="13.5" thickBot="1" x14ac:dyDescent="0.25">
      <c r="B16" s="36" t="s">
        <v>133</v>
      </c>
    </row>
    <row r="17" spans="2:4" x14ac:dyDescent="0.2">
      <c r="B17" s="34" t="s">
        <v>153</v>
      </c>
      <c r="C17" s="27"/>
      <c r="D17" s="28"/>
    </row>
    <row r="18" spans="2:4" ht="13.5" thickBot="1" x14ac:dyDescent="0.25">
      <c r="B18" s="30" t="s">
        <v>154</v>
      </c>
      <c r="C18" s="31"/>
      <c r="D18" s="32"/>
    </row>
    <row r="21" spans="2:4" x14ac:dyDescent="0.2">
      <c r="B21" s="22"/>
      <c r="C21" s="23"/>
    </row>
  </sheetData>
  <phoneticPr fontId="4" type="noConversion"/>
  <conditionalFormatting sqref="C1:D1">
    <cfRule type="duplicateValues" dxfId="0" priority="1"/>
  </conditionalFormatting>
  <pageMargins left="0.7" right="0.7" top="0.75" bottom="0.75" header="0.3" footer="0.3"/>
  <pageSetup paperSize="9" orientation="portrait" horizontalDpi="4294967293" verticalDpi="4294967293" r:id="rId1"/>
  <drawing r:id="rId2"/>
  <legacyDrawing r:id="rId3"/>
  <controls>
    <mc:AlternateContent xmlns:mc="http://schemas.openxmlformats.org/markup-compatibility/2006">
      <mc:Choice Requires="x14">
        <control shapeId="8193" r:id="rId4" name="CommandButton1">
          <controlPr defaultSize="0" autoLine="0" autoPict="0" r:id="rId5">
            <anchor moveWithCells="1">
              <from>
                <xdr:col>5</xdr:col>
                <xdr:colOff>1476375</xdr:colOff>
                <xdr:row>1</xdr:row>
                <xdr:rowOff>104775</xdr:rowOff>
              </from>
              <to>
                <xdr:col>6</xdr:col>
                <xdr:colOff>1095375</xdr:colOff>
                <xdr:row>5</xdr:row>
                <xdr:rowOff>114300</xdr:rowOff>
              </to>
            </anchor>
          </controlPr>
        </control>
      </mc:Choice>
      <mc:Fallback>
        <control shapeId="8193" r:id="rId4" name="CommandButton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2356E5B1-219E-4C61-9A7B-F668E1C11A3C}">
          <x14:formula1>
            <xm:f>'Réponses au formulaire 1'!$E:$E</xm:f>
          </x14:formula1>
          <xm:sqref>B5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1EB6A-64F1-4296-8614-4EEEDFE5F8CD}">
  <sheetPr codeName="Blad1"/>
  <dimension ref="A1"/>
  <sheetViews>
    <sheetView workbookViewId="0">
      <selection activeCell="H19" sqref="H19"/>
    </sheetView>
  </sheetViews>
  <sheetFormatPr defaultRowHeight="12.7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1</vt:i4>
      </vt:variant>
    </vt:vector>
  </HeadingPairs>
  <TitlesOfParts>
    <vt:vector size="8" baseType="lpstr">
      <vt:lpstr>Réponses au formulaire 1</vt:lpstr>
      <vt:lpstr>Jeudi</vt:lpstr>
      <vt:lpstr>Vendredi</vt:lpstr>
      <vt:lpstr>Samedi</vt:lpstr>
      <vt:lpstr>Dimanche</vt:lpstr>
      <vt:lpstr>Récapitulatif</vt:lpstr>
      <vt:lpstr>Blad1</vt:lpstr>
      <vt:lpstr>Recherche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dc:creator>
  <cp:lastModifiedBy>BSA</cp:lastModifiedBy>
  <cp:lastPrinted>2023-07-04T17:59:46Z</cp:lastPrinted>
  <dcterms:created xsi:type="dcterms:W3CDTF">2023-05-31T22:21:30Z</dcterms:created>
  <dcterms:modified xsi:type="dcterms:W3CDTF">2023-07-05T07:43:17Z</dcterms:modified>
</cp:coreProperties>
</file>