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F384029-D523-44A8-B36A-A51B1B25A437}" xr6:coauthVersionLast="47" xr6:coauthVersionMax="47" xr10:uidLastSave="{00000000-0000-0000-0000-000000000000}"/>
  <bookViews>
    <workbookView xWindow="-120" yWindow="-120" windowWidth="29040" windowHeight="15855" xr2:uid="{EDE0CDF2-D634-4536-9B28-D59CAF2FEAC3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/>
  <c r="H2" i="1" s="1"/>
  <c r="D4" i="1"/>
  <c r="D1" i="1"/>
  <c r="F1" i="1" s="1"/>
  <c r="D2" i="1"/>
  <c r="F2" i="1" s="1"/>
  <c r="D3" i="1" l="1"/>
  <c r="F3" i="1" s="1"/>
  <c r="F4" i="1"/>
  <c r="I2" i="1"/>
  <c r="I1" i="1"/>
  <c r="H3" i="1"/>
  <c r="I3" i="1" s="1"/>
  <c r="H4" i="1" l="1"/>
  <c r="I4" i="1" s="1"/>
  <c r="H5" i="1" l="1"/>
  <c r="I5" i="1" s="1"/>
  <c r="H6" i="1" l="1"/>
  <c r="I6" i="1" s="1"/>
  <c r="H7" i="1" l="1"/>
  <c r="I7" i="1" s="1"/>
  <c r="H8" i="1" l="1"/>
  <c r="I8" i="1" s="1"/>
  <c r="H9" i="1" l="1"/>
  <c r="I9" i="1" s="1"/>
  <c r="H10" i="1" l="1"/>
  <c r="I10" i="1" s="1"/>
  <c r="H11" i="1" l="1"/>
  <c r="I11" i="1" s="1"/>
  <c r="H12" i="1" l="1"/>
  <c r="I12" i="1" s="1"/>
  <c r="H13" i="1" l="1"/>
  <c r="I13" i="1" s="1"/>
  <c r="H14" i="1" l="1"/>
  <c r="I14" i="1" s="1"/>
  <c r="H15" i="1" l="1"/>
  <c r="I15" i="1" s="1"/>
  <c r="H16" i="1" l="1"/>
  <c r="I16" i="1" s="1"/>
  <c r="H17" i="1" l="1"/>
  <c r="I17" i="1" s="1"/>
  <c r="H18" i="1" l="1"/>
  <c r="I18" i="1" s="1"/>
  <c r="H19" i="1" l="1"/>
  <c r="I19" i="1" s="1"/>
  <c r="H20" i="1" l="1"/>
  <c r="I20" i="1" s="1"/>
  <c r="H21" i="1" l="1"/>
  <c r="I21" i="1" s="1"/>
  <c r="H22" i="1" l="1"/>
  <c r="I22" i="1" s="1"/>
  <c r="H23" i="1" l="1"/>
  <c r="I23" i="1" s="1"/>
  <c r="H24" i="1" l="1"/>
  <c r="I24" i="1" s="1"/>
  <c r="H25" i="1" l="1"/>
  <c r="I25" i="1" s="1"/>
  <c r="H26" i="1" l="1"/>
  <c r="I26" i="1" s="1"/>
  <c r="H27" i="1" l="1"/>
  <c r="I27" i="1" s="1"/>
  <c r="H28" i="1" l="1"/>
  <c r="I28" i="1" s="1"/>
  <c r="H29" i="1" l="1"/>
  <c r="I29" i="1" s="1"/>
  <c r="H30" i="1" l="1"/>
  <c r="I30" i="1" l="1"/>
  <c r="I32" i="1" s="1"/>
  <c r="H31" i="1"/>
  <c r="I31" i="1" s="1"/>
</calcChain>
</file>

<file path=xl/sharedStrings.xml><?xml version="1.0" encoding="utf-8"?>
<sst xmlns="http://schemas.openxmlformats.org/spreadsheetml/2006/main" count="4" uniqueCount="4">
  <si>
    <t>lundis</t>
  </si>
  <si>
    <t>samedi&amp;dimanches</t>
  </si>
  <si>
    <t>reste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</si>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</sst>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7" formatCode="_-* #,##0_-;\-* #,##0_-;_-* &quot;-&quot;??_-;_-@_-"/>
    <numFmt numFmtId="168" formatCode="ddd\ dd\-mm"/>
  </numFmts>
  <fonts count="4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20"/>
      <color rgb="FFFF0000"/>
      <name val="Century Gothic"/>
      <family val="2"/>
    </font>
    <font>
      <b/>
      <i/>
      <sz val="11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168" fontId="0" fillId="0" borderId="0" xfId="0" applyNumberFormat="1"/>
    <xf numFmtId="10" fontId="0" fillId="0" borderId="0" xfId="0" applyNumberFormat="1"/>
    <xf numFmtId="0" fontId="0" fillId="2" borderId="1" xfId="0" applyFill="1" applyBorder="1"/>
    <xf numFmtId="0" fontId="0" fillId="2" borderId="2" xfId="0" applyFill="1" applyBorder="1"/>
    <xf numFmtId="10" fontId="0" fillId="2" borderId="2" xfId="0" applyNumberFormat="1" applyFill="1" applyBorder="1"/>
    <xf numFmtId="10" fontId="0" fillId="2" borderId="3" xfId="0" applyNumberFormat="1" applyFill="1" applyBorder="1"/>
    <xf numFmtId="0" fontId="0" fillId="2" borderId="4" xfId="0" applyFill="1" applyBorder="1"/>
    <xf numFmtId="0" fontId="0" fillId="2" borderId="0" xfId="0" applyFill="1" applyBorder="1"/>
    <xf numFmtId="10" fontId="0" fillId="2" borderId="0" xfId="0" applyNumberFormat="1" applyFill="1" applyBorder="1"/>
    <xf numFmtId="10" fontId="0" fillId="2" borderId="5" xfId="0" applyNumberFormat="1" applyFill="1" applyBorder="1"/>
    <xf numFmtId="167" fontId="0" fillId="2" borderId="0" xfId="1" applyNumberFormat="1" applyFont="1" applyFill="1" applyBorder="1"/>
    <xf numFmtId="10" fontId="0" fillId="2" borderId="0" xfId="1" applyNumberFormat="1" applyFont="1" applyFill="1" applyBorder="1"/>
    <xf numFmtId="0" fontId="0" fillId="2" borderId="6" xfId="0" applyFill="1" applyBorder="1"/>
    <xf numFmtId="167" fontId="0" fillId="2" borderId="7" xfId="1" applyNumberFormat="1" applyFont="1" applyFill="1" applyBorder="1"/>
    <xf numFmtId="10" fontId="0" fillId="2" borderId="7" xfId="1" applyNumberFormat="1" applyFont="1" applyFill="1" applyBorder="1"/>
    <xf numFmtId="10" fontId="0" fillId="2" borderId="8" xfId="0" applyNumberFormat="1" applyFill="1" applyBorder="1"/>
    <xf numFmtId="16" fontId="2" fillId="2" borderId="0" xfId="0" applyNumberFormat="1" applyFont="1" applyFill="1"/>
    <xf numFmtId="10" fontId="3" fillId="0" borderId="0" xfId="0" applyNumberFormat="1" applyFont="1"/>
  </cellXfs>
  <cellStyles count="2">
    <cellStyle name="Komma" xfId="1" builtinId="3"/>
    <cellStyle name="Standaard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5F273-915F-4597-93DC-AF52AC08353E}">
  <dimension ref="A1:I32"/>
  <sheetViews>
    <sheetView tabSelected="1" workbookViewId="0">
      <selection activeCell="E1" sqref="E1"/>
    </sheetView>
  </sheetViews>
  <sheetFormatPr defaultColWidth="9.125" defaultRowHeight="16.5" x14ac:dyDescent="0.3"/>
  <cols>
    <col min="1" max="1" width="10.125" bestFit="1" customWidth="1"/>
    <col min="3" max="3" width="19" bestFit="1" customWidth="1"/>
    <col min="5" max="6" width="9.125" style="2"/>
    <col min="8" max="8" width="9.125" style="1"/>
    <col min="9" max="9" width="9.125" style="2"/>
  </cols>
  <sheetData>
    <row r="1" spans="1:9" ht="25.5" x14ac:dyDescent="0.35">
      <c r="A1" s="17">
        <v>44958</v>
      </c>
      <c r="C1" s="3" t="s">
        <v>0</v>
      </c>
      <c r="D1" s="4">
        <f>NETWORKDAYS.INTL($A$1-DAY($A$1)+1,EOMONTH($A$1,0),"0111111")</f>
        <v>4</v>
      </c>
      <c r="E1" s="5">
        <v>0.5</v>
      </c>
      <c r="F1" s="6">
        <f>+E1/D1</f>
        <v>0.125</v>
      </c>
      <c r="H1" s="1">
        <f>EOMONTH(A1,-1)+1</f>
        <v>44958</v>
      </c>
      <c r="I1" s="2">
        <f t="shared" ref="I1:I30" si="0">IF(MONTH(H1)=MONTH($H$1),IF(WEEKDAY(H1,2)=1,$F$1,IF(WEEKDAY(H1,2)&gt;5,$F$2,$F$3)),"-")</f>
        <v>1.2500000000000001E-2</v>
      </c>
    </row>
    <row r="2" spans="1:9" x14ac:dyDescent="0.3">
      <c r="C2" s="7" t="s">
        <v>1</v>
      </c>
      <c r="D2" s="8">
        <f>NETWORKDAYS.INTL($A$1-DAY($A$1)+1,EOMONTH($A$1,0),"1111100")</f>
        <v>8</v>
      </c>
      <c r="E2" s="9">
        <v>0.3</v>
      </c>
      <c r="F2" s="10">
        <f t="shared" ref="F2:F3" si="1">+E2/D2</f>
        <v>3.7499999999999999E-2</v>
      </c>
      <c r="H2" s="1">
        <f>+H1+1</f>
        <v>44959</v>
      </c>
      <c r="I2" s="2">
        <f t="shared" si="0"/>
        <v>1.2500000000000001E-2</v>
      </c>
    </row>
    <row r="3" spans="1:9" x14ac:dyDescent="0.3">
      <c r="C3" s="7" t="s">
        <v>2</v>
      </c>
      <c r="D3" s="11">
        <f>D4-D2-D1</f>
        <v>16</v>
      </c>
      <c r="E3" s="12">
        <v>0.2</v>
      </c>
      <c r="F3" s="10">
        <f t="shared" si="1"/>
        <v>1.2500000000000001E-2</v>
      </c>
      <c r="H3" s="1">
        <f t="shared" ref="H3:H26" si="2">+H2+1</f>
        <v>44960</v>
      </c>
      <c r="I3" s="2">
        <f t="shared" si="0"/>
        <v>1.2500000000000001E-2</v>
      </c>
    </row>
    <row r="4" spans="1:9" ht="17.25" thickBot="1" x14ac:dyDescent="0.35">
      <c r="C4" s="13" t="s">
        <v>3</v>
      </c>
      <c r="D4" s="14">
        <f>DAY(EOMONTH($A$1,0))</f>
        <v>28</v>
      </c>
      <c r="E4" s="15"/>
      <c r="F4" s="16">
        <f>SUMPRODUCT(D1:D3,F1:F3)</f>
        <v>1</v>
      </c>
      <c r="H4" s="1">
        <f t="shared" si="2"/>
        <v>44961</v>
      </c>
      <c r="I4" s="2">
        <f t="shared" si="0"/>
        <v>3.7499999999999999E-2</v>
      </c>
    </row>
    <row r="5" spans="1:9" x14ac:dyDescent="0.3">
      <c r="H5" s="1">
        <f t="shared" si="2"/>
        <v>44962</v>
      </c>
      <c r="I5" s="2">
        <f t="shared" si="0"/>
        <v>3.7499999999999999E-2</v>
      </c>
    </row>
    <row r="6" spans="1:9" x14ac:dyDescent="0.3">
      <c r="H6" s="1">
        <f t="shared" si="2"/>
        <v>44963</v>
      </c>
      <c r="I6" s="2">
        <f t="shared" si="0"/>
        <v>0.125</v>
      </c>
    </row>
    <row r="7" spans="1:9" x14ac:dyDescent="0.3">
      <c r="H7" s="1">
        <f t="shared" si="2"/>
        <v>44964</v>
      </c>
      <c r="I7" s="2">
        <f t="shared" si="0"/>
        <v>1.2500000000000001E-2</v>
      </c>
    </row>
    <row r="8" spans="1:9" x14ac:dyDescent="0.3">
      <c r="H8" s="1">
        <f t="shared" si="2"/>
        <v>44965</v>
      </c>
      <c r="I8" s="2">
        <f t="shared" si="0"/>
        <v>1.2500000000000001E-2</v>
      </c>
    </row>
    <row r="9" spans="1:9" x14ac:dyDescent="0.3">
      <c r="H9" s="1">
        <f t="shared" si="2"/>
        <v>44966</v>
      </c>
      <c r="I9" s="2">
        <f t="shared" si="0"/>
        <v>1.2500000000000001E-2</v>
      </c>
    </row>
    <row r="10" spans="1:9" x14ac:dyDescent="0.3">
      <c r="H10" s="1">
        <f t="shared" si="2"/>
        <v>44967</v>
      </c>
      <c r="I10" s="2">
        <f t="shared" si="0"/>
        <v>1.2500000000000001E-2</v>
      </c>
    </row>
    <row r="11" spans="1:9" x14ac:dyDescent="0.3">
      <c r="H11" s="1">
        <f t="shared" si="2"/>
        <v>44968</v>
      </c>
      <c r="I11" s="2">
        <f t="shared" si="0"/>
        <v>3.7499999999999999E-2</v>
      </c>
    </row>
    <row r="12" spans="1:9" x14ac:dyDescent="0.3">
      <c r="H12" s="1">
        <f t="shared" si="2"/>
        <v>44969</v>
      </c>
      <c r="I12" s="2">
        <f t="shared" si="0"/>
        <v>3.7499999999999999E-2</v>
      </c>
    </row>
    <row r="13" spans="1:9" x14ac:dyDescent="0.3">
      <c r="H13" s="1">
        <f t="shared" si="2"/>
        <v>44970</v>
      </c>
      <c r="I13" s="2">
        <f t="shared" si="0"/>
        <v>0.125</v>
      </c>
    </row>
    <row r="14" spans="1:9" x14ac:dyDescent="0.3">
      <c r="H14" s="1">
        <f t="shared" si="2"/>
        <v>44971</v>
      </c>
      <c r="I14" s="2">
        <f t="shared" si="0"/>
        <v>1.2500000000000001E-2</v>
      </c>
    </row>
    <row r="15" spans="1:9" x14ac:dyDescent="0.3">
      <c r="H15" s="1">
        <f t="shared" si="2"/>
        <v>44972</v>
      </c>
      <c r="I15" s="2">
        <f t="shared" si="0"/>
        <v>1.2500000000000001E-2</v>
      </c>
    </row>
    <row r="16" spans="1:9" x14ac:dyDescent="0.3">
      <c r="H16" s="1">
        <f t="shared" si="2"/>
        <v>44973</v>
      </c>
      <c r="I16" s="2">
        <f t="shared" si="0"/>
        <v>1.2500000000000001E-2</v>
      </c>
    </row>
    <row r="17" spans="8:9" x14ac:dyDescent="0.3">
      <c r="H17" s="1">
        <f t="shared" si="2"/>
        <v>44974</v>
      </c>
      <c r="I17" s="2">
        <f t="shared" si="0"/>
        <v>1.2500000000000001E-2</v>
      </c>
    </row>
    <row r="18" spans="8:9" x14ac:dyDescent="0.3">
      <c r="H18" s="1">
        <f t="shared" si="2"/>
        <v>44975</v>
      </c>
      <c r="I18" s="2">
        <f t="shared" si="0"/>
        <v>3.7499999999999999E-2</v>
      </c>
    </row>
    <row r="19" spans="8:9" x14ac:dyDescent="0.3">
      <c r="H19" s="1">
        <f t="shared" si="2"/>
        <v>44976</v>
      </c>
      <c r="I19" s="2">
        <f t="shared" si="0"/>
        <v>3.7499999999999999E-2</v>
      </c>
    </row>
    <row r="20" spans="8:9" x14ac:dyDescent="0.3">
      <c r="H20" s="1">
        <f t="shared" si="2"/>
        <v>44977</v>
      </c>
      <c r="I20" s="2">
        <f t="shared" si="0"/>
        <v>0.125</v>
      </c>
    </row>
    <row r="21" spans="8:9" x14ac:dyDescent="0.3">
      <c r="H21" s="1">
        <f t="shared" si="2"/>
        <v>44978</v>
      </c>
      <c r="I21" s="2">
        <f t="shared" si="0"/>
        <v>1.2500000000000001E-2</v>
      </c>
    </row>
    <row r="22" spans="8:9" x14ac:dyDescent="0.3">
      <c r="H22" s="1">
        <f t="shared" si="2"/>
        <v>44979</v>
      </c>
      <c r="I22" s="2">
        <f t="shared" si="0"/>
        <v>1.2500000000000001E-2</v>
      </c>
    </row>
    <row r="23" spans="8:9" x14ac:dyDescent="0.3">
      <c r="H23" s="1">
        <f t="shared" si="2"/>
        <v>44980</v>
      </c>
      <c r="I23" s="2">
        <f t="shared" si="0"/>
        <v>1.2500000000000001E-2</v>
      </c>
    </row>
    <row r="24" spans="8:9" x14ac:dyDescent="0.3">
      <c r="H24" s="1">
        <f t="shared" si="2"/>
        <v>44981</v>
      </c>
      <c r="I24" s="2">
        <f t="shared" si="0"/>
        <v>1.2500000000000001E-2</v>
      </c>
    </row>
    <row r="25" spans="8:9" x14ac:dyDescent="0.3">
      <c r="H25" s="1">
        <f t="shared" si="2"/>
        <v>44982</v>
      </c>
      <c r="I25" s="2">
        <f t="shared" si="0"/>
        <v>3.7499999999999999E-2</v>
      </c>
    </row>
    <row r="26" spans="8:9" x14ac:dyDescent="0.3">
      <c r="H26" s="1">
        <f t="shared" si="2"/>
        <v>44983</v>
      </c>
      <c r="I26" s="2">
        <f t="shared" si="0"/>
        <v>3.7499999999999999E-2</v>
      </c>
    </row>
    <row r="27" spans="8:9" x14ac:dyDescent="0.3">
      <c r="H27" s="1">
        <f t="shared" ref="H27:H29" si="3">+H26+1</f>
        <v>44984</v>
      </c>
      <c r="I27" s="2">
        <f t="shared" si="0"/>
        <v>0.125</v>
      </c>
    </row>
    <row r="28" spans="8:9" x14ac:dyDescent="0.3">
      <c r="H28" s="1">
        <f t="shared" si="3"/>
        <v>44985</v>
      </c>
      <c r="I28" s="2">
        <f t="shared" si="0"/>
        <v>1.2500000000000001E-2</v>
      </c>
    </row>
    <row r="29" spans="8:9" x14ac:dyDescent="0.3">
      <c r="H29" s="1">
        <f t="shared" si="3"/>
        <v>44986</v>
      </c>
      <c r="I29" s="2" t="str">
        <f t="shared" si="0"/>
        <v>-</v>
      </c>
    </row>
    <row r="30" spans="8:9" x14ac:dyDescent="0.3">
      <c r="H30" s="1">
        <f t="shared" ref="H30:H31" si="4">+H29+1</f>
        <v>44987</v>
      </c>
      <c r="I30" s="2" t="str">
        <f t="shared" si="0"/>
        <v>-</v>
      </c>
    </row>
    <row r="31" spans="8:9" x14ac:dyDescent="0.3">
      <c r="H31" s="1">
        <f t="shared" si="4"/>
        <v>44988</v>
      </c>
      <c r="I31" s="2" t="str">
        <f t="shared" ref="I29:I31" si="5">IF(MONTH(H31)=MONTH($H$1),IF(WEEKDAY(H31,2)=1,$F$1,IF(WEEKDAY(H31,2)&gt;5,$F$2,$F$3)),"-")</f>
        <v>-</v>
      </c>
    </row>
    <row r="32" spans="8:9" x14ac:dyDescent="0.3">
      <c r="I32" s="18">
        <f>SUM(I1:I30)</f>
        <v>0.99999999999999956</v>
      </c>
    </row>
  </sheetData>
  <conditionalFormatting sqref="H1:I31">
    <cfRule type="expression" dxfId="0" priority="1">
      <formula>MONTH($H$1)&lt;&gt;MONTH($H1)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2023-06-28T05:54:58Z</dcterms:created>
  <dcterms:modified xsi:type="dcterms:W3CDTF">2023-06-28T06:14:04Z</dcterms:modified>
</cp:coreProperties>
</file>