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8C0EE5D-2CAC-4FB0-92D7-C3EC13B153AF}" xr6:coauthVersionLast="47" xr6:coauthVersionMax="47" xr10:uidLastSave="{00000000-0000-0000-0000-000000000000}"/>
  <bookViews>
    <workbookView xWindow="-120" yWindow="-120" windowWidth="29040" windowHeight="15855" xr2:uid="{00000000-000D-0000-FFFF-FFFF00000000}"/>
  </bookViews>
  <sheets>
    <sheet name="Feuil1" sheetId="1" r:id="rId1"/>
  </sheets>
  <definedNames>
    <definedName name="NBRENF">Feuil1!#REF!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1" l="1" a="1"/>
  <c r="M14" i="1" s="1"/>
  <c r="L14" i="1" s="1" a="1"/>
  <c r="L14" i="1" s="1"/>
  <c r="I15" i="1"/>
  <c r="H15" i="1"/>
  <c r="G15" i="1"/>
  <c r="F15" i="1"/>
  <c r="F14" i="1"/>
  <c r="G14" i="1"/>
  <c r="H14" i="1"/>
  <c r="I14" i="1"/>
  <c r="E14" i="1"/>
  <c r="E15" i="1"/>
  <c r="E17" i="1" s="1"/>
  <c r="E16" i="1"/>
  <c r="F16" i="1"/>
  <c r="G16" i="1"/>
  <c r="H16" i="1"/>
  <c r="I16" i="1"/>
  <c r="B15" i="1"/>
  <c r="B14" i="1"/>
  <c r="B16" i="1"/>
  <c r="D15" i="1"/>
  <c r="D16" i="1"/>
  <c r="C16" i="1"/>
  <c r="C15" i="1"/>
  <c r="C9" i="1"/>
  <c r="D9" i="1"/>
  <c r="E9" i="1"/>
  <c r="F9" i="1"/>
  <c r="G9" i="1"/>
  <c r="H9" i="1"/>
  <c r="I9" i="1"/>
  <c r="B9" i="1"/>
  <c r="L15" i="1" l="1" a="1"/>
  <c r="L15" i="1" s="1"/>
  <c r="B17" i="1"/>
  <c r="I17" i="1"/>
  <c r="D17" i="1"/>
  <c r="F17" i="1"/>
  <c r="C17" i="1"/>
  <c r="G17" i="1"/>
  <c r="H17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<sst xmlns="http://schemas.openxmlformats.org/spreadsheetml/2006/main" count="41" uniqueCount="20">
  <si>
    <t>FI</t>
  </si>
  <si>
    <t>SEPT</t>
  </si>
  <si>
    <t>JUIN</t>
  </si>
  <si>
    <t>MATERNELLE</t>
  </si>
  <si>
    <t>PRIMAIRE</t>
  </si>
  <si>
    <t>COLLEGE</t>
  </si>
  <si>
    <t>TC</t>
  </si>
  <si>
    <t>1BAC-SC</t>
  </si>
  <si>
    <t>1BAC-SM</t>
  </si>
  <si>
    <t>2BAC-PC</t>
  </si>
  <si>
    <t>2BAC-SM</t>
  </si>
  <si>
    <t>TRANS</t>
  </si>
  <si>
    <t>REMISE 5%</t>
  </si>
  <si>
    <t>GARDE</t>
  </si>
  <si>
    <t>TOTAL A PAYER</t>
  </si>
  <si>
    <t>NIVEAU</t>
  </si>
  <si>
    <t>NOMBRE ENFANTS</t>
  </si>
  <si>
    <t>plus haut</t>
  </si>
  <si>
    <t>le plus haut au plus haut tarif, le reste reduit</t>
  </si>
  <si>
    <t>le plus haut = reduit, le reste tarif le plus haut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</si>
</sst>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4" fontId="0" fillId="0" borderId="0" xfId="0" applyNumberFormat="1"/>
    <xf numFmtId="0" fontId="5" fillId="0" borderId="0" xfId="0" applyFont="1" applyAlignment="1">
      <alignment horizontal="center"/>
    </xf>
    <xf numFmtId="4" fontId="5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vertic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P23"/>
  <sheetViews>
    <sheetView tabSelected="1" workbookViewId="0">
      <selection activeCell="O9" sqref="O9:P10"/>
    </sheetView>
  </sheetViews>
  <sheetFormatPr defaultColWidth="11.42578125" defaultRowHeight="15" x14ac:dyDescent="0.25"/>
  <cols>
    <col min="2" max="10" width="14.7109375" customWidth="1"/>
    <col min="12" max="12" width="21.42578125" customWidth="1"/>
    <col min="13" max="13" width="17.5703125" bestFit="1" customWidth="1"/>
  </cols>
  <sheetData>
    <row r="4" spans="1:16" x14ac:dyDescent="0.25">
      <c r="L4" s="2" t="s">
        <v>15</v>
      </c>
      <c r="M4" s="2" t="s">
        <v>16</v>
      </c>
    </row>
    <row r="5" spans="1:16" ht="35.25" customHeight="1" x14ac:dyDescent="0.25">
      <c r="A5" s="1"/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L5" s="4" t="s">
        <v>3</v>
      </c>
      <c r="M5" s="2">
        <v>1</v>
      </c>
    </row>
    <row r="6" spans="1:16" ht="35.25" customHeight="1" x14ac:dyDescent="0.25">
      <c r="A6" s="5" t="s">
        <v>0</v>
      </c>
      <c r="B6" s="6">
        <v>1500</v>
      </c>
      <c r="C6" s="6">
        <v>1500</v>
      </c>
      <c r="D6" s="6">
        <v>1600</v>
      </c>
      <c r="E6" s="6">
        <v>1800</v>
      </c>
      <c r="F6" s="6">
        <v>1800</v>
      </c>
      <c r="G6" s="6">
        <v>1800</v>
      </c>
      <c r="H6" s="6">
        <v>1800</v>
      </c>
      <c r="I6" s="6">
        <v>1800</v>
      </c>
      <c r="J6" s="3">
        <v>350</v>
      </c>
      <c r="L6" s="4" t="s">
        <v>4</v>
      </c>
      <c r="M6" s="2">
        <v>1</v>
      </c>
      <c r="P6" s="10"/>
    </row>
    <row r="7" spans="1:16" ht="35.25" customHeight="1" x14ac:dyDescent="0.25">
      <c r="A7" s="5" t="s">
        <v>1</v>
      </c>
      <c r="B7" s="6">
        <v>1200</v>
      </c>
      <c r="C7" s="6">
        <v>1300</v>
      </c>
      <c r="D7" s="6">
        <v>1600</v>
      </c>
      <c r="E7" s="6">
        <v>1800</v>
      </c>
      <c r="F7" s="6">
        <v>2000</v>
      </c>
      <c r="G7" s="6">
        <v>2000</v>
      </c>
      <c r="H7" s="6">
        <v>2300</v>
      </c>
      <c r="I7" s="6">
        <v>2400</v>
      </c>
      <c r="J7" s="3">
        <v>650</v>
      </c>
      <c r="L7" s="4" t="s">
        <v>5</v>
      </c>
      <c r="M7" s="2">
        <v>1</v>
      </c>
    </row>
    <row r="8" spans="1:16" ht="35.25" customHeight="1" x14ac:dyDescent="0.25">
      <c r="A8" s="5" t="s">
        <v>2</v>
      </c>
      <c r="B8" s="6">
        <v>1200</v>
      </c>
      <c r="C8" s="6">
        <v>1300</v>
      </c>
      <c r="D8" s="6">
        <v>1600</v>
      </c>
      <c r="E8" s="6">
        <v>1800</v>
      </c>
      <c r="F8" s="6">
        <v>2000</v>
      </c>
      <c r="G8" s="6">
        <v>2000</v>
      </c>
      <c r="H8" s="6">
        <v>2300</v>
      </c>
      <c r="I8" s="6">
        <v>2400</v>
      </c>
      <c r="J8" s="4" t="s">
        <v>13</v>
      </c>
      <c r="L8" s="4" t="s">
        <v>6</v>
      </c>
      <c r="M8" s="2">
        <v>1</v>
      </c>
    </row>
    <row r="9" spans="1:16" ht="35.25" customHeight="1" x14ac:dyDescent="0.25">
      <c r="A9" s="2"/>
      <c r="B9" s="7">
        <f>SUM(B6:B8)</f>
        <v>3900</v>
      </c>
      <c r="C9" s="7">
        <f t="shared" ref="C9:I9" si="0">SUM(C6:C8)</f>
        <v>4100</v>
      </c>
      <c r="D9" s="7">
        <f t="shared" si="0"/>
        <v>4800</v>
      </c>
      <c r="E9" s="7">
        <f t="shared" si="0"/>
        <v>5400</v>
      </c>
      <c r="F9" s="7">
        <f t="shared" si="0"/>
        <v>5800</v>
      </c>
      <c r="G9" s="7">
        <f t="shared" si="0"/>
        <v>5800</v>
      </c>
      <c r="H9" s="7">
        <f t="shared" si="0"/>
        <v>6400</v>
      </c>
      <c r="I9" s="7">
        <f t="shared" si="0"/>
        <v>6600</v>
      </c>
      <c r="J9" s="3">
        <v>200</v>
      </c>
      <c r="L9" s="4" t="s">
        <v>7</v>
      </c>
      <c r="M9" s="2">
        <v>1</v>
      </c>
      <c r="O9" s="10"/>
    </row>
    <row r="10" spans="1:16" ht="35.25" customHeight="1" x14ac:dyDescent="0.25">
      <c r="L10" s="4" t="s">
        <v>8</v>
      </c>
      <c r="M10" s="2">
        <v>1</v>
      </c>
      <c r="O10" s="10"/>
      <c r="P10" s="10"/>
    </row>
    <row r="11" spans="1:16" ht="35.25" customHeight="1" x14ac:dyDescent="0.35">
      <c r="A11" s="11" t="s">
        <v>12</v>
      </c>
      <c r="B11" s="11"/>
      <c r="C11" s="11"/>
      <c r="D11" s="11"/>
      <c r="E11" s="11"/>
      <c r="F11" s="11"/>
      <c r="G11" s="11"/>
      <c r="H11" s="11"/>
      <c r="I11" s="11"/>
      <c r="L11" s="4" t="s">
        <v>9</v>
      </c>
      <c r="M11" s="2">
        <v>1</v>
      </c>
    </row>
    <row r="12" spans="1:16" ht="35.25" customHeight="1" x14ac:dyDescent="0.25">
      <c r="L12" s="4" t="s">
        <v>10</v>
      </c>
      <c r="M12" s="2">
        <v>1</v>
      </c>
    </row>
    <row r="13" spans="1:16" ht="33.75" customHeight="1" x14ac:dyDescent="0.25">
      <c r="A13" s="1"/>
      <c r="B13" s="4" t="s">
        <v>3</v>
      </c>
      <c r="C13" s="4" t="s">
        <v>4</v>
      </c>
      <c r="D13" s="4" t="s">
        <v>5</v>
      </c>
      <c r="E13" s="4" t="s">
        <v>6</v>
      </c>
      <c r="F13" s="4" t="s">
        <v>7</v>
      </c>
      <c r="G13" s="4" t="s">
        <v>8</v>
      </c>
      <c r="H13" s="4" t="s">
        <v>9</v>
      </c>
      <c r="I13" s="4" t="s">
        <v>10</v>
      </c>
      <c r="J13" s="4" t="s">
        <v>11</v>
      </c>
      <c r="L13" s="8" t="s">
        <v>14</v>
      </c>
      <c r="M13" s="9" t="s">
        <v>17</v>
      </c>
    </row>
    <row r="14" spans="1:16" ht="32.25" customHeight="1" x14ac:dyDescent="0.25">
      <c r="A14" s="5" t="s">
        <v>0</v>
      </c>
      <c r="B14" s="6">
        <f>+B6</f>
        <v>1500</v>
      </c>
      <c r="C14" s="6">
        <v>1500</v>
      </c>
      <c r="D14" s="6">
        <v>1600</v>
      </c>
      <c r="E14" s="6">
        <f>+E6</f>
        <v>1800</v>
      </c>
      <c r="F14" s="6">
        <f t="shared" ref="F14:I14" si="1">+F6</f>
        <v>1800</v>
      </c>
      <c r="G14" s="6">
        <f t="shared" si="1"/>
        <v>1800</v>
      </c>
      <c r="H14" s="6">
        <f t="shared" si="1"/>
        <v>1800</v>
      </c>
      <c r="I14" s="6">
        <f t="shared" si="1"/>
        <v>1800</v>
      </c>
      <c r="J14" s="3">
        <v>350</v>
      </c>
      <c r="L14" s="7" cm="1">
        <f t="array" ref="L14">IF(M14&lt;&gt;"-",SUMPRODUCT(B17:I17,TRANSPOSE(M5:M12))+HLOOKUP(M14,$B$5:$I$9,5,0)-HLOOKUP(M14,$B$13:$I$17,5,0),"-")</f>
        <v>41580</v>
      </c>
      <c r="M14" s="9" t="str" cm="1">
        <f t="array" ref="M14">IFERROR(INDEX(L:L,_xlfn.AGGREGATE(14,6,ROW($M$5:$M$12)/(M5:M12&gt;0),1)),"-")</f>
        <v>2BAC-SM</v>
      </c>
      <c r="N14" s="13" t="s">
        <v>18</v>
      </c>
    </row>
    <row r="15" spans="1:16" ht="32.25" customHeight="1" x14ac:dyDescent="0.25">
      <c r="A15" s="5" t="s">
        <v>1</v>
      </c>
      <c r="B15" s="6">
        <f t="shared" ref="B15:I15" si="2">+B7*0.95</f>
        <v>1140</v>
      </c>
      <c r="C15" s="6">
        <f t="shared" si="2"/>
        <v>1235</v>
      </c>
      <c r="D15" s="6">
        <f t="shared" si="2"/>
        <v>1520</v>
      </c>
      <c r="E15" s="6">
        <f t="shared" si="2"/>
        <v>1710</v>
      </c>
      <c r="F15" s="6">
        <f t="shared" si="2"/>
        <v>1900</v>
      </c>
      <c r="G15" s="6">
        <f t="shared" si="2"/>
        <v>1900</v>
      </c>
      <c r="H15" s="6">
        <f t="shared" si="2"/>
        <v>2185</v>
      </c>
      <c r="I15" s="6">
        <f t="shared" si="2"/>
        <v>2280</v>
      </c>
      <c r="J15" s="3">
        <v>650</v>
      </c>
      <c r="L15" s="12" cm="1">
        <f t="array" ref="L15">IF(M14&lt;&gt;"",SUMPRODUCT(B9:I9,TRANSPOSE(M5:M12))-HLOOKUP(M14,$B$5:$I$9,5,0)+HLOOKUP(M14,$B$13:$I$17,5,0),"-")</f>
        <v>42560</v>
      </c>
      <c r="N15" s="13" t="s">
        <v>19</v>
      </c>
    </row>
    <row r="16" spans="1:16" ht="32.25" customHeight="1" x14ac:dyDescent="0.25">
      <c r="A16" s="5" t="s">
        <v>2</v>
      </c>
      <c r="B16" s="6">
        <f>+B8*0.95</f>
        <v>1140</v>
      </c>
      <c r="C16" s="6">
        <f>+C8*0.95</f>
        <v>1235</v>
      </c>
      <c r="D16" s="6">
        <f>+D8*0.95</f>
        <v>1520</v>
      </c>
      <c r="E16" s="6">
        <f t="shared" ref="E16:I16" si="3">+E8*0.95</f>
        <v>1710</v>
      </c>
      <c r="F16" s="6">
        <f t="shared" si="3"/>
        <v>1900</v>
      </c>
      <c r="G16" s="6">
        <f t="shared" si="3"/>
        <v>1900</v>
      </c>
      <c r="H16" s="6">
        <f t="shared" si="3"/>
        <v>2185</v>
      </c>
      <c r="I16" s="6">
        <f t="shared" si="3"/>
        <v>2280</v>
      </c>
      <c r="J16" s="4" t="s">
        <v>13</v>
      </c>
    </row>
    <row r="17" spans="1:10" ht="32.25" customHeight="1" x14ac:dyDescent="0.25">
      <c r="A17" s="2"/>
      <c r="B17" s="7">
        <f>SUM(B14:B16)</f>
        <v>3780</v>
      </c>
      <c r="C17" s="7">
        <f>SUM(C14:C16)</f>
        <v>3970</v>
      </c>
      <c r="D17" s="7">
        <f>SUM(D14:D16)</f>
        <v>4640</v>
      </c>
      <c r="E17" s="7">
        <f t="shared" ref="E17:I17" si="4">SUM(E14:E16)</f>
        <v>5220</v>
      </c>
      <c r="F17" s="7">
        <f t="shared" si="4"/>
        <v>5600</v>
      </c>
      <c r="G17" s="7">
        <f t="shared" si="4"/>
        <v>5600</v>
      </c>
      <c r="H17" s="7">
        <f t="shared" si="4"/>
        <v>6170</v>
      </c>
      <c r="I17" s="7">
        <f t="shared" si="4"/>
        <v>6360</v>
      </c>
      <c r="J17" s="3">
        <v>200</v>
      </c>
    </row>
    <row r="23" spans="1:10" x14ac:dyDescent="0.25">
      <c r="B23" s="10"/>
    </row>
  </sheetData>
  <mergeCells count="1">
    <mergeCell ref="A11:I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BSA</cp:lastModifiedBy>
  <dcterms:created xsi:type="dcterms:W3CDTF">2023-05-12T09:21:01Z</dcterms:created>
  <dcterms:modified xsi:type="dcterms:W3CDTF">2023-05-13T13:52:21Z</dcterms:modified>
</cp:coreProperties>
</file>