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31DFDC8-6ACF-487B-9BEA-15F19F6F9F42}" xr6:coauthVersionLast="47" xr6:coauthVersionMax="47" xr10:uidLastSave="{00000000-0000-0000-0000-000000000000}"/>
  <bookViews>
    <workbookView xWindow="-120" yWindow="-120" windowWidth="29040" windowHeight="15855" xr2:uid="{FB424111-DB64-FC45-ADB0-C14EA3694996}"/>
  </bookViews>
  <sheets>
    <sheet name="Feuil0" sheetId="1" r:id="rId1"/>
  </sheets>
  <definedNames>
    <definedName name="x">OFFSET(Feuil0!$A$6,MATCH(Feuil0!$L$2,Feuil0!$A$7:$A$8,1),,MATCH(Feuil0!$L$3,Feuil0!$A$7:$A$8,1)-MATCH(Feuil0!$L$2,Feuil0!$A$7:$A$8,1)+1,)</definedName>
    <definedName name="Y1_">OFFSET(x,,1,,)</definedName>
    <definedName name="Y2_">OFFSET(x,,2,,)</definedName>
    <definedName name="Y3_">OFFSET(x,,3,,)</definedName>
    <definedName name="Y4_">OFFSET(x,,4,,)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1" i="1"/>
  <c r="A4" i="1"/>
  <c r="A2" i="1"/>
  <c r="E3" i="1"/>
  <c r="D3" i="1"/>
  <c r="C3" i="1"/>
  <c r="B3" i="1"/>
  <c r="B1" i="1"/>
  <c r="E4" i="1"/>
  <c r="D4" i="1"/>
  <c r="C4" i="1"/>
  <c r="B4" i="1"/>
  <c r="E2" i="1"/>
  <c r="D2" i="1"/>
  <c r="C2" i="1"/>
  <c r="B2" i="1"/>
  <c r="B7" i="1"/>
  <c r="C1" i="1"/>
  <c r="D1" i="1"/>
  <c r="E1" i="1"/>
  <c r="E7" i="1"/>
  <c r="D7" i="1"/>
  <c r="C7" i="1"/>
  <c r="E8" i="1" l="1"/>
  <c r="C8" i="1" l="1"/>
  <c r="B8" i="1"/>
  <c r="D8" i="1"/>
</calcChain>
</file>

<file path=xl/sharedStrings.xml><?xml version="1.0" encoding="utf-8"?>
<sst xmlns="http://schemas.openxmlformats.org/spreadsheetml/2006/main" count="5" uniqueCount="5">
  <si>
    <t>Exemplaire</t>
  </si>
  <si>
    <t>Cout production</t>
  </si>
  <si>
    <t>Prix U</t>
  </si>
  <si>
    <t>xMin</t>
  </si>
  <si>
    <t>xMax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</si>
</sst>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;[Red]#,##0.00\ &quot;€&quot;"/>
    <numFmt numFmtId="165" formatCode="0.0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0" fontId="0" fillId="2" borderId="0" xfId="0" applyFill="1"/>
    <xf numFmtId="165" fontId="1" fillId="3" borderId="1" xfId="0" applyNumberFormat="1" applyFont="1" applyFill="1" applyBorder="1"/>
    <xf numFmtId="165" fontId="1" fillId="3" borderId="2" xfId="0" applyNumberFormat="1" applyFont="1" applyFill="1" applyBorder="1"/>
    <xf numFmtId="165" fontId="1" fillId="3" borderId="3" xfId="0" applyNumberFormat="1" applyFont="1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Alignment="1">
      <alignment shrinkToFit="1"/>
    </xf>
    <xf numFmtId="164" fontId="0" fillId="0" borderId="0" xfId="0" applyNumberFormat="1" applyAlignment="1">
      <alignment shrinkToFit="1"/>
    </xf>
    <xf numFmtId="165" fontId="0" fillId="0" borderId="0" xfId="0" applyNumberFormat="1" applyAlignment="1">
      <alignment shrinkToFi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557297152895549E-2"/>
          <c:y val="3.0587414100162944E-2"/>
          <c:w val="0.90356752468116119"/>
          <c:h val="0.93882517179967406"/>
        </c:manualLayout>
      </c:layout>
      <c:scatterChart>
        <c:scatterStyle val="lineMarker"/>
        <c:varyColors val="0"/>
        <c:ser>
          <c:idx val="1"/>
          <c:order val="0"/>
          <c:tx>
            <c:strRef>
              <c:f>Feuil0!$B$6</c:f>
              <c:strCache>
                <c:ptCount val="1"/>
                <c:pt idx="0">
                  <c:v>6191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</c:dPt>
          <c:xVal>
            <c:numRef>
              <c:f>[0]!x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10000</c:v>
                </c:pt>
              </c:numCache>
            </c:numRef>
          </c:xVal>
          <c:yVal>
            <c:numRef>
              <c:f>[0]!Y1_</c:f>
              <c:numCache>
                <c:formatCode>#,##0.00\ "€";[Red]#,##0.00\ "€"</c:formatCode>
                <c:ptCount val="2"/>
                <c:pt idx="0">
                  <c:v>-6191</c:v>
                </c:pt>
                <c:pt idx="1">
                  <c:v>107508.99999999999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B8F-4024-BCAF-DD0EA9A3310B}"/>
            </c:ext>
          </c:extLst>
        </c:ser>
        <c:ser>
          <c:idx val="0"/>
          <c:order val="1"/>
          <c:tx>
            <c:strRef>
              <c:f>Feuil0!$C$6</c:f>
              <c:strCache>
                <c:ptCount val="1"/>
                <c:pt idx="0">
                  <c:v>7113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</c:dPt>
          <c:xVal>
            <c:numRef>
              <c:f>[0]!x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10000</c:v>
                </c:pt>
              </c:numCache>
            </c:numRef>
          </c:xVal>
          <c:yVal>
            <c:numRef>
              <c:f>[0]!Y2_</c:f>
              <c:numCache>
                <c:formatCode>#,##0.00\ "€";[Red]#,##0.00\ "€"</c:formatCode>
                <c:ptCount val="2"/>
                <c:pt idx="0">
                  <c:v>-7113</c:v>
                </c:pt>
                <c:pt idx="1">
                  <c:v>106586.99999999999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B8F-4024-BCAF-DD0EA9A3310B}"/>
            </c:ext>
          </c:extLst>
        </c:ser>
        <c:ser>
          <c:idx val="2"/>
          <c:order val="2"/>
          <c:tx>
            <c:strRef>
              <c:f>Feuil0!$D$6</c:f>
              <c:strCache>
                <c:ptCount val="1"/>
                <c:pt idx="0">
                  <c:v>8041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</c:dPt>
          <c:xVal>
            <c:numRef>
              <c:f>[0]!x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10000</c:v>
                </c:pt>
              </c:numCache>
            </c:numRef>
          </c:xVal>
          <c:yVal>
            <c:numRef>
              <c:f>[0]!Y3_</c:f>
              <c:numCache>
                <c:formatCode>#,##0.00\ "€";[Red]#,##0.00\ "€"</c:formatCode>
                <c:ptCount val="2"/>
                <c:pt idx="0">
                  <c:v>-8041</c:v>
                </c:pt>
                <c:pt idx="1">
                  <c:v>105658.99999999999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4B8F-4024-BCAF-DD0EA9A3310B}"/>
            </c:ext>
          </c:extLst>
        </c:ser>
        <c:ser>
          <c:idx val="3"/>
          <c:order val="3"/>
          <c:tx>
            <c:strRef>
              <c:f>Feuil0!$E$6</c:f>
              <c:strCache>
                <c:ptCount val="1"/>
                <c:pt idx="0">
                  <c:v>8970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</c:dPt>
          <c:xVal>
            <c:numRef>
              <c:f>[0]!x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10000</c:v>
                </c:pt>
              </c:numCache>
            </c:numRef>
          </c:xVal>
          <c:yVal>
            <c:numRef>
              <c:f>[0]!Y4_</c:f>
              <c:numCache>
                <c:formatCode>#,##0.00\ "€";[Red]#,##0.00\ "€"</c:formatCode>
                <c:ptCount val="2"/>
                <c:pt idx="0">
                  <c:v>-8970</c:v>
                </c:pt>
                <c:pt idx="1">
                  <c:v>104729.99999999999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4B8F-4024-BCAF-DD0EA9A3310B}"/>
            </c:ext>
          </c:extLst>
        </c:ser>
        <c:ser>
          <c:idx val="4"/>
          <c:order val="4"/>
          <c:tx>
            <c:strRef>
              <c:f>Feuil0!$A$2</c:f>
              <c:strCache>
                <c:ptCount val="1"/>
                <c:pt idx="0">
                  <c:v>objectif 50000</c:v>
                </c:pt>
              </c:strCache>
            </c:strRef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dLbls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rgbClr val="FF0000"/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ellipse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Feuil0!$B$1:$E$1</c:f>
              <c:numCache>
                <c:formatCode>0.0</c:formatCode>
                <c:ptCount val="4"/>
                <c:pt idx="0">
                  <c:v>4942.0404573438882</c:v>
                </c:pt>
                <c:pt idx="1">
                  <c:v>5023.1310466138966</c:v>
                </c:pt>
                <c:pt idx="2">
                  <c:v>5104.7493403693934</c:v>
                </c:pt>
                <c:pt idx="3">
                  <c:v>5186.4555848724722</c:v>
                </c:pt>
              </c:numCache>
            </c:numRef>
          </c:xVal>
          <c:yVal>
            <c:numRef>
              <c:f>Feuil0!$B$2:$E$2</c:f>
              <c:numCache>
                <c:formatCode>General</c:formatCode>
                <c:ptCount val="4"/>
                <c:pt idx="0">
                  <c:v>50000</c:v>
                </c:pt>
                <c:pt idx="1">
                  <c:v>50000</c:v>
                </c:pt>
                <c:pt idx="2">
                  <c:v>50000</c:v>
                </c:pt>
                <c:pt idx="3">
                  <c:v>50000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4B8F-4024-BCAF-DD0EA9A3310B}"/>
            </c:ext>
          </c:extLst>
        </c:ser>
        <c:ser>
          <c:idx val="5"/>
          <c:order val="5"/>
          <c:tx>
            <c:strRef>
              <c:f>Feuil0!$A$4</c:f>
              <c:strCache>
                <c:ptCount val="1"/>
                <c:pt idx="0">
                  <c:v>objectif 0</c:v>
                </c:pt>
              </c:strCache>
            </c:strRef>
          </c:tx>
          <c:spPr>
            <a:ln w="25400" cap="rnd">
              <a:solidFill>
                <a:schemeClr val="accent6"/>
              </a:solidFill>
              <a:prstDash val="dash"/>
              <a:round/>
            </a:ln>
            <a:effectLst/>
          </c:spPr>
          <c:marker>
            <c:symbol val="none"/>
          </c:marker>
          <c:dLbls>
            <c:spPr>
              <a:solidFill>
                <a:srgbClr val="4472C4">
                  <a:lumMod val="40000"/>
                  <a:lumOff val="60000"/>
                </a:srgbClr>
              </a:solidFill>
              <a:ln>
                <a:solidFill>
                  <a:srgbClr val="70AD47">
                    <a:lumMod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Feuil0!$B$3:$E$3</c:f>
              <c:numCache>
                <c:formatCode>0.0</c:formatCode>
                <c:ptCount val="4"/>
                <c:pt idx="0">
                  <c:v>544.50307827616541</c:v>
                </c:pt>
                <c:pt idx="1">
                  <c:v>625.59366754617417</c:v>
                </c:pt>
                <c:pt idx="2">
                  <c:v>707.21196130167107</c:v>
                </c:pt>
                <c:pt idx="3">
                  <c:v>788.91820580474939</c:v>
                </c:pt>
              </c:numCache>
            </c:numRef>
          </c:xVal>
          <c:yVal>
            <c:numRef>
              <c:f>Feuil0!$B$4:$E$4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4B8F-4024-BCAF-DD0EA9A331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5897464"/>
        <c:axId val="415898120"/>
      </c:scatterChart>
      <c:valAx>
        <c:axId val="415897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5898120"/>
        <c:crosses val="autoZero"/>
        <c:crossBetween val="midCat"/>
      </c:valAx>
      <c:valAx>
        <c:axId val="415898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;[Red]#,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58974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004243993459847"/>
          <c:y val="0.32895899009423202"/>
          <c:w val="0.16105383214930499"/>
          <c:h val="0.47277369823950482"/>
        </c:manualLayout>
      </c:layout>
      <c:overlay val="0"/>
      <c:spPr>
        <a:solidFill>
          <a:schemeClr val="bg2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FF0000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585787</xdr:colOff>
      <xdr:row>7</xdr:row>
      <xdr:rowOff>147637</xdr:rowOff>
    </xdr:from>
    <xdr:to>
      <xdr:col>18</xdr:col>
      <xdr:colOff>828675</xdr:colOff>
      <xdr:row>30</xdr:row>
      <xdr:rowOff>114300</xdr:rowOff>
    </xdr:to>
    <xdr:graphicFrame macro="">
      <xdr:nvGraphicFramePr>
        <xdr:cNvPr id="8" name="Grafiek 7">
          <a:extLst>
            <a:ext uri="{FF2B5EF4-FFF2-40B4-BE49-F238E27FC236}">
              <a16:creationId xmlns:a16="http://schemas.microsoft.com/office/drawing/2014/main" id="{FDF1FDD9-E89E-09B6-F089-CBC8DFB608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161925</xdr:colOff>
      <xdr:row>1</xdr:row>
      <xdr:rowOff>9525</xdr:rowOff>
    </xdr:from>
    <xdr:to>
      <xdr:col>14</xdr:col>
      <xdr:colOff>828675</xdr:colOff>
      <xdr:row>3</xdr:row>
      <xdr:rowOff>19050</xdr:rowOff>
    </xdr:to>
    <xdr:sp macro="" textlink="">
      <xdr:nvSpPr>
        <xdr:cNvPr id="2" name="Pijl: links 1">
          <a:extLst>
            <a:ext uri="{FF2B5EF4-FFF2-40B4-BE49-F238E27FC236}">
              <a16:creationId xmlns:a16="http://schemas.microsoft.com/office/drawing/2014/main" id="{359236C5-C877-89F6-BA20-49AAF0D096AD}"/>
            </a:ext>
          </a:extLst>
        </xdr:cNvPr>
        <xdr:cNvSpPr/>
      </xdr:nvSpPr>
      <xdr:spPr>
        <a:xfrm>
          <a:off x="9848850" y="209550"/>
          <a:ext cx="2343150" cy="4191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766AA-7331-A04B-BD48-973545E90946}">
  <sheetPr codeName="Feuil1"/>
  <dimension ref="A1:L407"/>
  <sheetViews>
    <sheetView tabSelected="1" workbookViewId="0">
      <pane ySplit="1" topLeftCell="A2" activePane="bottomLeft" state="frozen"/>
      <selection activeCell="E6" sqref="E6"/>
      <selection pane="bottomLeft" activeCell="B8" sqref="B8"/>
    </sheetView>
  </sheetViews>
  <sheetFormatPr defaultColWidth="11" defaultRowHeight="15.75" x14ac:dyDescent="0.25"/>
  <cols>
    <col min="1" max="1" width="17.5" customWidth="1"/>
    <col min="2" max="5" width="11.375" bestFit="1" customWidth="1"/>
    <col min="11" max="11" width="5.25" bestFit="1" customWidth="1"/>
    <col min="12" max="12" width="5.875" bestFit="1" customWidth="1"/>
  </cols>
  <sheetData>
    <row r="1" spans="1:12" x14ac:dyDescent="0.25">
      <c r="A1" t="str">
        <f>"QTY " &amp; G2</f>
        <v>QTY 50000</v>
      </c>
      <c r="B1" s="3">
        <f>+($G$2+B$6)/$H$6</f>
        <v>4942.0404573438882</v>
      </c>
      <c r="C1" s="4">
        <f>+($G$2+C6)/$H$6</f>
        <v>5023.1310466138966</v>
      </c>
      <c r="D1" s="4">
        <f>+($G$2+D6)/$H$6</f>
        <v>5104.7493403693934</v>
      </c>
      <c r="E1" s="5">
        <f>+($G$2+E6)/$H$6</f>
        <v>5186.4555848724722</v>
      </c>
    </row>
    <row r="2" spans="1:12" ht="16.5" thickBot="1" x14ac:dyDescent="0.3">
      <c r="A2" t="str">
        <f>"objectif " &amp;G2</f>
        <v>objectif 50000</v>
      </c>
      <c r="B2" s="6">
        <f>+$G2</f>
        <v>50000</v>
      </c>
      <c r="C2" s="7">
        <f t="shared" ref="C2:E4" si="0">+$G2</f>
        <v>50000</v>
      </c>
      <c r="D2" s="7">
        <f t="shared" si="0"/>
        <v>50000</v>
      </c>
      <c r="E2" s="8">
        <f t="shared" si="0"/>
        <v>50000</v>
      </c>
      <c r="G2" s="2">
        <v>50000</v>
      </c>
      <c r="K2" s="11" t="s">
        <v>3</v>
      </c>
      <c r="L2" s="11">
        <v>500</v>
      </c>
    </row>
    <row r="3" spans="1:12" x14ac:dyDescent="0.25">
      <c r="A3" t="str">
        <f>"QTY " &amp; G4</f>
        <v>QTY 0</v>
      </c>
      <c r="B3" s="3">
        <f>+($G$4+B$6)/$H$6</f>
        <v>544.50307827616541</v>
      </c>
      <c r="C3" s="4">
        <f t="shared" ref="C3:E3" si="1">+($G$4+C$6)/$H$6</f>
        <v>625.59366754617417</v>
      </c>
      <c r="D3" s="4">
        <f t="shared" si="1"/>
        <v>707.21196130167107</v>
      </c>
      <c r="E3" s="5">
        <f t="shared" si="1"/>
        <v>788.91820580474939</v>
      </c>
      <c r="K3" s="11" t="s">
        <v>4</v>
      </c>
      <c r="L3" s="11">
        <v>10000</v>
      </c>
    </row>
    <row r="4" spans="1:12" ht="16.5" thickBot="1" x14ac:dyDescent="0.3">
      <c r="A4" t="str">
        <f>"objectif " &amp;G4</f>
        <v>objectif 0</v>
      </c>
      <c r="B4" s="6">
        <f>+$G4</f>
        <v>0</v>
      </c>
      <c r="C4" s="7">
        <f t="shared" si="0"/>
        <v>0</v>
      </c>
      <c r="D4" s="7">
        <f t="shared" si="0"/>
        <v>0</v>
      </c>
      <c r="E4" s="8">
        <f t="shared" si="0"/>
        <v>0</v>
      </c>
      <c r="G4" s="9">
        <v>0</v>
      </c>
    </row>
    <row r="5" spans="1:12" x14ac:dyDescent="0.25">
      <c r="A5" t="s">
        <v>0</v>
      </c>
      <c r="B5">
        <v>2000</v>
      </c>
      <c r="C5">
        <v>2000</v>
      </c>
      <c r="D5">
        <v>3000</v>
      </c>
      <c r="E5">
        <v>4000</v>
      </c>
      <c r="H5" s="10" t="s">
        <v>2</v>
      </c>
    </row>
    <row r="6" spans="1:12" x14ac:dyDescent="0.25">
      <c r="A6" t="s">
        <v>1</v>
      </c>
      <c r="B6">
        <v>6191</v>
      </c>
      <c r="C6">
        <v>7113</v>
      </c>
      <c r="D6">
        <v>8041</v>
      </c>
      <c r="E6">
        <v>8970</v>
      </c>
      <c r="H6" s="10">
        <v>11.37</v>
      </c>
    </row>
    <row r="7" spans="1:12" x14ac:dyDescent="0.25">
      <c r="A7">
        <v>0</v>
      </c>
      <c r="B7" s="1">
        <f t="shared" ref="B7" si="2">SUM($H$6*A7)-$B$6</f>
        <v>-6191</v>
      </c>
      <c r="C7" s="1">
        <f>SUM($H$6*A7)-$C$6</f>
        <v>-7113</v>
      </c>
      <c r="D7" s="1">
        <f>SUM($H$6*A7)-$D$6</f>
        <v>-8041</v>
      </c>
      <c r="E7" s="1">
        <f>SUM($H$6*A7)-$E$6</f>
        <v>-8970</v>
      </c>
    </row>
    <row r="8" spans="1:12" x14ac:dyDescent="0.25">
      <c r="A8" s="14">
        <v>10000</v>
      </c>
      <c r="B8" s="13">
        <f t="shared" ref="B8" si="3">SUM($H$6*A8)-$B$6</f>
        <v>107508.99999999999</v>
      </c>
      <c r="C8" s="13">
        <f t="shared" ref="C8" si="4">SUM($H$6*A8)-$C$6</f>
        <v>106586.99999999999</v>
      </c>
      <c r="D8" s="13">
        <f t="shared" ref="D8" si="5">SUM($H$6*A8)-$D$6</f>
        <v>105658.99999999999</v>
      </c>
      <c r="E8" s="13">
        <f t="shared" ref="E8" si="6">SUM($H$6*A8)-$E$6</f>
        <v>104729.99999999999</v>
      </c>
    </row>
    <row r="9" spans="1:12" x14ac:dyDescent="0.25">
      <c r="B9" s="1"/>
      <c r="C9" s="1"/>
      <c r="D9" s="1"/>
      <c r="E9" s="1"/>
    </row>
    <row r="407" spans="1:5" s="12" customFormat="1" x14ac:dyDescent="0.25">
      <c r="A407"/>
      <c r="B407"/>
      <c r="C407"/>
      <c r="D407"/>
      <c r="E40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BSA</cp:lastModifiedBy>
  <dcterms:created xsi:type="dcterms:W3CDTF">2023-04-27T14:31:29Z</dcterms:created>
  <dcterms:modified xsi:type="dcterms:W3CDTF">2023-05-05T22:37:01Z</dcterms:modified>
</cp:coreProperties>
</file>