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EAAFE65-4F68-461E-85DA-2345D6AE3CDF}" xr6:coauthVersionLast="47" xr6:coauthVersionMax="47" xr10:uidLastSave="{00000000-0000-0000-0000-000000000000}"/>
  <bookViews>
    <workbookView xWindow="-120" yWindow="-120" windowWidth="29040" windowHeight="16440" xr2:uid="{0D10E8B6-E1B5-42A0-8A54-11A75AE0302A}"/>
  </bookViews>
  <sheets>
    <sheet name="Feuil1" sheetId="1" r:id="rId1"/>
  </sheets>
  <definedNames>
    <definedName name="_xlnm._FilterDatabase" localSheetId="0" hidden="1">Feuil1!$A$1:$F$24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" i="1"/>
  <c r="H2" i="1" s="1"/>
  <c r="H5" i="1" l="1"/>
  <c r="H12" i="1"/>
  <c r="H8" i="1"/>
  <c r="H4" i="1"/>
  <c r="Q18" i="1" a="1"/>
  <c r="Q18" i="1" s="1"/>
  <c r="H21" i="1"/>
  <c r="H9" i="1"/>
  <c r="O18" i="1" a="1"/>
  <c r="O18" i="1" s="1"/>
  <c r="H20" i="1"/>
  <c r="N18" i="1" a="1"/>
  <c r="N18" i="1" s="1"/>
  <c r="H17" i="1"/>
  <c r="H13" i="1"/>
  <c r="H24" i="1"/>
  <c r="H16" i="1"/>
  <c r="H22" i="1"/>
  <c r="H18" i="1"/>
  <c r="H14" i="1"/>
  <c r="H10" i="1"/>
  <c r="H6" i="1"/>
  <c r="P18" i="1" a="1"/>
  <c r="P18" i="1" s="1"/>
  <c r="M18" i="1" a="1"/>
  <c r="M18" i="1" s="1"/>
  <c r="H15" i="1"/>
  <c r="H7" i="1"/>
  <c r="H23" i="1"/>
  <c r="H19" i="1"/>
  <c r="H3" i="1"/>
  <c r="H11" i="1"/>
  <c r="Q4" i="1" l="1" a="1"/>
  <c r="Q4" i="1" s="1"/>
  <c r="M14" i="1" a="1"/>
  <c r="M14" i="1" s="1"/>
  <c r="M5" i="1" a="1"/>
  <c r="M5" i="1" s="1"/>
  <c r="N14" i="1" a="1"/>
  <c r="N14" i="1" s="1"/>
  <c r="P1" i="1" a="1"/>
  <c r="P1" i="1" s="1"/>
  <c r="N16" i="1" a="1"/>
  <c r="N16" i="1" s="1"/>
  <c r="O3" i="1" a="1"/>
  <c r="O3" i="1" s="1"/>
  <c r="P12" i="1" a="1"/>
  <c r="P12" i="1" s="1"/>
  <c r="O19" i="1" a="1"/>
  <c r="O19" i="1" s="1"/>
  <c r="Q22" i="1" a="1"/>
  <c r="Q22" i="1" s="1"/>
  <c r="N4" i="1" a="1"/>
  <c r="N4" i="1" s="1"/>
  <c r="M19" i="1" a="1"/>
  <c r="M19" i="1" s="1"/>
  <c r="M2" i="1" a="1"/>
  <c r="M2" i="1" s="1"/>
  <c r="O5" i="1" a="1"/>
  <c r="O5" i="1" s="1"/>
  <c r="O21" i="1" a="1"/>
  <c r="O21" i="1" s="1"/>
  <c r="M1" i="1" a="1"/>
  <c r="M1" i="1" s="1"/>
  <c r="O22" i="1" a="1"/>
  <c r="O22" i="1" s="1"/>
  <c r="N2" i="1" a="1"/>
  <c r="N2" i="1" s="1"/>
  <c r="P5" i="1" a="1"/>
  <c r="P5" i="1" s="1"/>
  <c r="M9" i="1" a="1"/>
  <c r="M9" i="1" s="1"/>
  <c r="O12" i="1" a="1"/>
  <c r="O12" i="1" s="1"/>
  <c r="Q15" i="1" a="1"/>
  <c r="Q15" i="1" s="1"/>
  <c r="P21" i="1" a="1"/>
  <c r="P21" i="1" s="1"/>
  <c r="M7" i="1" a="1"/>
  <c r="M7" i="1" s="1"/>
  <c r="N12" i="1" a="1"/>
  <c r="N12" i="1" s="1"/>
  <c r="M4" i="1" a="1"/>
  <c r="M4" i="1" s="1"/>
  <c r="O7" i="1" a="1"/>
  <c r="O7" i="1" s="1"/>
  <c r="Q10" i="1" a="1"/>
  <c r="Q10" i="1" s="1"/>
  <c r="N13" i="1" a="1"/>
  <c r="N13" i="1" s="1"/>
  <c r="P16" i="1" a="1"/>
  <c r="P16" i="1" s="1"/>
  <c r="M20" i="1" a="1"/>
  <c r="M20" i="1" s="1"/>
  <c r="O23" i="1" a="1"/>
  <c r="O23" i="1" s="1"/>
  <c r="O6" i="1" a="1"/>
  <c r="O6" i="1" s="1"/>
  <c r="O14" i="1" a="1"/>
  <c r="O14" i="1" s="1"/>
  <c r="N20" i="1" a="1"/>
  <c r="N20" i="1" s="1"/>
  <c r="N7" i="1" a="1"/>
  <c r="N7" i="1" s="1"/>
  <c r="O17" i="1" a="1"/>
  <c r="O17" i="1" s="1"/>
  <c r="N23" i="1" a="1"/>
  <c r="N23" i="1" s="1"/>
  <c r="Q11" i="1" a="1"/>
  <c r="Q11" i="1" s="1"/>
  <c r="M21" i="1" a="1"/>
  <c r="M21" i="1" s="1"/>
  <c r="M11" i="1" a="1"/>
  <c r="M11" i="1" s="1"/>
  <c r="P23" i="1" a="1"/>
  <c r="P23" i="1" s="1"/>
  <c r="Q6" i="1" a="1"/>
  <c r="Q6" i="1" s="1"/>
  <c r="M16" i="1" a="1"/>
  <c r="M16" i="1" s="1"/>
  <c r="P11" i="1" a="1"/>
  <c r="P11" i="1" s="1"/>
  <c r="Q8" i="1" a="1"/>
  <c r="Q8" i="1" s="1"/>
  <c r="N11" i="1" a="1"/>
  <c r="N11" i="1" s="1"/>
  <c r="P14" i="1" a="1"/>
  <c r="P14" i="1" s="1"/>
  <c r="P2" i="1" a="1"/>
  <c r="P2" i="1" s="1"/>
  <c r="M6" i="1" a="1"/>
  <c r="M6" i="1" s="1"/>
  <c r="O9" i="1" a="1"/>
  <c r="O9" i="1" s="1"/>
  <c r="Q12" i="1" a="1"/>
  <c r="Q12" i="1" s="1"/>
  <c r="N15" i="1" a="1"/>
  <c r="N15" i="1" s="1"/>
  <c r="M22" i="1" a="1"/>
  <c r="M22" i="1" s="1"/>
  <c r="O1" i="1" a="1"/>
  <c r="O1" i="1" s="1"/>
  <c r="Q3" i="1" a="1"/>
  <c r="Q3" i="1" s="1"/>
  <c r="N6" i="1" a="1"/>
  <c r="N6" i="1" s="1"/>
  <c r="P9" i="1" a="1"/>
  <c r="P9" i="1" s="1"/>
  <c r="M13" i="1" a="1"/>
  <c r="M13" i="1" s="1"/>
  <c r="O16" i="1" a="1"/>
  <c r="O16" i="1" s="1"/>
  <c r="Q19" i="1" a="1"/>
  <c r="Q19" i="1" s="1"/>
  <c r="N22" i="1" a="1"/>
  <c r="N22" i="1" s="1"/>
  <c r="O2" i="1" a="1"/>
  <c r="O2" i="1" s="1"/>
  <c r="N8" i="1" a="1"/>
  <c r="N8" i="1" s="1"/>
  <c r="Q13" i="1" a="1"/>
  <c r="Q13" i="1" s="1"/>
  <c r="P19" i="1" a="1"/>
  <c r="P19" i="1" s="1"/>
  <c r="P4" i="1" a="1"/>
  <c r="P4" i="1" s="1"/>
  <c r="M8" i="1" a="1"/>
  <c r="M8" i="1" s="1"/>
  <c r="O11" i="1" a="1"/>
  <c r="O11" i="1" s="1"/>
  <c r="Q14" i="1" a="1"/>
  <c r="Q14" i="1" s="1"/>
  <c r="N17" i="1" a="1"/>
  <c r="N17" i="1" s="1"/>
  <c r="P20" i="1" a="1"/>
  <c r="P20" i="1" s="1"/>
  <c r="N1" i="1" a="1"/>
  <c r="N1" i="1" s="1"/>
  <c r="P7" i="1" a="1"/>
  <c r="P7" i="1" s="1"/>
  <c r="P15" i="1" a="1"/>
  <c r="P15" i="1" s="1"/>
  <c r="M23" i="1" a="1"/>
  <c r="M23" i="1" s="1"/>
  <c r="P10" i="1" a="1"/>
  <c r="P10" i="1" s="1"/>
  <c r="Q20" i="1" a="1"/>
  <c r="Q20" i="1" s="1"/>
  <c r="O8" i="1" a="1"/>
  <c r="O8" i="1" s="1"/>
  <c r="P17" i="1" a="1"/>
  <c r="P17" i="1" s="1"/>
  <c r="Q5" i="1" a="1"/>
  <c r="Q5" i="1" s="1"/>
  <c r="N9" i="1" a="1"/>
  <c r="N9" i="1" s="1"/>
  <c r="N3" i="1" a="1"/>
  <c r="N3" i="1" s="1"/>
  <c r="P6" i="1" a="1"/>
  <c r="P6" i="1" s="1"/>
  <c r="M10" i="1" a="1"/>
  <c r="M10" i="1" s="1"/>
  <c r="O13" i="1" a="1"/>
  <c r="O13" i="1" s="1"/>
  <c r="Q16" i="1" a="1"/>
  <c r="Q16" i="1" s="1"/>
  <c r="N19" i="1" a="1"/>
  <c r="N19" i="1" s="1"/>
  <c r="P22" i="1" a="1"/>
  <c r="P22" i="1" s="1"/>
  <c r="O4" i="1" a="1"/>
  <c r="O4" i="1" s="1"/>
  <c r="Q7" i="1" a="1"/>
  <c r="Q7" i="1" s="1"/>
  <c r="N10" i="1" a="1"/>
  <c r="N10" i="1" s="1"/>
  <c r="P13" i="1" a="1"/>
  <c r="P13" i="1" s="1"/>
  <c r="M17" i="1" a="1"/>
  <c r="M17" i="1" s="1"/>
  <c r="O20" i="1" a="1"/>
  <c r="O20" i="1" s="1"/>
  <c r="Q23" i="1" a="1"/>
  <c r="Q23" i="1" s="1"/>
  <c r="P3" i="1" a="1"/>
  <c r="P3" i="1" s="1"/>
  <c r="Q9" i="1" a="1"/>
  <c r="Q9" i="1" s="1"/>
  <c r="M15" i="1" a="1"/>
  <c r="M15" i="1" s="1"/>
  <c r="Q21" i="1" a="1"/>
  <c r="Q21" i="1" s="1"/>
  <c r="Q2" i="1" a="1"/>
  <c r="Q2" i="1" s="1"/>
  <c r="N5" i="1" a="1"/>
  <c r="N5" i="1" s="1"/>
  <c r="P8" i="1" a="1"/>
  <c r="P8" i="1" s="1"/>
  <c r="M12" i="1" a="1"/>
  <c r="M12" i="1" s="1"/>
  <c r="O15" i="1" a="1"/>
  <c r="O15" i="1" s="1"/>
  <c r="N21" i="1" a="1"/>
  <c r="N21" i="1" s="1"/>
  <c r="Q1" i="1" a="1"/>
  <c r="Q1" i="1" s="1"/>
  <c r="M3" i="1" a="1"/>
  <c r="M3" i="1" s="1"/>
  <c r="O10" i="1" a="1"/>
  <c r="O10" i="1" s="1"/>
  <c r="Q17" i="1" a="1"/>
  <c r="Q1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<sst xmlns="http://schemas.openxmlformats.org/spreadsheetml/2006/main" count="54" uniqueCount="15">
  <si>
    <t>JobApplicationEventID</t>
  </si>
  <si>
    <t>JobApplicationEvent_CreationDate_</t>
  </si>
  <si>
    <t>JobApplicationEvent_Offer_</t>
  </si>
  <si>
    <t>JobApplicationEvent_JobApplicationStatus_</t>
  </si>
  <si>
    <t>ApplicantID</t>
  </si>
  <si>
    <t>OCE23019-12024</t>
  </si>
  <si>
    <t>A traiter</t>
  </si>
  <si>
    <t>2021-40-11976</t>
  </si>
  <si>
    <t>CV présélectionné par Manager</t>
  </si>
  <si>
    <t>CV refusé opérationnel</t>
  </si>
  <si>
    <t>Refusé sur CV</t>
  </si>
  <si>
    <t>2022-10278</t>
  </si>
  <si>
    <t>Résultat souhaité</t>
  </si>
  <si>
    <t>formule</t>
  </si>
  <si>
    <t>rank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</si>
</sst>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&quot;;&quot;00.00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22" fontId="0" fillId="0" borderId="0" xfId="0" applyNumberFormat="1"/>
    <xf numFmtId="0" fontId="0" fillId="2" borderId="0" xfId="0" applyFill="1"/>
    <xf numFmtId="0" fontId="0" fillId="0" borderId="0" xfId="0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164" fontId="0" fillId="2" borderId="0" xfId="0" applyNumberFormat="1" applyFill="1"/>
    <xf numFmtId="164" fontId="0" fillId="3" borderId="0" xfId="0" applyNumberFormat="1" applyFill="1"/>
    <xf numFmtId="164" fontId="0" fillId="0" borderId="0" xfId="0" applyNumberFormat="1"/>
    <xf numFmtId="0" fontId="0" fillId="0" borderId="0" xfId="0" applyAlignment="1">
      <alignment wrapText="1"/>
    </xf>
    <xf numFmtId="22" fontId="0" fillId="0" borderId="0" xfId="0" applyNumberFormat="1" applyAlignment="1">
      <alignment wrapText="1"/>
    </xf>
    <xf numFmtId="0" fontId="0" fillId="5" borderId="0" xfId="0" applyFill="1"/>
    <xf numFmtId="22" fontId="0" fillId="5" borderId="0" xfId="0" applyNumberForma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171450</xdr:colOff>
      <xdr:row>0</xdr:row>
      <xdr:rowOff>120650</xdr:rowOff>
    </xdr:from>
    <xdr:to>
      <xdr:col>11</xdr:col>
      <xdr:colOff>76200</xdr:colOff>
      <xdr:row>12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D848627-6495-1B2E-FC22-D8C693FD3D97}"/>
            </a:ext>
          </a:extLst>
        </xdr:cNvPr>
        <xdr:cNvSpPr txBox="1"/>
      </xdr:nvSpPr>
      <xdr:spPr>
        <a:xfrm>
          <a:off x="8731250" y="120650"/>
          <a:ext cx="1727200" cy="21653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Objectif</a:t>
          </a:r>
          <a:r>
            <a:rPr lang="fr-FR" sz="1100" baseline="0"/>
            <a:t> : Avoir une formule pour classer</a:t>
          </a:r>
          <a:r>
            <a:rPr lang="fr-FR" sz="1100"/>
            <a:t> par ordre croissant les lignes selon : </a:t>
          </a:r>
        </a:p>
        <a:p>
          <a:endParaRPr lang="fr-FR" sz="1100"/>
        </a:p>
        <a:p>
          <a:r>
            <a:rPr lang="fr-FR" sz="1100"/>
            <a:t>1- La référence de l'offre (Colonne C)</a:t>
          </a:r>
        </a:p>
        <a:p>
          <a:r>
            <a:rPr lang="fr-FR" sz="1100"/>
            <a:t>2- L'ID de l'évènement (Colonne A)</a:t>
          </a:r>
        </a:p>
        <a:p>
          <a:endParaRPr lang="fr-FR" sz="1100"/>
        </a:p>
        <a:p>
          <a:r>
            <a:rPr lang="fr-FR" sz="1100" b="1">
              <a:solidFill>
                <a:srgbClr val="FF0000"/>
              </a:solidFill>
            </a:rPr>
            <a:t>Le</a:t>
          </a:r>
          <a:r>
            <a:rPr lang="fr-FR" sz="1100" b="1" baseline="0">
              <a:solidFill>
                <a:srgbClr val="FF0000"/>
              </a:solidFill>
            </a:rPr>
            <a:t> résultat final souhaité est en colonne F</a:t>
          </a:r>
          <a:endParaRPr lang="fr-FR" sz="1100" b="1">
            <a:solidFill>
              <a:srgbClr val="FF0000"/>
            </a:solidFill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21115A-E6E7-4C35-9414-C9BF7601DAF8}">
  <dimension ref="A1:Q24"/>
  <sheetViews>
    <sheetView tabSelected="1" workbookViewId="0">
      <selection activeCell="I1" sqref="I1:I1048576"/>
    </sheetView>
  </sheetViews>
  <sheetFormatPr defaultColWidth="11.42578125" defaultRowHeight="15" x14ac:dyDescent="0.25"/>
  <cols>
    <col min="1" max="1" width="21.85546875" bestFit="1" customWidth="1"/>
    <col min="2" max="2" width="33.140625" bestFit="1" customWidth="1"/>
    <col min="3" max="3" width="26.42578125" bestFit="1" customWidth="1"/>
    <col min="5" max="5" width="12.7109375" bestFit="1" customWidth="1"/>
    <col min="6" max="6" width="17.42578125" bestFit="1" customWidth="1"/>
    <col min="7" max="7" width="8.140625" style="8" bestFit="1" customWidth="1"/>
    <col min="8" max="8" width="4.85546875" bestFit="1" customWidth="1"/>
    <col min="9" max="9" width="5.5703125" bestFit="1" customWidth="1"/>
    <col min="10" max="10" width="15.140625" bestFit="1" customWidth="1"/>
    <col min="13" max="13" width="7" bestFit="1" customWidth="1"/>
    <col min="14" max="14" width="15.85546875" style="1" bestFit="1" customWidth="1"/>
    <col min="15" max="15" width="15.42578125" bestFit="1" customWidth="1"/>
    <col min="16" max="16" width="29.28515625" bestFit="1" customWidth="1"/>
    <col min="17" max="17" width="8" bestFit="1" customWidth="1"/>
  </cols>
  <sheetData>
    <row r="1" spans="1:17" x14ac:dyDescent="0.25">
      <c r="A1" s="5" t="s">
        <v>0</v>
      </c>
      <c r="B1" t="s">
        <v>1</v>
      </c>
      <c r="C1" s="5" t="s">
        <v>2</v>
      </c>
      <c r="D1" t="s">
        <v>3</v>
      </c>
      <c r="E1" t="s">
        <v>4</v>
      </c>
      <c r="F1" s="2" t="s">
        <v>12</v>
      </c>
      <c r="G1" s="6" t="s">
        <v>13</v>
      </c>
      <c r="H1" s="2" t="s">
        <v>14</v>
      </c>
      <c r="I1" s="2"/>
      <c r="M1" s="11" cm="1">
        <f t="array" ref="M1">INDEX($A$2:$E$24,MATCH(ROW(),$H$2:$H$24,0),COLUMN()-COLUMN($M$1)+1)</f>
        <v>319089</v>
      </c>
      <c r="N1" s="12" cm="1">
        <f t="array" ref="N1">INDEX($A$2:$E$24,MATCH(ROW(),$H$2:$H$24,0),COLUMN()-COLUMN($M$1)+1)</f>
        <v>44960.297475081003</v>
      </c>
      <c r="O1" s="11" t="str" cm="1">
        <f t="array" ref="O1">INDEX($A$2:$E$24,MATCH(ROW(),$H$2:$H$24,0),COLUMN()-COLUMN($M$1)+1)</f>
        <v>2021-40-11976</v>
      </c>
      <c r="P1" s="11" t="str" cm="1">
        <f t="array" ref="P1">INDEX($A$2:$E$24,MATCH(ROW(),$H$2:$H$24,0),COLUMN()-COLUMN($M$1)+1)</f>
        <v>Refusé sur CV</v>
      </c>
      <c r="Q1" s="11" cm="1">
        <f t="array" ref="Q1">INDEX($A$2:$E$24,MATCH(ROW(),$H$2:$H$24,0),COLUMN()-COLUMN($M$1)+1)</f>
        <v>2219353</v>
      </c>
    </row>
    <row r="2" spans="1:17" x14ac:dyDescent="0.25">
      <c r="A2">
        <v>319815</v>
      </c>
      <c r="B2" s="1">
        <v>44963.673709027797</v>
      </c>
      <c r="C2" t="s">
        <v>5</v>
      </c>
      <c r="D2" t="s">
        <v>6</v>
      </c>
      <c r="E2">
        <v>1466</v>
      </c>
      <c r="F2" s="4">
        <v>1</v>
      </c>
      <c r="G2" s="7">
        <f>COUNTIF($C$2:$C$24,"&lt;"&amp;C2)*100+COUNTIF($A$2:$A$24,"&lt;"&amp;A2) + ROW()/100</f>
        <v>1711.02</v>
      </c>
      <c r="H2" s="4">
        <f>RANK(G2,$G$2:$G$24,1)</f>
        <v>18</v>
      </c>
      <c r="I2" s="4"/>
      <c r="K2" s="9"/>
      <c r="L2" s="9"/>
      <c r="M2" s="11" cm="1">
        <f t="array" ref="M2">INDEX($A$2:$E$24,MATCH(ROW(),$H$2:$H$24,0),COLUMN()-COLUMN($M$1)+1)</f>
        <v>319175</v>
      </c>
      <c r="N2" s="12" cm="1">
        <f t="array" ref="N2">INDEX($A$2:$E$24,MATCH(ROW(),$H$2:$H$24,0),COLUMN()-COLUMN($M$1)+1)</f>
        <v>44960.506402893501</v>
      </c>
      <c r="O2" s="11" t="str" cm="1">
        <f t="array" ref="O2">INDEX($A$2:$E$24,MATCH(ROW(),$H$2:$H$24,0),COLUMN()-COLUMN($M$1)+1)</f>
        <v>2021-40-11976</v>
      </c>
      <c r="P2" s="11" t="str" cm="1">
        <f t="array" ref="P2">INDEX($A$2:$E$24,MATCH(ROW(),$H$2:$H$24,0),COLUMN()-COLUMN($M$1)+1)</f>
        <v>CV refusé opérationnel</v>
      </c>
      <c r="Q2" s="11" cm="1">
        <f t="array" ref="Q2">INDEX($A$2:$E$24,MATCH(ROW(),$H$2:$H$24,0),COLUMN()-COLUMN($M$1)+1)</f>
        <v>2219403</v>
      </c>
    </row>
    <row r="3" spans="1:17" x14ac:dyDescent="0.25">
      <c r="A3">
        <v>323347</v>
      </c>
      <c r="B3" s="1">
        <v>44977.454424386597</v>
      </c>
      <c r="C3" t="s">
        <v>5</v>
      </c>
      <c r="D3" t="s">
        <v>6</v>
      </c>
      <c r="E3">
        <v>6031</v>
      </c>
      <c r="F3" s="4">
        <v>4</v>
      </c>
      <c r="G3" s="7">
        <f t="shared" ref="G3:G24" si="0">COUNTIF($C$2:$C$24,"&lt;"&amp;C3)*100+COUNTIF($A$2:$A$24,"&lt;"&amp;A3) + ROW()/100</f>
        <v>1718.03</v>
      </c>
      <c r="H3" s="4">
        <f t="shared" ref="H3:H24" si="1">RANK(G3,$G$2:$G$24,1)</f>
        <v>21</v>
      </c>
      <c r="I3" s="4"/>
      <c r="K3" s="9"/>
      <c r="L3" s="9"/>
      <c r="M3" s="11" cm="1">
        <f t="array" ref="M3">INDEX($A$2:$E$24,MATCH(ROW(),$H$2:$H$24,0),COLUMN()-COLUMN($M$1)+1)</f>
        <v>320614</v>
      </c>
      <c r="N3" s="12" cm="1">
        <f t="array" ref="N3">INDEX($A$2:$E$24,MATCH(ROW(),$H$2:$H$24,0),COLUMN()-COLUMN($M$1)+1)</f>
        <v>44966.393090243102</v>
      </c>
      <c r="O3" s="11" t="str" cm="1">
        <f t="array" ref="O3">INDEX($A$2:$E$24,MATCH(ROW(),$H$2:$H$24,0),COLUMN()-COLUMN($M$1)+1)</f>
        <v>2021-40-11976</v>
      </c>
      <c r="P3" s="11" t="str" cm="1">
        <f t="array" ref="P3">INDEX($A$2:$E$24,MATCH(ROW(),$H$2:$H$24,0),COLUMN()-COLUMN($M$1)+1)</f>
        <v>Refusé sur CV</v>
      </c>
      <c r="Q3" s="11" cm="1">
        <f t="array" ref="Q3">INDEX($A$2:$E$24,MATCH(ROW(),$H$2:$H$24,0),COLUMN()-COLUMN($M$1)+1)</f>
        <v>2220275</v>
      </c>
    </row>
    <row r="4" spans="1:17" x14ac:dyDescent="0.25">
      <c r="A4">
        <v>326217</v>
      </c>
      <c r="B4" s="1">
        <v>44987.5942498843</v>
      </c>
      <c r="C4" t="s">
        <v>5</v>
      </c>
      <c r="D4" t="s">
        <v>6</v>
      </c>
      <c r="E4">
        <v>6073</v>
      </c>
      <c r="F4" s="4">
        <v>6</v>
      </c>
      <c r="G4" s="7">
        <f t="shared" si="0"/>
        <v>1720.04</v>
      </c>
      <c r="H4" s="4">
        <f t="shared" si="1"/>
        <v>23</v>
      </c>
      <c r="I4" s="4"/>
      <c r="K4" s="9"/>
      <c r="L4" s="9"/>
      <c r="M4" s="11" cm="1">
        <f t="array" ref="M4">INDEX($A$2:$E$24,MATCH(ROW(),$H$2:$H$24,0),COLUMN()-COLUMN($M$1)+1)</f>
        <v>328059</v>
      </c>
      <c r="N4" s="12" cm="1">
        <f t="array" ref="N4">INDEX($A$2:$E$24,MATCH(ROW(),$H$2:$H$24,0),COLUMN()-COLUMN($M$1)+1)</f>
        <v>44992.695690196801</v>
      </c>
      <c r="O4" s="11" t="str" cm="1">
        <f t="array" ref="O4">INDEX($A$2:$E$24,MATCH(ROW(),$H$2:$H$24,0),COLUMN()-COLUMN($M$1)+1)</f>
        <v>2021-40-11976</v>
      </c>
      <c r="P4" s="11" t="str" cm="1">
        <f t="array" ref="P4">INDEX($A$2:$E$24,MATCH(ROW(),$H$2:$H$24,0),COLUMN()-COLUMN($M$1)+1)</f>
        <v>Refusé sur CV</v>
      </c>
      <c r="Q4" s="11" cm="1">
        <f t="array" ref="Q4">INDEX($A$2:$E$24,MATCH(ROW(),$H$2:$H$24,0),COLUMN()-COLUMN($M$1)+1)</f>
        <v>2224707</v>
      </c>
    </row>
    <row r="5" spans="1:17" x14ac:dyDescent="0.25">
      <c r="A5">
        <v>324181</v>
      </c>
      <c r="B5" s="1">
        <v>44979.699804247699</v>
      </c>
      <c r="C5" t="s">
        <v>5</v>
      </c>
      <c r="D5" t="s">
        <v>6</v>
      </c>
      <c r="E5">
        <v>10430</v>
      </c>
      <c r="F5" s="4">
        <v>5</v>
      </c>
      <c r="G5" s="7">
        <f t="shared" si="0"/>
        <v>1719.05</v>
      </c>
      <c r="H5" s="4">
        <f t="shared" si="1"/>
        <v>22</v>
      </c>
      <c r="I5" s="4"/>
      <c r="K5" s="9"/>
      <c r="L5" s="9"/>
      <c r="M5" s="11" cm="1">
        <f t="array" ref="M5">INDEX($A$2:$E$24,MATCH(ROW(),$H$2:$H$24,0),COLUMN()-COLUMN($M$1)+1)</f>
        <v>338969</v>
      </c>
      <c r="N5" s="12" cm="1">
        <f t="array" ref="N5">INDEX($A$2:$E$24,MATCH(ROW(),$H$2:$H$24,0),COLUMN()-COLUMN($M$1)+1)</f>
        <v>45016.4811926736</v>
      </c>
      <c r="O5" s="11" t="str" cm="1">
        <f t="array" ref="O5">INDEX($A$2:$E$24,MATCH(ROW(),$H$2:$H$24,0),COLUMN()-COLUMN($M$1)+1)</f>
        <v>2021-40-11976</v>
      </c>
      <c r="P5" s="11" t="str" cm="1">
        <f t="array" ref="P5">INDEX($A$2:$E$24,MATCH(ROW(),$H$2:$H$24,0),COLUMN()-COLUMN($M$1)+1)</f>
        <v>CV présélectionné par Manager</v>
      </c>
      <c r="Q5" s="11" cm="1">
        <f t="array" ref="Q5">INDEX($A$2:$E$24,MATCH(ROW(),$H$2:$H$24,0),COLUMN()-COLUMN($M$1)+1)</f>
        <v>2163428</v>
      </c>
    </row>
    <row r="6" spans="1:17" x14ac:dyDescent="0.25">
      <c r="A6">
        <v>322808</v>
      </c>
      <c r="B6" s="1">
        <v>44974.562585185202</v>
      </c>
      <c r="C6" t="s">
        <v>5</v>
      </c>
      <c r="D6" t="s">
        <v>6</v>
      </c>
      <c r="E6">
        <v>10865</v>
      </c>
      <c r="F6" s="4">
        <v>3</v>
      </c>
      <c r="G6" s="7">
        <f t="shared" si="0"/>
        <v>1717.06</v>
      </c>
      <c r="H6" s="4">
        <f t="shared" si="1"/>
        <v>20</v>
      </c>
      <c r="I6" s="4"/>
      <c r="K6" s="9"/>
      <c r="L6" s="9"/>
      <c r="M6" s="11" cm="1">
        <f t="array" ref="M6">INDEX($A$2:$E$24,MATCH(ROW(),$H$2:$H$24,0),COLUMN()-COLUMN($M$1)+1)</f>
        <v>310714</v>
      </c>
      <c r="N6" s="12" cm="1">
        <f t="array" ref="N6">INDEX($A$2:$E$24,MATCH(ROW(),$H$2:$H$24,0),COLUMN()-COLUMN($M$1)+1)</f>
        <v>44937.077830902803</v>
      </c>
      <c r="O6" s="11" t="str" cm="1">
        <f t="array" ref="O6">INDEX($A$2:$E$24,MATCH(ROW(),$H$2:$H$24,0),COLUMN()-COLUMN($M$1)+1)</f>
        <v>2022-10278</v>
      </c>
      <c r="P6" s="11" t="str" cm="1">
        <f t="array" ref="P6">INDEX($A$2:$E$24,MATCH(ROW(),$H$2:$H$24,0),COLUMN()-COLUMN($M$1)+1)</f>
        <v>A traiter</v>
      </c>
      <c r="Q6" s="11" cm="1">
        <f t="array" ref="Q6">INDEX($A$2:$E$24,MATCH(ROW(),$H$2:$H$24,0),COLUMN()-COLUMN($M$1)+1)</f>
        <v>2214034</v>
      </c>
    </row>
    <row r="7" spans="1:17" x14ac:dyDescent="0.25">
      <c r="A7">
        <v>322580</v>
      </c>
      <c r="B7" s="1">
        <v>44973.690313043997</v>
      </c>
      <c r="C7" t="s">
        <v>5</v>
      </c>
      <c r="D7" t="s">
        <v>6</v>
      </c>
      <c r="E7">
        <v>2070933</v>
      </c>
      <c r="F7" s="4">
        <v>2</v>
      </c>
      <c r="G7" s="7">
        <f t="shared" si="0"/>
        <v>1716.07</v>
      </c>
      <c r="H7" s="4">
        <f t="shared" si="1"/>
        <v>19</v>
      </c>
      <c r="I7" s="4"/>
      <c r="K7" s="9"/>
      <c r="L7" s="9"/>
      <c r="M7" s="11" cm="1">
        <f t="array" ref="M7">INDEX($A$2:$E$24,MATCH(ROW(),$H$2:$H$24,0),COLUMN()-COLUMN($M$1)+1)</f>
        <v>313053</v>
      </c>
      <c r="N7" s="12" cm="1">
        <f t="array" ref="N7">INDEX($A$2:$E$24,MATCH(ROW(),$H$2:$H$24,0),COLUMN()-COLUMN($M$1)+1)</f>
        <v>44941.692780821802</v>
      </c>
      <c r="O7" s="11" t="str" cm="1">
        <f t="array" ref="O7">INDEX($A$2:$E$24,MATCH(ROW(),$H$2:$H$24,0),COLUMN()-COLUMN($M$1)+1)</f>
        <v>2022-10278</v>
      </c>
      <c r="P7" s="11" t="str" cm="1">
        <f t="array" ref="P7">INDEX($A$2:$E$24,MATCH(ROW(),$H$2:$H$24,0),COLUMN()-COLUMN($M$1)+1)</f>
        <v>A traiter</v>
      </c>
      <c r="Q7" s="11" cm="1">
        <f t="array" ref="Q7">INDEX($A$2:$E$24,MATCH(ROW(),$H$2:$H$24,0),COLUMN()-COLUMN($M$1)+1)</f>
        <v>2215649</v>
      </c>
    </row>
    <row r="8" spans="1:17" x14ac:dyDescent="0.25">
      <c r="A8">
        <v>338969</v>
      </c>
      <c r="B8" s="1">
        <v>45016.4811926736</v>
      </c>
      <c r="C8" t="s">
        <v>7</v>
      </c>
      <c r="D8" t="s">
        <v>8</v>
      </c>
      <c r="E8">
        <v>2163428</v>
      </c>
      <c r="F8" s="4">
        <v>5</v>
      </c>
      <c r="G8" s="7">
        <f t="shared" si="0"/>
        <v>22.08</v>
      </c>
      <c r="H8" s="4">
        <f t="shared" si="1"/>
        <v>5</v>
      </c>
      <c r="I8" s="4"/>
      <c r="K8" s="3"/>
      <c r="L8" s="3"/>
      <c r="M8" s="11" cm="1">
        <f t="array" ref="M8">INDEX($A$2:$E$24,MATCH(ROW(),$H$2:$H$24,0),COLUMN()-COLUMN($M$1)+1)</f>
        <v>313689</v>
      </c>
      <c r="N8" s="12" cm="1">
        <f t="array" ref="N8">INDEX($A$2:$E$24,MATCH(ROW(),$H$2:$H$24,0),COLUMN()-COLUMN($M$1)+1)</f>
        <v>44942.9710655093</v>
      </c>
      <c r="O8" s="11" t="str" cm="1">
        <f t="array" ref="O8">INDEX($A$2:$E$24,MATCH(ROW(),$H$2:$H$24,0),COLUMN()-COLUMN($M$1)+1)</f>
        <v>2022-10278</v>
      </c>
      <c r="P8" s="11" t="str" cm="1">
        <f t="array" ref="P8">INDEX($A$2:$E$24,MATCH(ROW(),$H$2:$H$24,0),COLUMN()-COLUMN($M$1)+1)</f>
        <v>A traiter</v>
      </c>
      <c r="Q8" s="11" cm="1">
        <f t="array" ref="Q8">INDEX($A$2:$E$24,MATCH(ROW(),$H$2:$H$24,0),COLUMN()-COLUMN($M$1)+1)</f>
        <v>2216048</v>
      </c>
    </row>
    <row r="9" spans="1:17" x14ac:dyDescent="0.25">
      <c r="A9">
        <v>320291</v>
      </c>
      <c r="B9" s="1">
        <v>44964.971802199099</v>
      </c>
      <c r="C9" t="s">
        <v>11</v>
      </c>
      <c r="D9" t="s">
        <v>6</v>
      </c>
      <c r="E9">
        <v>2201633</v>
      </c>
      <c r="F9" s="4">
        <v>10</v>
      </c>
      <c r="G9" s="7">
        <f t="shared" si="0"/>
        <v>512.09</v>
      </c>
      <c r="H9" s="4">
        <f t="shared" si="1"/>
        <v>15</v>
      </c>
      <c r="I9" s="4"/>
      <c r="K9" s="9"/>
      <c r="L9" s="9"/>
      <c r="M9" s="11" cm="1">
        <f t="array" ref="M9">INDEX($A$2:$E$24,MATCH(ROW(),$H$2:$H$24,0),COLUMN()-COLUMN($M$1)+1)</f>
        <v>315325</v>
      </c>
      <c r="N9" s="12" cm="1">
        <f t="array" ref="N9">INDEX($A$2:$E$24,MATCH(ROW(),$H$2:$H$24,0),COLUMN()-COLUMN($M$1)+1)</f>
        <v>44947.306503125001</v>
      </c>
      <c r="O9" s="11" t="str" cm="1">
        <f t="array" ref="O9">INDEX($A$2:$E$24,MATCH(ROW(),$H$2:$H$24,0),COLUMN()-COLUMN($M$1)+1)</f>
        <v>2022-10278</v>
      </c>
      <c r="P9" s="11" t="str" cm="1">
        <f t="array" ref="P9">INDEX($A$2:$E$24,MATCH(ROW(),$H$2:$H$24,0),COLUMN()-COLUMN($M$1)+1)</f>
        <v>A traiter</v>
      </c>
      <c r="Q9" s="11" cm="1">
        <f t="array" ref="Q9">INDEX($A$2:$E$24,MATCH(ROW(),$H$2:$H$24,0),COLUMN()-COLUMN($M$1)+1)</f>
        <v>2217011</v>
      </c>
    </row>
    <row r="10" spans="1:17" x14ac:dyDescent="0.25">
      <c r="A10">
        <v>310714</v>
      </c>
      <c r="B10" s="1">
        <v>44937.077830902803</v>
      </c>
      <c r="C10" t="s">
        <v>11</v>
      </c>
      <c r="D10" t="s">
        <v>6</v>
      </c>
      <c r="E10">
        <v>2214034</v>
      </c>
      <c r="F10" s="4">
        <v>1</v>
      </c>
      <c r="G10" s="7">
        <f t="shared" si="0"/>
        <v>500.1</v>
      </c>
      <c r="H10" s="4">
        <f t="shared" si="1"/>
        <v>6</v>
      </c>
      <c r="I10" s="4"/>
      <c r="K10" s="9"/>
      <c r="L10" s="9"/>
      <c r="M10" s="11" cm="1">
        <f t="array" ref="M10">INDEX($A$2:$E$24,MATCH(ROW(),$H$2:$H$24,0),COLUMN()-COLUMN($M$1)+1)</f>
        <v>315548</v>
      </c>
      <c r="N10" s="12" cm="1">
        <f t="array" ref="N10">INDEX($A$2:$E$24,MATCH(ROW(),$H$2:$H$24,0),COLUMN()-COLUMN($M$1)+1)</f>
        <v>44948.565398414401</v>
      </c>
      <c r="O10" s="11" t="str" cm="1">
        <f t="array" ref="O10">INDEX($A$2:$E$24,MATCH(ROW(),$H$2:$H$24,0),COLUMN()-COLUMN($M$1)+1)</f>
        <v>2022-10278</v>
      </c>
      <c r="P10" s="11" t="str" cm="1">
        <f t="array" ref="P10">INDEX($A$2:$E$24,MATCH(ROW(),$H$2:$H$24,0),COLUMN()-COLUMN($M$1)+1)</f>
        <v>A traiter</v>
      </c>
      <c r="Q10" s="11" cm="1">
        <f t="array" ref="Q10">INDEX($A$2:$E$24,MATCH(ROW(),$H$2:$H$24,0),COLUMN()-COLUMN($M$1)+1)</f>
        <v>2217140</v>
      </c>
    </row>
    <row r="11" spans="1:17" x14ac:dyDescent="0.25">
      <c r="A11">
        <v>313053</v>
      </c>
      <c r="B11" s="1">
        <v>44941.692780821802</v>
      </c>
      <c r="C11" t="s">
        <v>11</v>
      </c>
      <c r="D11" t="s">
        <v>6</v>
      </c>
      <c r="E11">
        <v>2215649</v>
      </c>
      <c r="F11" s="4">
        <v>2</v>
      </c>
      <c r="G11" s="7">
        <f t="shared" si="0"/>
        <v>501.11</v>
      </c>
      <c r="H11" s="4">
        <f t="shared" si="1"/>
        <v>7</v>
      </c>
      <c r="I11" s="4"/>
      <c r="K11" s="9"/>
      <c r="L11" s="9"/>
      <c r="M11" s="11" cm="1">
        <f t="array" ref="M11">INDEX($A$2:$E$24,MATCH(ROW(),$H$2:$H$24,0),COLUMN()-COLUMN($M$1)+1)</f>
        <v>318367</v>
      </c>
      <c r="N11" s="12" cm="1">
        <f t="array" ref="N11">INDEX($A$2:$E$24,MATCH(ROW(),$H$2:$H$24,0),COLUMN()-COLUMN($M$1)+1)</f>
        <v>44958.264326354198</v>
      </c>
      <c r="O11" s="11" t="str" cm="1">
        <f t="array" ref="O11">INDEX($A$2:$E$24,MATCH(ROW(),$H$2:$H$24,0),COLUMN()-COLUMN($M$1)+1)</f>
        <v>2022-10278</v>
      </c>
      <c r="P11" s="11" t="str" cm="1">
        <f t="array" ref="P11">INDEX($A$2:$E$24,MATCH(ROW(),$H$2:$H$24,0),COLUMN()-COLUMN($M$1)+1)</f>
        <v>A traiter</v>
      </c>
      <c r="Q11" s="11" cm="1">
        <f t="array" ref="Q11">INDEX($A$2:$E$24,MATCH(ROW(),$H$2:$H$24,0),COLUMN()-COLUMN($M$1)+1)</f>
        <v>2218928</v>
      </c>
    </row>
    <row r="12" spans="1:17" x14ac:dyDescent="0.25">
      <c r="A12">
        <v>313689</v>
      </c>
      <c r="B12" s="1">
        <v>44942.9710655093</v>
      </c>
      <c r="C12" t="s">
        <v>11</v>
      </c>
      <c r="D12" t="s">
        <v>6</v>
      </c>
      <c r="E12">
        <v>2216048</v>
      </c>
      <c r="F12" s="4">
        <v>3</v>
      </c>
      <c r="G12" s="7">
        <f t="shared" si="0"/>
        <v>502.12</v>
      </c>
      <c r="H12" s="4">
        <f t="shared" si="1"/>
        <v>8</v>
      </c>
      <c r="I12" s="4"/>
      <c r="K12" s="9"/>
      <c r="L12" s="9"/>
      <c r="M12" s="11" cm="1">
        <f t="array" ref="M12">INDEX($A$2:$E$24,MATCH(ROW(),$H$2:$H$24,0),COLUMN()-COLUMN($M$1)+1)</f>
        <v>318621</v>
      </c>
      <c r="N12" s="12" cm="1">
        <f t="array" ref="N12">INDEX($A$2:$E$24,MATCH(ROW(),$H$2:$H$24,0),COLUMN()-COLUMN($M$1)+1)</f>
        <v>44958.744920520803</v>
      </c>
      <c r="O12" s="11" t="str" cm="1">
        <f t="array" ref="O12">INDEX($A$2:$E$24,MATCH(ROW(),$H$2:$H$24,0),COLUMN()-COLUMN($M$1)+1)</f>
        <v>2022-10278</v>
      </c>
      <c r="P12" s="11" t="str" cm="1">
        <f t="array" ref="P12">INDEX($A$2:$E$24,MATCH(ROW(),$H$2:$H$24,0),COLUMN()-COLUMN($M$1)+1)</f>
        <v>A traiter</v>
      </c>
      <c r="Q12" s="11" cm="1">
        <f t="array" ref="Q12">INDEX($A$2:$E$24,MATCH(ROW(),$H$2:$H$24,0),COLUMN()-COLUMN($M$1)+1)</f>
        <v>2219059</v>
      </c>
    </row>
    <row r="13" spans="1:17" x14ac:dyDescent="0.25">
      <c r="A13">
        <v>315325</v>
      </c>
      <c r="B13" s="1">
        <v>44947.306503125001</v>
      </c>
      <c r="C13" t="s">
        <v>11</v>
      </c>
      <c r="D13" t="s">
        <v>6</v>
      </c>
      <c r="E13">
        <v>2217011</v>
      </c>
      <c r="F13" s="4">
        <v>4</v>
      </c>
      <c r="G13" s="7">
        <f t="shared" si="0"/>
        <v>503.13</v>
      </c>
      <c r="H13" s="4">
        <f t="shared" si="1"/>
        <v>9</v>
      </c>
      <c r="I13" s="4"/>
      <c r="K13" s="9"/>
      <c r="L13" s="9"/>
      <c r="M13" s="11" cm="1">
        <f t="array" ref="M13">INDEX($A$2:$E$24,MATCH(ROW(),$H$2:$H$24,0),COLUMN()-COLUMN($M$1)+1)</f>
        <v>319069</v>
      </c>
      <c r="N13" s="12" cm="1">
        <f t="array" ref="N13">INDEX($A$2:$E$24,MATCH(ROW(),$H$2:$H$24,0),COLUMN()-COLUMN($M$1)+1)</f>
        <v>44960.013232210702</v>
      </c>
      <c r="O13" s="11" t="str" cm="1">
        <f t="array" ref="O13">INDEX($A$2:$E$24,MATCH(ROW(),$H$2:$H$24,0),COLUMN()-COLUMN($M$1)+1)</f>
        <v>2022-10278</v>
      </c>
      <c r="P13" s="11" t="str" cm="1">
        <f t="array" ref="P13">INDEX($A$2:$E$24,MATCH(ROW(),$H$2:$H$24,0),COLUMN()-COLUMN($M$1)+1)</f>
        <v>A traiter</v>
      </c>
      <c r="Q13" s="11" cm="1">
        <f t="array" ref="Q13">INDEX($A$2:$E$24,MATCH(ROW(),$H$2:$H$24,0),COLUMN()-COLUMN($M$1)+1)</f>
        <v>2219338</v>
      </c>
    </row>
    <row r="14" spans="1:17" x14ac:dyDescent="0.25">
      <c r="A14">
        <v>315548</v>
      </c>
      <c r="B14" s="1">
        <v>44948.565398414401</v>
      </c>
      <c r="C14" t="s">
        <v>11</v>
      </c>
      <c r="D14" t="s">
        <v>6</v>
      </c>
      <c r="E14">
        <v>2217140</v>
      </c>
      <c r="F14" s="4">
        <v>5</v>
      </c>
      <c r="G14" s="7">
        <f t="shared" si="0"/>
        <v>504.14</v>
      </c>
      <c r="H14" s="4">
        <f t="shared" si="1"/>
        <v>10</v>
      </c>
      <c r="I14" s="4"/>
      <c r="K14" s="9"/>
      <c r="L14" s="9"/>
      <c r="M14" s="11" cm="1">
        <f t="array" ref="M14">INDEX($A$2:$E$24,MATCH(ROW(),$H$2:$H$24,0),COLUMN()-COLUMN($M$1)+1)</f>
        <v>319325</v>
      </c>
      <c r="N14" s="12" cm="1">
        <f t="array" ref="N14">INDEX($A$2:$E$24,MATCH(ROW(),$H$2:$H$24,0),COLUMN()-COLUMN($M$1)+1)</f>
        <v>44960.917573495397</v>
      </c>
      <c r="O14" s="11" t="str" cm="1">
        <f t="array" ref="O14">INDEX($A$2:$E$24,MATCH(ROW(),$H$2:$H$24,0),COLUMN()-COLUMN($M$1)+1)</f>
        <v>2022-10278</v>
      </c>
      <c r="P14" s="11" t="str" cm="1">
        <f t="array" ref="P14">INDEX($A$2:$E$24,MATCH(ROW(),$H$2:$H$24,0),COLUMN()-COLUMN($M$1)+1)</f>
        <v>A traiter</v>
      </c>
      <c r="Q14" s="11" cm="1">
        <f t="array" ref="Q14">INDEX($A$2:$E$24,MATCH(ROW(),$H$2:$H$24,0),COLUMN()-COLUMN($M$1)+1)</f>
        <v>2219487</v>
      </c>
    </row>
    <row r="15" spans="1:17" x14ac:dyDescent="0.25">
      <c r="A15">
        <v>318367</v>
      </c>
      <c r="B15" s="1">
        <v>44958.264326354198</v>
      </c>
      <c r="C15" t="s">
        <v>11</v>
      </c>
      <c r="D15" t="s">
        <v>6</v>
      </c>
      <c r="E15">
        <v>2218928</v>
      </c>
      <c r="F15" s="4">
        <v>6</v>
      </c>
      <c r="G15" s="7">
        <f t="shared" si="0"/>
        <v>505.15</v>
      </c>
      <c r="H15" s="4">
        <f t="shared" si="1"/>
        <v>11</v>
      </c>
      <c r="I15" s="4"/>
      <c r="K15" s="9"/>
      <c r="L15" s="9"/>
      <c r="M15" s="11" cm="1">
        <f t="array" ref="M15">INDEX($A$2:$E$24,MATCH(ROW(),$H$2:$H$24,0),COLUMN()-COLUMN($M$1)+1)</f>
        <v>320291</v>
      </c>
      <c r="N15" s="12" cm="1">
        <f t="array" ref="N15">INDEX($A$2:$E$24,MATCH(ROW(),$H$2:$H$24,0),COLUMN()-COLUMN($M$1)+1)</f>
        <v>44964.971802199099</v>
      </c>
      <c r="O15" s="11" t="str" cm="1">
        <f t="array" ref="O15">INDEX($A$2:$E$24,MATCH(ROW(),$H$2:$H$24,0),COLUMN()-COLUMN($M$1)+1)</f>
        <v>2022-10278</v>
      </c>
      <c r="P15" s="11" t="str" cm="1">
        <f t="array" ref="P15">INDEX($A$2:$E$24,MATCH(ROW(),$H$2:$H$24,0),COLUMN()-COLUMN($M$1)+1)</f>
        <v>A traiter</v>
      </c>
      <c r="Q15" s="11" cm="1">
        <f t="array" ref="Q15">INDEX($A$2:$E$24,MATCH(ROW(),$H$2:$H$24,0),COLUMN()-COLUMN($M$1)+1)</f>
        <v>2201633</v>
      </c>
    </row>
    <row r="16" spans="1:17" x14ac:dyDescent="0.25">
      <c r="A16">
        <v>318621</v>
      </c>
      <c r="B16" s="1">
        <v>44958.744920520803</v>
      </c>
      <c r="C16" t="s">
        <v>11</v>
      </c>
      <c r="D16" t="s">
        <v>6</v>
      </c>
      <c r="E16">
        <v>2219059</v>
      </c>
      <c r="F16" s="4">
        <v>7</v>
      </c>
      <c r="G16" s="7">
        <f t="shared" si="0"/>
        <v>506.16</v>
      </c>
      <c r="H16" s="4">
        <f t="shared" si="1"/>
        <v>12</v>
      </c>
      <c r="I16" s="4"/>
      <c r="K16" s="9"/>
      <c r="L16" s="9"/>
      <c r="M16" s="11" cm="1">
        <f t="array" ref="M16">INDEX($A$2:$E$24,MATCH(ROW(),$H$2:$H$24,0),COLUMN()-COLUMN($M$1)+1)</f>
        <v>320781</v>
      </c>
      <c r="N16" s="12" cm="1">
        <f t="array" ref="N16">INDEX($A$2:$E$24,MATCH(ROW(),$H$2:$H$24,0),COLUMN()-COLUMN($M$1)+1)</f>
        <v>44966.768088344899</v>
      </c>
      <c r="O16" s="11" t="str" cm="1">
        <f t="array" ref="O16">INDEX($A$2:$E$24,MATCH(ROW(),$H$2:$H$24,0),COLUMN()-COLUMN($M$1)+1)</f>
        <v>2022-10278</v>
      </c>
      <c r="P16" s="11" t="str" cm="1">
        <f t="array" ref="P16">INDEX($A$2:$E$24,MATCH(ROW(),$H$2:$H$24,0),COLUMN()-COLUMN($M$1)+1)</f>
        <v>A traiter</v>
      </c>
      <c r="Q16" s="11" cm="1">
        <f t="array" ref="Q16">INDEX($A$2:$E$24,MATCH(ROW(),$H$2:$H$24,0),COLUMN()-COLUMN($M$1)+1)</f>
        <v>2220363</v>
      </c>
    </row>
    <row r="17" spans="1:17" x14ac:dyDescent="0.25">
      <c r="A17">
        <v>319069</v>
      </c>
      <c r="B17" s="1">
        <v>44960.013232210702</v>
      </c>
      <c r="C17" t="s">
        <v>11</v>
      </c>
      <c r="D17" t="s">
        <v>6</v>
      </c>
      <c r="E17">
        <v>2219338</v>
      </c>
      <c r="F17" s="4">
        <v>8</v>
      </c>
      <c r="G17" s="7">
        <f t="shared" si="0"/>
        <v>507.17</v>
      </c>
      <c r="H17" s="4">
        <f t="shared" si="1"/>
        <v>13</v>
      </c>
      <c r="I17" s="4"/>
      <c r="K17" s="9"/>
      <c r="L17" s="9"/>
      <c r="M17" s="11" cm="1">
        <f t="array" ref="M17">INDEX($A$2:$E$24,MATCH(ROW(),$H$2:$H$24,0),COLUMN()-COLUMN($M$1)+1)</f>
        <v>321272</v>
      </c>
      <c r="N17" s="12" cm="1">
        <f t="array" ref="N17">INDEX($A$2:$E$24,MATCH(ROW(),$H$2:$H$24,0),COLUMN()-COLUMN($M$1)+1)</f>
        <v>44969.185025960702</v>
      </c>
      <c r="O17" s="11" t="str" cm="1">
        <f t="array" ref="O17">INDEX($A$2:$E$24,MATCH(ROW(),$H$2:$H$24,0),COLUMN()-COLUMN($M$1)+1)</f>
        <v>2022-10278</v>
      </c>
      <c r="P17" s="11" t="str" cm="1">
        <f t="array" ref="P17">INDEX($A$2:$E$24,MATCH(ROW(),$H$2:$H$24,0),COLUMN()-COLUMN($M$1)+1)</f>
        <v>A traiter</v>
      </c>
      <c r="Q17" s="11" cm="1">
        <f t="array" ref="Q17">INDEX($A$2:$E$24,MATCH(ROW(),$H$2:$H$24,0),COLUMN()-COLUMN($M$1)+1)</f>
        <v>2220691</v>
      </c>
    </row>
    <row r="18" spans="1:17" x14ac:dyDescent="0.25">
      <c r="A18">
        <v>319089</v>
      </c>
      <c r="B18" s="1">
        <v>44960.297475081003</v>
      </c>
      <c r="C18" t="s">
        <v>7</v>
      </c>
      <c r="D18" t="s">
        <v>10</v>
      </c>
      <c r="E18">
        <v>2219353</v>
      </c>
      <c r="F18" s="4">
        <v>1</v>
      </c>
      <c r="G18" s="7">
        <f t="shared" si="0"/>
        <v>8.18</v>
      </c>
      <c r="H18" s="4">
        <f t="shared" si="1"/>
        <v>1</v>
      </c>
      <c r="I18" s="4"/>
      <c r="K18" s="9"/>
      <c r="L18" s="9"/>
      <c r="M18" s="11" cm="1">
        <f t="array" ref="M18">INDEX($A$2:$E$24,MATCH(ROW(),$H$2:$H$24,0),COLUMN()-COLUMN($M$1)+1)</f>
        <v>319815</v>
      </c>
      <c r="N18" s="12" cm="1">
        <f t="array" ref="N18">INDEX($A$2:$E$24,MATCH(ROW(),$H$2:$H$24,0),COLUMN()-COLUMN($M$1)+1)</f>
        <v>44963.673709027797</v>
      </c>
      <c r="O18" s="11" t="str" cm="1">
        <f t="array" ref="O18">INDEX($A$2:$E$24,MATCH(ROW(),$H$2:$H$24,0),COLUMN()-COLUMN($M$1)+1)</f>
        <v>OCE23019-12024</v>
      </c>
      <c r="P18" s="11" t="str" cm="1">
        <f t="array" ref="P18">INDEX($A$2:$E$24,MATCH(ROW(),$H$2:$H$24,0),COLUMN()-COLUMN($M$1)+1)</f>
        <v>A traiter</v>
      </c>
      <c r="Q18" s="11" cm="1">
        <f t="array" ref="Q18">INDEX($A$2:$E$24,MATCH(ROW(),$H$2:$H$24,0),COLUMN()-COLUMN($M$1)+1)</f>
        <v>1466</v>
      </c>
    </row>
    <row r="19" spans="1:17" x14ac:dyDescent="0.25">
      <c r="A19">
        <v>319175</v>
      </c>
      <c r="B19" s="1">
        <v>44960.506402893501</v>
      </c>
      <c r="C19" t="s">
        <v>7</v>
      </c>
      <c r="D19" t="s">
        <v>9</v>
      </c>
      <c r="E19">
        <v>2219403</v>
      </c>
      <c r="F19" s="4">
        <v>2</v>
      </c>
      <c r="G19" s="7">
        <f t="shared" si="0"/>
        <v>9.19</v>
      </c>
      <c r="H19" s="4">
        <f t="shared" si="1"/>
        <v>2</v>
      </c>
      <c r="I19" s="4"/>
      <c r="K19" s="9"/>
      <c r="L19" s="9"/>
      <c r="M19" s="11" cm="1">
        <f t="array" ref="M19">INDEX($A$2:$E$24,MATCH(ROW(),$H$2:$H$24,0),COLUMN()-COLUMN($M$1)+1)</f>
        <v>322580</v>
      </c>
      <c r="N19" s="12" cm="1">
        <f t="array" ref="N19">INDEX($A$2:$E$24,MATCH(ROW(),$H$2:$H$24,0),COLUMN()-COLUMN($M$1)+1)</f>
        <v>44973.690313043997</v>
      </c>
      <c r="O19" s="11" t="str" cm="1">
        <f t="array" ref="O19">INDEX($A$2:$E$24,MATCH(ROW(),$H$2:$H$24,0),COLUMN()-COLUMN($M$1)+1)</f>
        <v>OCE23019-12024</v>
      </c>
      <c r="P19" s="11" t="str" cm="1">
        <f t="array" ref="P19">INDEX($A$2:$E$24,MATCH(ROW(),$H$2:$H$24,0),COLUMN()-COLUMN($M$1)+1)</f>
        <v>A traiter</v>
      </c>
      <c r="Q19" s="11" cm="1">
        <f t="array" ref="Q19">INDEX($A$2:$E$24,MATCH(ROW(),$H$2:$H$24,0),COLUMN()-COLUMN($M$1)+1)</f>
        <v>2070933</v>
      </c>
    </row>
    <row r="20" spans="1:17" x14ac:dyDescent="0.25">
      <c r="A20">
        <v>319325</v>
      </c>
      <c r="B20" s="1">
        <v>44960.917573495397</v>
      </c>
      <c r="C20" t="s">
        <v>11</v>
      </c>
      <c r="D20" t="s">
        <v>6</v>
      </c>
      <c r="E20">
        <v>2219487</v>
      </c>
      <c r="F20" s="4">
        <v>9</v>
      </c>
      <c r="G20" s="7">
        <f t="shared" si="0"/>
        <v>510.2</v>
      </c>
      <c r="H20" s="4">
        <f t="shared" si="1"/>
        <v>14</v>
      </c>
      <c r="I20" s="4"/>
      <c r="K20" s="9"/>
      <c r="L20" s="9"/>
      <c r="M20" s="11" cm="1">
        <f t="array" ref="M20">INDEX($A$2:$E$24,MATCH(ROW(),$H$2:$H$24,0),COLUMN()-COLUMN($M$1)+1)</f>
        <v>322808</v>
      </c>
      <c r="N20" s="12" cm="1">
        <f t="array" ref="N20">INDEX($A$2:$E$24,MATCH(ROW(),$H$2:$H$24,0),COLUMN()-COLUMN($M$1)+1)</f>
        <v>44974.562585185202</v>
      </c>
      <c r="O20" s="11" t="str" cm="1">
        <f t="array" ref="O20">INDEX($A$2:$E$24,MATCH(ROW(),$H$2:$H$24,0),COLUMN()-COLUMN($M$1)+1)</f>
        <v>OCE23019-12024</v>
      </c>
      <c r="P20" s="11" t="str" cm="1">
        <f t="array" ref="P20">INDEX($A$2:$E$24,MATCH(ROW(),$H$2:$H$24,0),COLUMN()-COLUMN($M$1)+1)</f>
        <v>A traiter</v>
      </c>
      <c r="Q20" s="11" cm="1">
        <f t="array" ref="Q20">INDEX($A$2:$E$24,MATCH(ROW(),$H$2:$H$24,0),COLUMN()-COLUMN($M$1)+1)</f>
        <v>10865</v>
      </c>
    </row>
    <row r="21" spans="1:17" x14ac:dyDescent="0.25">
      <c r="A21">
        <v>320614</v>
      </c>
      <c r="B21" s="1">
        <v>44966.393090243102</v>
      </c>
      <c r="C21" t="s">
        <v>7</v>
      </c>
      <c r="D21" t="s">
        <v>10</v>
      </c>
      <c r="E21">
        <v>2220275</v>
      </c>
      <c r="F21" s="4">
        <v>3</v>
      </c>
      <c r="G21" s="7">
        <f t="shared" si="0"/>
        <v>13.21</v>
      </c>
      <c r="H21" s="4">
        <f t="shared" si="1"/>
        <v>3</v>
      </c>
      <c r="I21" s="4"/>
      <c r="K21" s="9"/>
      <c r="L21" s="9"/>
      <c r="M21" s="11" cm="1">
        <f t="array" ref="M21">INDEX($A$2:$E$24,MATCH(ROW(),$H$2:$H$24,0),COLUMN()-COLUMN($M$1)+1)</f>
        <v>323347</v>
      </c>
      <c r="N21" s="12" cm="1">
        <f t="array" ref="N21">INDEX($A$2:$E$24,MATCH(ROW(),$H$2:$H$24,0),COLUMN()-COLUMN($M$1)+1)</f>
        <v>44977.454424386597</v>
      </c>
      <c r="O21" s="11" t="str" cm="1">
        <f t="array" ref="O21">INDEX($A$2:$E$24,MATCH(ROW(),$H$2:$H$24,0),COLUMN()-COLUMN($M$1)+1)</f>
        <v>OCE23019-12024</v>
      </c>
      <c r="P21" s="11" t="str" cm="1">
        <f t="array" ref="P21">INDEX($A$2:$E$24,MATCH(ROW(),$H$2:$H$24,0),COLUMN()-COLUMN($M$1)+1)</f>
        <v>A traiter</v>
      </c>
      <c r="Q21" s="11" cm="1">
        <f t="array" ref="Q21">INDEX($A$2:$E$24,MATCH(ROW(),$H$2:$H$24,0),COLUMN()-COLUMN($M$1)+1)</f>
        <v>6031</v>
      </c>
    </row>
    <row r="22" spans="1:17" x14ac:dyDescent="0.25">
      <c r="A22">
        <v>320781</v>
      </c>
      <c r="B22" s="1">
        <v>44966.768088344899</v>
      </c>
      <c r="C22" t="s">
        <v>11</v>
      </c>
      <c r="D22" t="s">
        <v>6</v>
      </c>
      <c r="E22">
        <v>2220363</v>
      </c>
      <c r="F22" s="4">
        <v>11</v>
      </c>
      <c r="G22" s="7">
        <f t="shared" si="0"/>
        <v>514.22</v>
      </c>
      <c r="H22" s="4">
        <f t="shared" si="1"/>
        <v>16</v>
      </c>
      <c r="I22" s="4"/>
      <c r="K22" s="9"/>
      <c r="L22" s="9"/>
      <c r="M22" s="11" cm="1">
        <f t="array" ref="M22">INDEX($A$2:$E$24,MATCH(ROW(),$H$2:$H$24,0),COLUMN()-COLUMN($M$1)+1)</f>
        <v>324181</v>
      </c>
      <c r="N22" s="12" cm="1">
        <f t="array" ref="N22">INDEX($A$2:$E$24,MATCH(ROW(),$H$2:$H$24,0),COLUMN()-COLUMN($M$1)+1)</f>
        <v>44979.699804247699</v>
      </c>
      <c r="O22" s="11" t="str" cm="1">
        <f t="array" ref="O22">INDEX($A$2:$E$24,MATCH(ROW(),$H$2:$H$24,0),COLUMN()-COLUMN($M$1)+1)</f>
        <v>OCE23019-12024</v>
      </c>
      <c r="P22" s="11" t="str" cm="1">
        <f t="array" ref="P22">INDEX($A$2:$E$24,MATCH(ROW(),$H$2:$H$24,0),COLUMN()-COLUMN($M$1)+1)</f>
        <v>A traiter</v>
      </c>
      <c r="Q22" s="11" cm="1">
        <f t="array" ref="Q22">INDEX($A$2:$E$24,MATCH(ROW(),$H$2:$H$24,0),COLUMN()-COLUMN($M$1)+1)</f>
        <v>10430</v>
      </c>
    </row>
    <row r="23" spans="1:17" x14ac:dyDescent="0.25">
      <c r="A23">
        <v>321272</v>
      </c>
      <c r="B23" s="1">
        <v>44969.185025960702</v>
      </c>
      <c r="C23" t="s">
        <v>11</v>
      </c>
      <c r="D23" t="s">
        <v>6</v>
      </c>
      <c r="E23">
        <v>2220691</v>
      </c>
      <c r="F23" s="4">
        <v>12</v>
      </c>
      <c r="G23" s="7">
        <f t="shared" si="0"/>
        <v>515.23</v>
      </c>
      <c r="H23" s="4">
        <f t="shared" si="1"/>
        <v>17</v>
      </c>
      <c r="I23" s="4"/>
      <c r="K23" s="9"/>
      <c r="L23" s="9"/>
      <c r="M23" s="11" cm="1">
        <f t="array" ref="M23">INDEX($A$2:$E$24,MATCH(ROW(),$H$2:$H$24,0),COLUMN()-COLUMN($M$1)+1)</f>
        <v>326217</v>
      </c>
      <c r="N23" s="12" cm="1">
        <f t="array" ref="N23">INDEX($A$2:$E$24,MATCH(ROW(),$H$2:$H$24,0),COLUMN()-COLUMN($M$1)+1)</f>
        <v>44987.5942498843</v>
      </c>
      <c r="O23" s="11" t="str" cm="1">
        <f t="array" ref="O23">INDEX($A$2:$E$24,MATCH(ROW(),$H$2:$H$24,0),COLUMN()-COLUMN($M$1)+1)</f>
        <v>OCE23019-12024</v>
      </c>
      <c r="P23" s="11" t="str" cm="1">
        <f t="array" ref="P23">INDEX($A$2:$E$24,MATCH(ROW(),$H$2:$H$24,0),COLUMN()-COLUMN($M$1)+1)</f>
        <v>A traiter</v>
      </c>
      <c r="Q23" s="11" cm="1">
        <f t="array" ref="Q23">INDEX($A$2:$E$24,MATCH(ROW(),$H$2:$H$24,0),COLUMN()-COLUMN($M$1)+1)</f>
        <v>6073</v>
      </c>
    </row>
    <row r="24" spans="1:17" x14ac:dyDescent="0.25">
      <c r="A24">
        <v>328059</v>
      </c>
      <c r="B24" s="1">
        <v>44992.695690196801</v>
      </c>
      <c r="C24" t="s">
        <v>7</v>
      </c>
      <c r="D24" t="s">
        <v>10</v>
      </c>
      <c r="E24">
        <v>2224707</v>
      </c>
      <c r="F24" s="4">
        <v>4</v>
      </c>
      <c r="G24" s="7">
        <f t="shared" si="0"/>
        <v>21.24</v>
      </c>
      <c r="H24" s="4">
        <f t="shared" si="1"/>
        <v>4</v>
      </c>
      <c r="I24" s="4"/>
      <c r="K24" s="9"/>
      <c r="L24" s="9"/>
      <c r="M24" s="9"/>
      <c r="N24" s="10"/>
      <c r="O24" s="9"/>
      <c r="P24" s="9"/>
      <c r="Q24" s="9"/>
    </row>
  </sheetData>
  <autoFilter ref="A1:F24" xr:uid="{5C21115A-E6E7-4C35-9414-C9BF7601DAF8}">
    <sortState xmlns:xlrd2="http://schemas.microsoft.com/office/spreadsheetml/2017/richdata2" ref="A2:F24">
      <sortCondition ref="E1:E24"/>
    </sortState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Atmane AIT KHELIFA</dc:creator>
  <cp:lastModifiedBy>BSA</cp:lastModifiedBy>
  <dcterms:created xsi:type="dcterms:W3CDTF">2023-04-04T16:13:16Z</dcterms:created>
  <dcterms:modified xsi:type="dcterms:W3CDTF">2023-04-04T16:50:44Z</dcterms:modified>
</cp:coreProperties>
</file>