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3C3857FE-C8B4-48B8-9D8D-B443341AD76C}" xr6:coauthVersionLast="47" xr6:coauthVersionMax="47" xr10:uidLastSave="{00000000-0000-0000-0000-000000000000}"/>
  <bookViews>
    <workbookView xWindow="-120" yWindow="-120" windowWidth="29040" windowHeight="16440" activeTab="3" xr2:uid="{00000000-000D-0000-FFFF-FFFF00000000}"/>
  </bookViews>
  <sheets>
    <sheet name="Instructions" sheetId="6" r:id="rId1"/>
    <sheet name="Vincenty_Degree" sheetId="1" r:id="rId2"/>
    <sheet name="DecimalLatLong" sheetId="9" r:id="rId3"/>
    <sheet name="Blad1" sheetId="10" r:id="rId4"/>
    <sheet name="MyLinks" sheetId="8" r:id="rId5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3" i="10" l="1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" i="10"/>
  <c r="H26" i="10"/>
  <c r="I26" i="10"/>
  <c r="J26" i="10"/>
  <c r="K26" i="10"/>
  <c r="L26" i="10"/>
  <c r="M26" i="10"/>
  <c r="N26" i="10"/>
  <c r="O26" i="10"/>
  <c r="P26" i="10"/>
  <c r="Q26" i="10"/>
  <c r="R26" i="10"/>
  <c r="S26" i="10"/>
  <c r="T26" i="10"/>
  <c r="U26" i="10"/>
  <c r="V26" i="10"/>
  <c r="W26" i="10"/>
  <c r="X26" i="10"/>
  <c r="Y26" i="10"/>
  <c r="Z26" i="10"/>
  <c r="AA26" i="10"/>
  <c r="AB26" i="10"/>
  <c r="AC26" i="10"/>
  <c r="G26" i="10"/>
  <c r="A3" i="10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" i="10"/>
  <c r="D5" i="9"/>
  <c r="D5" i="1"/>
  <c r="G3" i="10" a="1"/>
  <c r="H3" i="10" a="1"/>
  <c r="K3" i="10" a="1"/>
  <c r="N3" i="10" a="1"/>
  <c r="S3" i="10" a="1"/>
  <c r="V3" i="10" a="1"/>
  <c r="AA3" i="10" a="1"/>
  <c r="G4" i="10" a="1"/>
  <c r="L4" i="10" a="1"/>
  <c r="O4" i="10" a="1"/>
  <c r="T4" i="10" a="1"/>
  <c r="W4" i="10" a="1"/>
  <c r="AB4" i="10" a="1"/>
  <c r="H5" i="10" a="1"/>
  <c r="M5" i="10" a="1"/>
  <c r="P5" i="10" a="1"/>
  <c r="U5" i="10" a="1"/>
  <c r="X5" i="10" a="1"/>
  <c r="AC5" i="10" a="1"/>
  <c r="I6" i="10" a="1"/>
  <c r="N6" i="10" a="1"/>
  <c r="Q6" i="10" a="1"/>
  <c r="V6" i="10" a="1"/>
  <c r="Y6" i="10" a="1"/>
  <c r="G7" i="10" a="1"/>
  <c r="J7" i="10" a="1"/>
  <c r="O7" i="10" a="1"/>
  <c r="R7" i="10" a="1"/>
  <c r="W7" i="10" a="1"/>
  <c r="Z7" i="10" a="1"/>
  <c r="H8" i="10" a="1"/>
  <c r="K8" i="10" a="1"/>
  <c r="P8" i="10" a="1"/>
  <c r="S8" i="10" a="1"/>
  <c r="X8" i="10" a="1"/>
  <c r="AA8" i="10" a="1"/>
  <c r="I9" i="10" a="1"/>
  <c r="L9" i="10" a="1"/>
  <c r="Q9" i="10" a="1"/>
  <c r="T9" i="10" a="1"/>
  <c r="Y9" i="10" a="1"/>
  <c r="AB9" i="10" a="1"/>
  <c r="J10" i="10" a="1"/>
  <c r="M10" i="10" a="1"/>
  <c r="I3" i="10" a="1"/>
  <c r="L3" i="10" a="1"/>
  <c r="Q3" i="10" a="1"/>
  <c r="T3" i="10" a="1"/>
  <c r="Y3" i="10" a="1"/>
  <c r="AB3" i="10" a="1"/>
  <c r="J4" i="10" a="1"/>
  <c r="M4" i="10" a="1"/>
  <c r="R4" i="10" a="1"/>
  <c r="U4" i="10" a="1"/>
  <c r="Z4" i="10" a="1"/>
  <c r="AC4" i="10" a="1"/>
  <c r="K5" i="10" a="1"/>
  <c r="N5" i="10" a="1"/>
  <c r="S5" i="10" a="1"/>
  <c r="V5" i="10" a="1"/>
  <c r="AA5" i="10" a="1"/>
  <c r="G6" i="10" a="1"/>
  <c r="L6" i="10" a="1"/>
  <c r="O6" i="10" a="1"/>
  <c r="T6" i="10" a="1"/>
  <c r="W6" i="10" a="1"/>
  <c r="AB6" i="10" a="1"/>
  <c r="H7" i="10" a="1"/>
  <c r="M7" i="10" a="1"/>
  <c r="P7" i="10" a="1"/>
  <c r="U7" i="10" a="1"/>
  <c r="X7" i="10" a="1"/>
  <c r="AC7" i="10" a="1"/>
  <c r="I8" i="10" a="1"/>
  <c r="N8" i="10" a="1"/>
  <c r="Q8" i="10" a="1"/>
  <c r="V8" i="10" a="1"/>
  <c r="Y8" i="10" a="1"/>
  <c r="G9" i="10" a="1"/>
  <c r="J9" i="10" a="1"/>
  <c r="O9" i="10" a="1"/>
  <c r="R9" i="10" a="1"/>
  <c r="W9" i="10" a="1"/>
  <c r="Z9" i="10" a="1"/>
  <c r="H10" i="10" a="1"/>
  <c r="K10" i="10" a="1"/>
  <c r="P10" i="10" a="1"/>
  <c r="R10" i="10" a="1"/>
  <c r="T10" i="10" a="1"/>
  <c r="J3" i="10" a="1"/>
  <c r="O3" i="10" a="1"/>
  <c r="R3" i="10" a="1"/>
  <c r="W3" i="10" a="1"/>
  <c r="Z3" i="10" a="1"/>
  <c r="H4" i="10" a="1"/>
  <c r="K4" i="10" a="1"/>
  <c r="P4" i="10" a="1"/>
  <c r="S4" i="10" a="1"/>
  <c r="X4" i="10" a="1"/>
  <c r="AA4" i="10" a="1"/>
  <c r="I5" i="10" a="1"/>
  <c r="L5" i="10" a="1"/>
  <c r="Q5" i="10" a="1"/>
  <c r="T5" i="10" a="1"/>
  <c r="Y5" i="10" a="1"/>
  <c r="AB5" i="10" a="1"/>
  <c r="J6" i="10" a="1"/>
  <c r="M6" i="10" a="1"/>
  <c r="R6" i="10" a="1"/>
  <c r="U6" i="10" a="1"/>
  <c r="Z6" i="10" a="1"/>
  <c r="AC6" i="10" a="1"/>
  <c r="K7" i="10" a="1"/>
  <c r="N7" i="10" a="1"/>
  <c r="S7" i="10" a="1"/>
  <c r="V7" i="10" a="1"/>
  <c r="AA7" i="10" a="1"/>
  <c r="G8" i="10" a="1"/>
  <c r="L8" i="10" a="1"/>
  <c r="O8" i="10" a="1"/>
  <c r="T8" i="10" a="1"/>
  <c r="W8" i="10" a="1"/>
  <c r="AB8" i="10" a="1"/>
  <c r="H9" i="10" a="1"/>
  <c r="M9" i="10" a="1"/>
  <c r="P9" i="10" a="1"/>
  <c r="U9" i="10" a="1"/>
  <c r="X9" i="10" a="1"/>
  <c r="AC9" i="10" a="1"/>
  <c r="I10" i="10" a="1"/>
  <c r="N10" i="10" a="1"/>
  <c r="U3" i="10" a="1"/>
  <c r="I4" i="10" a="1"/>
  <c r="G5" i="10" a="1"/>
  <c r="R5" i="10" a="1"/>
  <c r="P6" i="10" a="1"/>
  <c r="AA6" i="10" a="1"/>
  <c r="Y7" i="10" a="1"/>
  <c r="M8" i="10" a="1"/>
  <c r="K9" i="10" a="1"/>
  <c r="V9" i="10" a="1"/>
  <c r="S10" i="10" a="1"/>
  <c r="X10" i="10" a="1"/>
  <c r="AB10" i="10" a="1"/>
  <c r="I11" i="10" a="1"/>
  <c r="M11" i="10" a="1"/>
  <c r="Q11" i="10" a="1"/>
  <c r="U11" i="10" a="1"/>
  <c r="Y11" i="10" a="1"/>
  <c r="AC11" i="10" a="1"/>
  <c r="J12" i="10" a="1"/>
  <c r="N12" i="10" a="1"/>
  <c r="R12" i="10" a="1"/>
  <c r="V12" i="10" a="1"/>
  <c r="Z12" i="10" a="1"/>
  <c r="G13" i="10" a="1"/>
  <c r="K13" i="10" a="1"/>
  <c r="O13" i="10" a="1"/>
  <c r="M3" i="10" a="1"/>
  <c r="X3" i="10" a="1"/>
  <c r="V4" i="10" a="1"/>
  <c r="J5" i="10" a="1"/>
  <c r="H6" i="10" a="1"/>
  <c r="S6" i="10" a="1"/>
  <c r="Q7" i="10" a="1"/>
  <c r="AB7" i="10" a="1"/>
  <c r="Z8" i="10" a="1"/>
  <c r="N9" i="10" a="1"/>
  <c r="L10" i="10" a="1"/>
  <c r="U10" i="10" a="1"/>
  <c r="Y10" i="10" a="1"/>
  <c r="AC10" i="10" a="1"/>
  <c r="J11" i="10" a="1"/>
  <c r="N11" i="10" a="1"/>
  <c r="R11" i="10" a="1"/>
  <c r="V11" i="10" a="1"/>
  <c r="Z11" i="10" a="1"/>
  <c r="G12" i="10" a="1"/>
  <c r="K12" i="10" a="1"/>
  <c r="O12" i="10" a="1"/>
  <c r="S12" i="10" a="1"/>
  <c r="W12" i="10" a="1"/>
  <c r="AA12" i="10" a="1"/>
  <c r="H13" i="10" a="1"/>
  <c r="L13" i="10" a="1"/>
  <c r="P13" i="10" a="1"/>
  <c r="S13" i="10" a="1"/>
  <c r="P3" i="10" a="1"/>
  <c r="N4" i="10" a="1"/>
  <c r="Y4" i="10" a="1"/>
  <c r="W5" i="10" a="1"/>
  <c r="K6" i="10" a="1"/>
  <c r="I7" i="10" a="1"/>
  <c r="T7" i="10" a="1"/>
  <c r="R8" i="10" a="1"/>
  <c r="AC8" i="10" a="1"/>
  <c r="AA9" i="10" a="1"/>
  <c r="O10" i="10" a="1"/>
  <c r="V10" i="10" a="1"/>
  <c r="Z10" i="10" a="1"/>
  <c r="G11" i="10" a="1"/>
  <c r="K11" i="10" a="1"/>
  <c r="O11" i="10" a="1"/>
  <c r="S11" i="10" a="1"/>
  <c r="W11" i="10" a="1"/>
  <c r="AA11" i="10" a="1"/>
  <c r="H12" i="10" a="1"/>
  <c r="L12" i="10" a="1"/>
  <c r="P12" i="10" a="1"/>
  <c r="T12" i="10" a="1"/>
  <c r="X12" i="10" a="1"/>
  <c r="AB12" i="10" a="1"/>
  <c r="I13" i="10" a="1"/>
  <c r="M13" i="10" a="1"/>
  <c r="Q13" i="10" a="1"/>
  <c r="O5" i="10" a="1"/>
  <c r="L7" i="10" a="1"/>
  <c r="W10" i="10" a="1"/>
  <c r="P11" i="10" a="1"/>
  <c r="I12" i="10" a="1"/>
  <c r="Y12" i="10" a="1"/>
  <c r="R13" i="10" a="1"/>
  <c r="W13" i="10" a="1"/>
  <c r="AA13" i="10" a="1"/>
  <c r="H14" i="10" a="1"/>
  <c r="L14" i="10" a="1"/>
  <c r="P14" i="10" a="1"/>
  <c r="T14" i="10" a="1"/>
  <c r="X14" i="10" a="1"/>
  <c r="AB14" i="10" a="1"/>
  <c r="I15" i="10" a="1"/>
  <c r="M15" i="10" a="1"/>
  <c r="Q15" i="10" a="1"/>
  <c r="U15" i="10" a="1"/>
  <c r="Y15" i="10" a="1"/>
  <c r="AC15" i="10" a="1"/>
  <c r="J16" i="10" a="1"/>
  <c r="N16" i="10" a="1"/>
  <c r="R16" i="10" a="1"/>
  <c r="V16" i="10" a="1"/>
  <c r="Z16" i="10" a="1"/>
  <c r="G17" i="10" a="1"/>
  <c r="K17" i="10" a="1"/>
  <c r="O17" i="10" a="1"/>
  <c r="S17" i="10" a="1"/>
  <c r="W17" i="10" a="1"/>
  <c r="AA17" i="10" a="1"/>
  <c r="H18" i="10" a="1"/>
  <c r="L18" i="10" a="1"/>
  <c r="P18" i="10" a="1"/>
  <c r="T18" i="10" a="1"/>
  <c r="X18" i="10" a="1"/>
  <c r="AA18" i="10" a="1"/>
  <c r="AC18" i="10" a="1"/>
  <c r="H19" i="10" a="1"/>
  <c r="J19" i="10" a="1"/>
  <c r="L19" i="10" a="1"/>
  <c r="N19" i="10" a="1"/>
  <c r="P19" i="10" a="1"/>
  <c r="R19" i="10" a="1"/>
  <c r="T19" i="10" a="1"/>
  <c r="V19" i="10" a="1"/>
  <c r="X19" i="10" a="1"/>
  <c r="Z19" i="10" a="1"/>
  <c r="AB19" i="10" a="1"/>
  <c r="G20" i="10" a="1"/>
  <c r="I20" i="10" a="1"/>
  <c r="K20" i="10" a="1"/>
  <c r="M20" i="10" a="1"/>
  <c r="O20" i="10" a="1"/>
  <c r="Q20" i="10" a="1"/>
  <c r="S20" i="10" a="1"/>
  <c r="U20" i="10" a="1"/>
  <c r="W20" i="10" a="1"/>
  <c r="Y20" i="10" a="1"/>
  <c r="AA20" i="10" a="1"/>
  <c r="AC20" i="10" a="1"/>
  <c r="H21" i="10" a="1"/>
  <c r="J21" i="10" a="1"/>
  <c r="L21" i="10" a="1"/>
  <c r="N21" i="10" a="1"/>
  <c r="P21" i="10" a="1"/>
  <c r="R21" i="10" a="1"/>
  <c r="T21" i="10" a="1"/>
  <c r="V21" i="10" a="1"/>
  <c r="X21" i="10" a="1"/>
  <c r="Z21" i="10" a="1"/>
  <c r="AB21" i="10" a="1"/>
  <c r="G22" i="10" a="1"/>
  <c r="I22" i="10" a="1"/>
  <c r="K22" i="10" a="1"/>
  <c r="M22" i="10" a="1"/>
  <c r="O22" i="10" a="1"/>
  <c r="Q22" i="10" a="1"/>
  <c r="S22" i="10" a="1"/>
  <c r="U22" i="10" a="1"/>
  <c r="W22" i="10" a="1"/>
  <c r="Y22" i="10" a="1"/>
  <c r="AA22" i="10" a="1"/>
  <c r="AC22" i="10" a="1"/>
  <c r="H23" i="10" a="1"/>
  <c r="J23" i="10" a="1"/>
  <c r="L23" i="10" a="1"/>
  <c r="N23" i="10" a="1"/>
  <c r="P23" i="10" a="1"/>
  <c r="R23" i="10" a="1"/>
  <c r="T23" i="10" a="1"/>
  <c r="V23" i="10" a="1"/>
  <c r="X23" i="10" a="1"/>
  <c r="Z23" i="10" a="1"/>
  <c r="AB23" i="10" a="1"/>
  <c r="G24" i="10" a="1"/>
  <c r="I24" i="10" a="1"/>
  <c r="K24" i="10" a="1"/>
  <c r="M24" i="10" a="1"/>
  <c r="O24" i="10" a="1"/>
  <c r="Q24" i="10" a="1"/>
  <c r="S24" i="10" a="1"/>
  <c r="U24" i="10" a="1"/>
  <c r="W24" i="10" a="1"/>
  <c r="AC24" i="10" a="1"/>
  <c r="AC3" i="10" a="1"/>
  <c r="Z5" i="10" a="1"/>
  <c r="S9" i="10" a="1"/>
  <c r="AA10" i="10" a="1"/>
  <c r="T11" i="10" a="1"/>
  <c r="M12" i="10" a="1"/>
  <c r="AC12" i="10" a="1"/>
  <c r="T13" i="10" a="1"/>
  <c r="X13" i="10" a="1"/>
  <c r="AB13" i="10" a="1"/>
  <c r="I14" i="10" a="1"/>
  <c r="M14" i="10" a="1"/>
  <c r="Q14" i="10" a="1"/>
  <c r="U14" i="10" a="1"/>
  <c r="Y14" i="10" a="1"/>
  <c r="AC14" i="10" a="1"/>
  <c r="J15" i="10" a="1"/>
  <c r="N15" i="10" a="1"/>
  <c r="R15" i="10" a="1"/>
  <c r="V15" i="10" a="1"/>
  <c r="Z15" i="10" a="1"/>
  <c r="G16" i="10" a="1"/>
  <c r="K16" i="10" a="1"/>
  <c r="O16" i="10" a="1"/>
  <c r="S16" i="10" a="1"/>
  <c r="W16" i="10" a="1"/>
  <c r="AA16" i="10" a="1"/>
  <c r="H17" i="10" a="1"/>
  <c r="L17" i="10" a="1"/>
  <c r="P17" i="10" a="1"/>
  <c r="T17" i="10" a="1"/>
  <c r="X17" i="10" a="1"/>
  <c r="AB17" i="10" a="1"/>
  <c r="I18" i="10" a="1"/>
  <c r="M18" i="10" a="1"/>
  <c r="Q18" i="10" a="1"/>
  <c r="U18" i="10" a="1"/>
  <c r="Y18" i="10" a="1"/>
  <c r="S19" i="10" a="1"/>
  <c r="Y19" i="10" a="1"/>
  <c r="AC19" i="10" a="1"/>
  <c r="J20" i="10" a="1"/>
  <c r="L20" i="10" a="1"/>
  <c r="P20" i="10" a="1"/>
  <c r="T20" i="10" a="1"/>
  <c r="X20" i="10" a="1"/>
  <c r="AB20" i="10" a="1"/>
  <c r="I21" i="10" a="1"/>
  <c r="M21" i="10" a="1"/>
  <c r="Q21" i="10" a="1"/>
  <c r="U21" i="10" a="1"/>
  <c r="Y21" i="10" a="1"/>
  <c r="AC21" i="10" a="1"/>
  <c r="J22" i="10" a="1"/>
  <c r="N22" i="10" a="1"/>
  <c r="R22" i="10" a="1"/>
  <c r="V22" i="10" a="1"/>
  <c r="Z22" i="10" a="1"/>
  <c r="G23" i="10" a="1"/>
  <c r="M23" i="10" a="1"/>
  <c r="Q23" i="10" a="1"/>
  <c r="U23" i="10" a="1"/>
  <c r="Y23" i="10" a="1"/>
  <c r="AC23" i="10" a="1"/>
  <c r="J24" i="10" a="1"/>
  <c r="N24" i="10" a="1"/>
  <c r="R24" i="10" a="1"/>
  <c r="V24" i="10" a="1"/>
  <c r="Z24" i="10" a="1"/>
  <c r="U8" i="10" a="1"/>
  <c r="Q10" i="10" a="1"/>
  <c r="AB11" i="10" a="1"/>
  <c r="N13" i="10" a="1"/>
  <c r="Z13" i="10" a="1"/>
  <c r="K14" i="10" a="1"/>
  <c r="S14" i="10" a="1"/>
  <c r="AA14" i="10" a="1"/>
  <c r="L15" i="10" a="1"/>
  <c r="T15" i="10" a="1"/>
  <c r="AB15" i="10" a="1"/>
  <c r="M16" i="10" a="1"/>
  <c r="U16" i="10" a="1"/>
  <c r="Y16" i="10" a="1"/>
  <c r="J17" i="10" a="1"/>
  <c r="R17" i="10" a="1"/>
  <c r="Z17" i="10" a="1"/>
  <c r="O18" i="10" a="1"/>
  <c r="W18" i="10" a="1"/>
  <c r="AA24" i="10" a="1"/>
  <c r="Q4" i="10" a="1"/>
  <c r="J8" i="10" a="1"/>
  <c r="G10" i="10" a="1"/>
  <c r="H11" i="10" a="1"/>
  <c r="X11" i="10" a="1"/>
  <c r="Q12" i="10" a="1"/>
  <c r="J13" i="10" a="1"/>
  <c r="U13" i="10" a="1"/>
  <c r="Y13" i="10" a="1"/>
  <c r="AC13" i="10" a="1"/>
  <c r="J14" i="10" a="1"/>
  <c r="N14" i="10" a="1"/>
  <c r="R14" i="10" a="1"/>
  <c r="V14" i="10" a="1"/>
  <c r="Z14" i="10" a="1"/>
  <c r="G15" i="10" a="1"/>
  <c r="K15" i="10" a="1"/>
  <c r="O15" i="10" a="1"/>
  <c r="S15" i="10" a="1"/>
  <c r="W15" i="10" a="1"/>
  <c r="AA15" i="10" a="1"/>
  <c r="H16" i="10" a="1"/>
  <c r="L16" i="10" a="1"/>
  <c r="P16" i="10" a="1"/>
  <c r="T16" i="10" a="1"/>
  <c r="X16" i="10" a="1"/>
  <c r="AB16" i="10" a="1"/>
  <c r="I17" i="10" a="1"/>
  <c r="M17" i="10" a="1"/>
  <c r="Q17" i="10" a="1"/>
  <c r="U17" i="10" a="1"/>
  <c r="Y17" i="10" a="1"/>
  <c r="AC17" i="10" a="1"/>
  <c r="J18" i="10" a="1"/>
  <c r="N18" i="10" a="1"/>
  <c r="R18" i="10" a="1"/>
  <c r="V18" i="10" a="1"/>
  <c r="Z18" i="10" a="1"/>
  <c r="AB18" i="10" a="1"/>
  <c r="G19" i="10" a="1"/>
  <c r="I19" i="10" a="1"/>
  <c r="K19" i="10" a="1"/>
  <c r="M19" i="10" a="1"/>
  <c r="O19" i="10" a="1"/>
  <c r="Q19" i="10" a="1"/>
  <c r="U19" i="10" a="1"/>
  <c r="W19" i="10" a="1"/>
  <c r="AA19" i="10" a="1"/>
  <c r="H20" i="10" a="1"/>
  <c r="N20" i="10" a="1"/>
  <c r="R20" i="10" a="1"/>
  <c r="V20" i="10" a="1"/>
  <c r="Z20" i="10" a="1"/>
  <c r="G21" i="10" a="1"/>
  <c r="K21" i="10" a="1"/>
  <c r="O21" i="10" a="1"/>
  <c r="S21" i="10" a="1"/>
  <c r="W21" i="10" a="1"/>
  <c r="AA21" i="10" a="1"/>
  <c r="H22" i="10" a="1"/>
  <c r="L22" i="10" a="1"/>
  <c r="P22" i="10" a="1"/>
  <c r="T22" i="10" a="1"/>
  <c r="X22" i="10" a="1"/>
  <c r="AB22" i="10" a="1"/>
  <c r="I23" i="10" a="1"/>
  <c r="K23" i="10" a="1"/>
  <c r="O23" i="10" a="1"/>
  <c r="S23" i="10" a="1"/>
  <c r="W23" i="10" a="1"/>
  <c r="AA23" i="10" a="1"/>
  <c r="H24" i="10" a="1"/>
  <c r="L24" i="10" a="1"/>
  <c r="P24" i="10" a="1"/>
  <c r="T24" i="10" a="1"/>
  <c r="X24" i="10" a="1"/>
  <c r="AB24" i="10" a="1"/>
  <c r="X6" i="10" a="1"/>
  <c r="L11" i="10" a="1"/>
  <c r="U12" i="10" a="1"/>
  <c r="V13" i="10" a="1"/>
  <c r="G14" i="10" a="1"/>
  <c r="O14" i="10" a="1"/>
  <c r="W14" i="10" a="1"/>
  <c r="H15" i="10" a="1"/>
  <c r="P15" i="10" a="1"/>
  <c r="X15" i="10" a="1"/>
  <c r="I16" i="10" a="1"/>
  <c r="Q16" i="10" a="1"/>
  <c r="AC16" i="10" a="1"/>
  <c r="N17" i="10" a="1"/>
  <c r="V17" i="10" a="1"/>
  <c r="G18" i="10" a="1"/>
  <c r="K18" i="10" a="1"/>
  <c r="S18" i="10" a="1"/>
  <c r="Y24" i="10" a="1"/>
  <c r="H2" i="10" a="1"/>
  <c r="J2" i="10" a="1"/>
  <c r="L2" i="10" a="1"/>
  <c r="N2" i="10" a="1"/>
  <c r="P2" i="10" a="1"/>
  <c r="R2" i="10" a="1"/>
  <c r="T2" i="10" a="1"/>
  <c r="V2" i="10" a="1"/>
  <c r="AB2" i="10" a="1"/>
  <c r="K2" i="10" a="1"/>
  <c r="M2" i="10" a="1"/>
  <c r="Q2" i="10" a="1"/>
  <c r="W2" i="10" a="1"/>
  <c r="AA2" i="10" a="1"/>
  <c r="Z2" i="10" a="1"/>
  <c r="I2" i="10" a="1"/>
  <c r="O2" i="10" a="1"/>
  <c r="S2" i="10" a="1"/>
  <c r="U2" i="10" a="1"/>
  <c r="Y2" i="10" a="1"/>
  <c r="AC2" i="10" a="1"/>
  <c r="X2" i="10" a="1"/>
  <c r="G2" i="10" a="1"/>
  <c r="Y24" i="10" l="1"/>
  <c r="S18" i="10"/>
  <c r="K18" i="10"/>
  <c r="G18" i="10"/>
  <c r="V17" i="10"/>
  <c r="N17" i="10"/>
  <c r="AC16" i="10"/>
  <c r="Q16" i="10"/>
  <c r="I16" i="10"/>
  <c r="X15" i="10"/>
  <c r="P15" i="10"/>
  <c r="H15" i="10"/>
  <c r="W14" i="10"/>
  <c r="O14" i="10"/>
  <c r="G14" i="10"/>
  <c r="V13" i="10"/>
  <c r="U12" i="10"/>
  <c r="L11" i="10"/>
  <c r="X6" i="10"/>
  <c r="AB24" i="10"/>
  <c r="X24" i="10"/>
  <c r="T24" i="10"/>
  <c r="P24" i="10"/>
  <c r="L24" i="10"/>
  <c r="H24" i="10"/>
  <c r="AA23" i="10"/>
  <c r="W23" i="10"/>
  <c r="S23" i="10"/>
  <c r="O23" i="10"/>
  <c r="K23" i="10"/>
  <c r="I23" i="10"/>
  <c r="AB22" i="10"/>
  <c r="X22" i="10"/>
  <c r="T22" i="10"/>
  <c r="P22" i="10"/>
  <c r="L22" i="10"/>
  <c r="H22" i="10"/>
  <c r="AA21" i="10"/>
  <c r="W21" i="10"/>
  <c r="S21" i="10"/>
  <c r="O21" i="10"/>
  <c r="K21" i="10"/>
  <c r="G21" i="10"/>
  <c r="Z20" i="10"/>
  <c r="V20" i="10"/>
  <c r="R20" i="10"/>
  <c r="N20" i="10"/>
  <c r="H20" i="10"/>
  <c r="AA19" i="10"/>
  <c r="W19" i="10"/>
  <c r="U19" i="10"/>
  <c r="Q19" i="10"/>
  <c r="O19" i="10"/>
  <c r="M19" i="10"/>
  <c r="K19" i="10"/>
  <c r="I19" i="10"/>
  <c r="G19" i="10"/>
  <c r="AB18" i="10"/>
  <c r="Z18" i="10"/>
  <c r="V18" i="10"/>
  <c r="R18" i="10"/>
  <c r="N18" i="10"/>
  <c r="J18" i="10"/>
  <c r="AC17" i="10"/>
  <c r="Y17" i="10"/>
  <c r="U17" i="10"/>
  <c r="Q17" i="10"/>
  <c r="M17" i="10"/>
  <c r="I17" i="10"/>
  <c r="AB16" i="10"/>
  <c r="X16" i="10"/>
  <c r="T16" i="10"/>
  <c r="P16" i="10"/>
  <c r="L16" i="10"/>
  <c r="H16" i="10"/>
  <c r="AA15" i="10"/>
  <c r="W15" i="10"/>
  <c r="S15" i="10"/>
  <c r="O15" i="10"/>
  <c r="K15" i="10"/>
  <c r="G15" i="10"/>
  <c r="Z14" i="10"/>
  <c r="V14" i="10"/>
  <c r="R14" i="10"/>
  <c r="N14" i="10"/>
  <c r="J14" i="10"/>
  <c r="AC13" i="10"/>
  <c r="Y13" i="10"/>
  <c r="U13" i="10"/>
  <c r="J13" i="10"/>
  <c r="Q12" i="10"/>
  <c r="X11" i="10"/>
  <c r="H11" i="10"/>
  <c r="G10" i="10"/>
  <c r="J8" i="10"/>
  <c r="Q4" i="10"/>
  <c r="AA24" i="10"/>
  <c r="W18" i="10"/>
  <c r="O18" i="10"/>
  <c r="Z17" i="10"/>
  <c r="R17" i="10"/>
  <c r="J17" i="10"/>
  <c r="Y16" i="10"/>
  <c r="U16" i="10"/>
  <c r="M16" i="10"/>
  <c r="AB15" i="10"/>
  <c r="T15" i="10"/>
  <c r="L15" i="10"/>
  <c r="AA14" i="10"/>
  <c r="S14" i="10"/>
  <c r="K14" i="10"/>
  <c r="Z13" i="10"/>
  <c r="N13" i="10"/>
  <c r="AB11" i="10"/>
  <c r="Q10" i="10"/>
  <c r="U8" i="10"/>
  <c r="Z24" i="10"/>
  <c r="V24" i="10"/>
  <c r="R24" i="10"/>
  <c r="N24" i="10"/>
  <c r="J24" i="10"/>
  <c r="AC23" i="10"/>
  <c r="Y23" i="10"/>
  <c r="U23" i="10"/>
  <c r="Q23" i="10"/>
  <c r="M23" i="10"/>
  <c r="G23" i="10"/>
  <c r="Z22" i="10"/>
  <c r="V22" i="10"/>
  <c r="R22" i="10"/>
  <c r="N22" i="10"/>
  <c r="J22" i="10"/>
  <c r="AC21" i="10"/>
  <c r="Y21" i="10"/>
  <c r="U21" i="10"/>
  <c r="Q21" i="10"/>
  <c r="M21" i="10"/>
  <c r="I21" i="10"/>
  <c r="AB20" i="10"/>
  <c r="X20" i="10"/>
  <c r="T20" i="10"/>
  <c r="P20" i="10"/>
  <c r="L20" i="10"/>
  <c r="J20" i="10"/>
  <c r="AC19" i="10"/>
  <c r="Y19" i="10"/>
  <c r="S19" i="10"/>
  <c r="Y18" i="10"/>
  <c r="U18" i="10"/>
  <c r="Q18" i="10"/>
  <c r="M18" i="10"/>
  <c r="I18" i="10"/>
  <c r="AB17" i="10"/>
  <c r="X17" i="10"/>
  <c r="T17" i="10"/>
  <c r="P17" i="10"/>
  <c r="L17" i="10"/>
  <c r="H17" i="10"/>
  <c r="AA16" i="10"/>
  <c r="W16" i="10"/>
  <c r="S16" i="10"/>
  <c r="O16" i="10"/>
  <c r="K16" i="10"/>
  <c r="G16" i="10"/>
  <c r="Z15" i="10"/>
  <c r="V15" i="10"/>
  <c r="R15" i="10"/>
  <c r="N15" i="10"/>
  <c r="J15" i="10"/>
  <c r="AC14" i="10"/>
  <c r="Y14" i="10"/>
  <c r="U14" i="10"/>
  <c r="Q14" i="10"/>
  <c r="M14" i="10"/>
  <c r="I14" i="10"/>
  <c r="AB13" i="10"/>
  <c r="X13" i="10"/>
  <c r="T13" i="10"/>
  <c r="AC12" i="10"/>
  <c r="M12" i="10"/>
  <c r="T11" i="10"/>
  <c r="AA10" i="10"/>
  <c r="S9" i="10"/>
  <c r="Z5" i="10"/>
  <c r="AC3" i="10"/>
  <c r="AC24" i="10"/>
  <c r="W24" i="10"/>
  <c r="U24" i="10"/>
  <c r="S24" i="10"/>
  <c r="Q24" i="10"/>
  <c r="O24" i="10"/>
  <c r="M24" i="10"/>
  <c r="K24" i="10"/>
  <c r="I24" i="10"/>
  <c r="G24" i="10"/>
  <c r="AB23" i="10"/>
  <c r="Z23" i="10"/>
  <c r="X23" i="10"/>
  <c r="V23" i="10"/>
  <c r="T23" i="10"/>
  <c r="R23" i="10"/>
  <c r="P23" i="10"/>
  <c r="N23" i="10"/>
  <c r="L23" i="10"/>
  <c r="J23" i="10"/>
  <c r="H23" i="10"/>
  <c r="AC22" i="10"/>
  <c r="AA22" i="10"/>
  <c r="Y22" i="10"/>
  <c r="W22" i="10"/>
  <c r="U22" i="10"/>
  <c r="S22" i="10"/>
  <c r="Q22" i="10"/>
  <c r="O22" i="10"/>
  <c r="M22" i="10"/>
  <c r="K22" i="10"/>
  <c r="I22" i="10"/>
  <c r="G22" i="10"/>
  <c r="AB21" i="10"/>
  <c r="Z21" i="10"/>
  <c r="X21" i="10"/>
  <c r="V21" i="10"/>
  <c r="T21" i="10"/>
  <c r="R21" i="10"/>
  <c r="P21" i="10"/>
  <c r="N21" i="10"/>
  <c r="L21" i="10"/>
  <c r="J21" i="10"/>
  <c r="H21" i="10"/>
  <c r="AC20" i="10"/>
  <c r="AA20" i="10"/>
  <c r="Y20" i="10"/>
  <c r="W20" i="10"/>
  <c r="U20" i="10"/>
  <c r="S20" i="10"/>
  <c r="Q20" i="10"/>
  <c r="O20" i="10"/>
  <c r="M20" i="10"/>
  <c r="K20" i="10"/>
  <c r="I20" i="10"/>
  <c r="G20" i="10"/>
  <c r="AB19" i="10"/>
  <c r="Z19" i="10"/>
  <c r="X19" i="10"/>
  <c r="V19" i="10"/>
  <c r="T19" i="10"/>
  <c r="R19" i="10"/>
  <c r="P19" i="10"/>
  <c r="N19" i="10"/>
  <c r="L19" i="10"/>
  <c r="J19" i="10"/>
  <c r="H19" i="10"/>
  <c r="AC18" i="10"/>
  <c r="AA18" i="10"/>
  <c r="X18" i="10"/>
  <c r="T18" i="10"/>
  <c r="P18" i="10"/>
  <c r="L18" i="10"/>
  <c r="H18" i="10"/>
  <c r="AA17" i="10"/>
  <c r="W17" i="10"/>
  <c r="S17" i="10"/>
  <c r="O17" i="10"/>
  <c r="K17" i="10"/>
  <c r="G17" i="10"/>
  <c r="Z16" i="10"/>
  <c r="V16" i="10"/>
  <c r="R16" i="10"/>
  <c r="N16" i="10"/>
  <c r="J16" i="10"/>
  <c r="AC15" i="10"/>
  <c r="Y15" i="10"/>
  <c r="U15" i="10"/>
  <c r="Q15" i="10"/>
  <c r="M15" i="10"/>
  <c r="I15" i="10"/>
  <c r="AB14" i="10"/>
  <c r="X14" i="10"/>
  <c r="T14" i="10"/>
  <c r="P14" i="10"/>
  <c r="L14" i="10"/>
  <c r="H14" i="10"/>
  <c r="AA13" i="10"/>
  <c r="W13" i="10"/>
  <c r="R13" i="10"/>
  <c r="Y12" i="10"/>
  <c r="I12" i="10"/>
  <c r="P11" i="10"/>
  <c r="W10" i="10"/>
  <c r="L7" i="10"/>
  <c r="O5" i="10"/>
  <c r="Q13" i="10"/>
  <c r="M13" i="10"/>
  <c r="I13" i="10"/>
  <c r="AB12" i="10"/>
  <c r="X12" i="10"/>
  <c r="T12" i="10"/>
  <c r="P12" i="10"/>
  <c r="L12" i="10"/>
  <c r="H12" i="10"/>
  <c r="AA11" i="10"/>
  <c r="W11" i="10"/>
  <c r="S11" i="10"/>
  <c r="O11" i="10"/>
  <c r="K11" i="10"/>
  <c r="G11" i="10"/>
  <c r="Z10" i="10"/>
  <c r="V10" i="10"/>
  <c r="O10" i="10"/>
  <c r="AA9" i="10"/>
  <c r="AC8" i="10"/>
  <c r="R8" i="10"/>
  <c r="T7" i="10"/>
  <c r="I7" i="10"/>
  <c r="K6" i="10"/>
  <c r="W5" i="10"/>
  <c r="Y4" i="10"/>
  <c r="N4" i="10"/>
  <c r="P3" i="10"/>
  <c r="S13" i="10"/>
  <c r="P13" i="10"/>
  <c r="L13" i="10"/>
  <c r="H13" i="10"/>
  <c r="AA12" i="10"/>
  <c r="W12" i="10"/>
  <c r="S12" i="10"/>
  <c r="O12" i="10"/>
  <c r="K12" i="10"/>
  <c r="G12" i="10"/>
  <c r="Z11" i="10"/>
  <c r="V11" i="10"/>
  <c r="R11" i="10"/>
  <c r="N11" i="10"/>
  <c r="J11" i="10"/>
  <c r="AC10" i="10"/>
  <c r="Y10" i="10"/>
  <c r="U10" i="10"/>
  <c r="L10" i="10"/>
  <c r="N9" i="10"/>
  <c r="Z8" i="10"/>
  <c r="AB7" i="10"/>
  <c r="Q7" i="10"/>
  <c r="S6" i="10"/>
  <c r="H6" i="10"/>
  <c r="J5" i="10"/>
  <c r="V4" i="10"/>
  <c r="X3" i="10"/>
  <c r="M3" i="10"/>
  <c r="O13" i="10"/>
  <c r="K13" i="10"/>
  <c r="G13" i="10"/>
  <c r="Z12" i="10"/>
  <c r="V12" i="10"/>
  <c r="R12" i="10"/>
  <c r="N12" i="10"/>
  <c r="J12" i="10"/>
  <c r="AC11" i="10"/>
  <c r="Y11" i="10"/>
  <c r="U11" i="10"/>
  <c r="Q11" i="10"/>
  <c r="M11" i="10"/>
  <c r="I11" i="10"/>
  <c r="AB10" i="10"/>
  <c r="X10" i="10"/>
  <c r="S10" i="10"/>
  <c r="V9" i="10"/>
  <c r="K9" i="10"/>
  <c r="M8" i="10"/>
  <c r="Y7" i="10"/>
  <c r="AA6" i="10"/>
  <c r="P6" i="10"/>
  <c r="R5" i="10"/>
  <c r="G5" i="10"/>
  <c r="I4" i="10"/>
  <c r="U3" i="10"/>
  <c r="N10" i="10"/>
  <c r="I10" i="10"/>
  <c r="AC9" i="10"/>
  <c r="X9" i="10"/>
  <c r="U9" i="10"/>
  <c r="P9" i="10"/>
  <c r="M9" i="10"/>
  <c r="H9" i="10"/>
  <c r="AB8" i="10"/>
  <c r="W8" i="10"/>
  <c r="T8" i="10"/>
  <c r="O8" i="10"/>
  <c r="L8" i="10"/>
  <c r="G8" i="10"/>
  <c r="AA7" i="10"/>
  <c r="V7" i="10"/>
  <c r="S7" i="10"/>
  <c r="N7" i="10"/>
  <c r="K7" i="10"/>
  <c r="AC6" i="10"/>
  <c r="Z6" i="10"/>
  <c r="U6" i="10"/>
  <c r="R6" i="10"/>
  <c r="M6" i="10"/>
  <c r="J6" i="10"/>
  <c r="AB5" i="10"/>
  <c r="Y5" i="10"/>
  <c r="T5" i="10"/>
  <c r="Q5" i="10"/>
  <c r="L5" i="10"/>
  <c r="I5" i="10"/>
  <c r="AA4" i="10"/>
  <c r="X4" i="10"/>
  <c r="S4" i="10"/>
  <c r="P4" i="10"/>
  <c r="K4" i="10"/>
  <c r="H4" i="10"/>
  <c r="Z3" i="10"/>
  <c r="W3" i="10"/>
  <c r="R3" i="10"/>
  <c r="O3" i="10"/>
  <c r="J3" i="10"/>
  <c r="T10" i="10"/>
  <c r="R10" i="10"/>
  <c r="P10" i="10"/>
  <c r="K10" i="10"/>
  <c r="H10" i="10"/>
  <c r="Z9" i="10"/>
  <c r="W9" i="10"/>
  <c r="R9" i="10"/>
  <c r="O9" i="10"/>
  <c r="J9" i="10"/>
  <c r="G9" i="10"/>
  <c r="Y8" i="10"/>
  <c r="V8" i="10"/>
  <c r="Q8" i="10"/>
  <c r="N8" i="10"/>
  <c r="I8" i="10"/>
  <c r="AC7" i="10"/>
  <c r="X7" i="10"/>
  <c r="U7" i="10"/>
  <c r="P7" i="10"/>
  <c r="M7" i="10"/>
  <c r="H7" i="10"/>
  <c r="AB6" i="10"/>
  <c r="W6" i="10"/>
  <c r="T6" i="10"/>
  <c r="O6" i="10"/>
  <c r="L6" i="10"/>
  <c r="G6" i="10"/>
  <c r="AA5" i="10"/>
  <c r="V5" i="10"/>
  <c r="S5" i="10"/>
  <c r="N5" i="10"/>
  <c r="K5" i="10"/>
  <c r="AC4" i="10"/>
  <c r="Z4" i="10"/>
  <c r="U4" i="10"/>
  <c r="R4" i="10"/>
  <c r="M4" i="10"/>
  <c r="J4" i="10"/>
  <c r="AB3" i="10"/>
  <c r="Y3" i="10"/>
  <c r="T3" i="10"/>
  <c r="Q3" i="10"/>
  <c r="L3" i="10"/>
  <c r="I3" i="10"/>
  <c r="M10" i="10"/>
  <c r="J10" i="10"/>
  <c r="AB9" i="10"/>
  <c r="Y9" i="10"/>
  <c r="T9" i="10"/>
  <c r="Q9" i="10"/>
  <c r="L9" i="10"/>
  <c r="I9" i="10"/>
  <c r="AA8" i="10"/>
  <c r="X8" i="10"/>
  <c r="S8" i="10"/>
  <c r="P8" i="10"/>
  <c r="K8" i="10"/>
  <c r="H8" i="10"/>
  <c r="Z7" i="10"/>
  <c r="W7" i="10"/>
  <c r="R7" i="10"/>
  <c r="O7" i="10"/>
  <c r="J7" i="10"/>
  <c r="G7" i="10"/>
  <c r="Y6" i="10"/>
  <c r="V6" i="10"/>
  <c r="Q6" i="10"/>
  <c r="N6" i="10"/>
  <c r="I6" i="10"/>
  <c r="AC5" i="10"/>
  <c r="X5" i="10"/>
  <c r="U5" i="10"/>
  <c r="P5" i="10"/>
  <c r="M5" i="10"/>
  <c r="H5" i="10"/>
  <c r="AB4" i="10"/>
  <c r="W4" i="10"/>
  <c r="T4" i="10"/>
  <c r="O4" i="10"/>
  <c r="L4" i="10"/>
  <c r="G4" i="10"/>
  <c r="AA3" i="10"/>
  <c r="V3" i="10"/>
  <c r="S3" i="10"/>
  <c r="N3" i="10"/>
  <c r="K3" i="10"/>
  <c r="H3" i="10"/>
  <c r="G3" i="10"/>
  <c r="X2" i="10"/>
  <c r="AC2" i="10"/>
  <c r="Y2" i="10"/>
  <c r="U2" i="10"/>
  <c r="S2" i="10"/>
  <c r="O2" i="10"/>
  <c r="I2" i="10"/>
  <c r="Z2" i="10"/>
  <c r="AA2" i="10"/>
  <c r="W2" i="10"/>
  <c r="Q2" i="10"/>
  <c r="M2" i="10"/>
  <c r="K2" i="10"/>
  <c r="AB2" i="10"/>
  <c r="V2" i="10"/>
  <c r="T2" i="10"/>
  <c r="R2" i="10"/>
  <c r="P2" i="10"/>
  <c r="N2" i="10"/>
  <c r="L2" i="10"/>
  <c r="J2" i="10"/>
  <c r="H2" i="10"/>
  <c r="G2" i="10"/>
  <c r="B5" i="9" a="1"/>
  <c r="B5" i="1"/>
  <c r="B8" i="1" l="1"/>
  <c r="B10" i="1"/>
  <c r="B9" i="1"/>
  <c r="B11" i="1"/>
  <c r="B12" i="1"/>
  <c r="B5" i="9"/>
  <c r="B12" i="9" l="1"/>
  <c r="B9" i="9"/>
  <c r="B10" i="9"/>
  <c r="B8" i="9"/>
  <c r="B11" i="9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JLatham</author>
  </authors>
  <commentList>
    <comment ref="C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JLatham:</t>
        </r>
        <r>
          <rPr>
            <sz val="9"/>
            <color indexed="81"/>
            <rFont val="Tahoma"/>
            <family val="2"/>
          </rPr>
          <t xml:space="preserve">
Forward Azimuth is initial heading along the GC route.  Will require adjustment along the path.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JLatham</author>
  </authors>
  <commentList>
    <comment ref="C5" authorId="0" shapeId="0" xr:uid="{9D9B0372-D714-4378-8A6F-3F71E0D14ED0}">
      <text>
        <r>
          <rPr>
            <b/>
            <sz val="9"/>
            <color indexed="81"/>
            <rFont val="Tahoma"/>
            <family val="2"/>
          </rPr>
          <t>JLatham:</t>
        </r>
        <r>
          <rPr>
            <sz val="9"/>
            <color indexed="81"/>
            <rFont val="Tahoma"/>
            <family val="2"/>
          </rPr>
          <t xml:space="preserve">
Forward Azimuth is initial heading along the GC route.  Will require adjustment along the path.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<sst xmlns="http://schemas.openxmlformats.org/spreadsheetml/2006/main" count="89" uniqueCount="58">
  <si>
    <t xml:space="preserve">Origin Point </t>
  </si>
  <si>
    <t>Latitude</t>
  </si>
  <si>
    <t>Longitude</t>
  </si>
  <si>
    <t>Destination Point</t>
  </si>
  <si>
    <t>Distance in Meters:</t>
  </si>
  <si>
    <t>37~ 57' 3.7203" S</t>
  </si>
  <si>
    <t>143~ 55' 35.3839" E</t>
  </si>
  <si>
    <t>conversions to other measurements:</t>
  </si>
  <si>
    <t>To Statute Miles</t>
  </si>
  <si>
    <t>To Nautical Miles</t>
  </si>
  <si>
    <t>To Kilometers</t>
  </si>
  <si>
    <t>To Feet</t>
  </si>
  <si>
    <t>To Inches</t>
  </si>
  <si>
    <t>37° 39' 10.1561" S</t>
  </si>
  <si>
    <t>144° 25' 29.5244" E</t>
  </si>
  <si>
    <t>Bearing via ATAN2:</t>
  </si>
  <si>
    <t>Forward Azimuth ATAN2:</t>
  </si>
  <si>
    <t>Note on Forward Azimuth:</t>
  </si>
  <si>
    <t>Forward Azimuth is the initial heading along the Great Circle path.</t>
  </si>
  <si>
    <t>Since the GC path is an arc across a sphere, it requires adjustments during the transit.</t>
  </si>
  <si>
    <t>For example, flying from Baghdad to Osaka, the Forward Azimuth is 60, but at the</t>
  </si>
  <si>
    <t>end of the trip the heading will be 120.</t>
  </si>
  <si>
    <t>This bearing is relative to True North and would no doubt require adjustments</t>
  </si>
  <si>
    <t>if using a magnetic compass.</t>
  </si>
  <si>
    <t>Reference Test Values and Expected Results</t>
  </si>
  <si>
    <t>Correct Results (distance in meters)</t>
  </si>
  <si>
    <t>Contextures Excel Tips Website</t>
  </si>
  <si>
    <t>Contextures Excel Blog</t>
  </si>
  <si>
    <t>Excel Pivot Tables Blog</t>
  </si>
  <si>
    <t>Contextures Recommends</t>
  </si>
  <si>
    <t>Contextures Sites &amp; News</t>
  </si>
  <si>
    <t>Hundreds of tutorials, tips and sample files</t>
  </si>
  <si>
    <t>Pivot table tutorials and tips, with comments and questions</t>
  </si>
  <si>
    <t>Related tutorials</t>
  </si>
  <si>
    <t>Online Instruction Page</t>
  </si>
  <si>
    <t>Calculate Distance in Excel</t>
  </si>
  <si>
    <t>Copy Macros to workbook</t>
  </si>
  <si>
    <t>Notes</t>
  </si>
  <si>
    <t>37~57'3.7203"S</t>
  </si>
  <si>
    <t>ý</t>
  </si>
  <si>
    <t>þ</t>
  </si>
  <si>
    <r>
      <t xml:space="preserve">Type a </t>
    </r>
    <r>
      <rPr>
        <b/>
        <sz val="14"/>
        <color theme="1"/>
        <rFont val="Calibri"/>
        <family val="2"/>
        <scheme val="minor"/>
      </rPr>
      <t>space character</t>
    </r>
    <r>
      <rPr>
        <sz val="14"/>
        <color theme="1"/>
        <rFont val="Calibri"/>
        <family val="2"/>
        <scheme val="minor"/>
      </rPr>
      <t xml:space="preserve"> after each mark in the lat/long</t>
    </r>
  </si>
  <si>
    <t>Excel Functions</t>
  </si>
  <si>
    <t>Excel tutorials and tips, with comments and questions</t>
  </si>
  <si>
    <t>Excel Products</t>
  </si>
  <si>
    <t>Excel tools and training, recommended by Debra</t>
  </si>
  <si>
    <t>On the Vincenty_Degree page:</t>
  </si>
  <si>
    <t xml:space="preserve">1) </t>
  </si>
  <si>
    <t xml:space="preserve">2) </t>
  </si>
  <si>
    <r>
      <t xml:space="preserve">In the formulas, the </t>
    </r>
    <r>
      <rPr>
        <b/>
        <i/>
        <sz val="14"/>
        <color theme="1"/>
        <rFont val="Calibri"/>
        <family val="2"/>
        <scheme val="minor"/>
      </rPr>
      <t>SignIt</t>
    </r>
    <r>
      <rPr>
        <sz val="14"/>
        <color theme="1"/>
        <rFont val="Calibri"/>
        <family val="2"/>
        <scheme val="minor"/>
      </rPr>
      <t xml:space="preserve"> function has been removed</t>
    </r>
  </si>
  <si>
    <t>On the DecimalLatLong page:</t>
  </si>
  <si>
    <t>Enter lat/long as decimal numbers</t>
  </si>
  <si>
    <r>
      <t xml:space="preserve">Thanks to </t>
    </r>
    <r>
      <rPr>
        <b/>
        <i/>
        <sz val="14"/>
        <color theme="1"/>
        <rFont val="Calibri"/>
        <family val="2"/>
        <scheme val="minor"/>
      </rPr>
      <t>Jerry Latham</t>
    </r>
    <r>
      <rPr>
        <i/>
        <sz val="14"/>
        <color theme="1"/>
        <rFont val="Calibri"/>
        <family val="2"/>
        <scheme val="minor"/>
      </rPr>
      <t xml:space="preserve"> for contributing this sample file.</t>
    </r>
  </si>
  <si>
    <t>RSCP</t>
  </si>
  <si>
    <t>Lon.</t>
  </si>
  <si>
    <t>Lat.</t>
  </si>
  <si>
    <t>numéro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</si>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</sst>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* #,##0.00_);_(* \(#,##0.00\);_(* &quot;-&quot;??_);_(@_)"/>
    <numFmt numFmtId="165" formatCode="_(* #,##0.00000000_);_(* \(#,##0.00000000\);_(* &quot;-&quot;??_);_(@_)"/>
    <numFmt numFmtId="171" formatCode="0.000_ ;[Red]\-0.000\ "/>
    <numFmt numFmtId="172" formatCode="0.0"/>
  </numFmts>
  <fonts count="25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9.9"/>
      <color indexed="63"/>
      <name val="Lucida Console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  <scheme val="minor"/>
    </font>
    <font>
      <b/>
      <sz val="14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rgb="FFFF0000"/>
      <name val="Wingdings"/>
      <charset val="2"/>
    </font>
    <font>
      <sz val="16"/>
      <color rgb="FF00B050"/>
      <name val="Wingdings"/>
      <charset val="2"/>
    </font>
    <font>
      <sz val="11"/>
      <name val="Calibri"/>
      <family val="2"/>
    </font>
    <font>
      <b/>
      <sz val="14"/>
      <name val="Calibri"/>
      <family val="2"/>
    </font>
    <font>
      <u/>
      <sz val="12"/>
      <color indexed="12"/>
      <name val="Calibri"/>
      <family val="2"/>
      <scheme val="minor"/>
    </font>
    <font>
      <sz val="14"/>
      <name val="Calibri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sz val="11"/>
      <color rgb="FF34373A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CFCFC"/>
        <bgColor indexed="64"/>
      </patternFill>
    </fill>
  </fills>
  <borders count="19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D9D9D9"/>
      </left>
      <right style="medium">
        <color rgb="FFD9D9D9"/>
      </right>
      <top style="medium">
        <color rgb="FFD9D9D9"/>
      </top>
      <bottom style="medium">
        <color rgb="FFD9D9D9"/>
      </bottom>
      <diagonal/>
    </border>
    <border>
      <left/>
      <right style="medium">
        <color rgb="FFD9D9D9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11" fillId="0" borderId="0" applyNumberFormat="0" applyFill="0" applyBorder="0" applyAlignment="0" applyProtection="0">
      <alignment horizontal="left" indent="1"/>
    </xf>
    <xf numFmtId="0" fontId="18" fillId="0" borderId="0"/>
  </cellStyleXfs>
  <cellXfs count="49">
    <xf numFmtId="0" fontId="0" fillId="0" borderId="0" xfId="0"/>
    <xf numFmtId="0" fontId="5" fillId="0" borderId="0" xfId="0" applyFont="1"/>
    <xf numFmtId="165" fontId="10" fillId="0" borderId="0" xfId="1" applyNumberFormat="1" applyFont="1"/>
    <xf numFmtId="0" fontId="7" fillId="0" borderId="0" xfId="0" applyFont="1"/>
    <xf numFmtId="0" fontId="11" fillId="0" borderId="0" xfId="2" applyAlignment="1"/>
    <xf numFmtId="0" fontId="11" fillId="0" borderId="0" xfId="2" applyAlignment="1" applyProtection="1"/>
    <xf numFmtId="0" fontId="0" fillId="3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3" borderId="5" xfId="0" applyFill="1" applyBorder="1"/>
    <xf numFmtId="0" fontId="0" fillId="2" borderId="1" xfId="0" applyFill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5" fillId="0" borderId="0" xfId="0" applyFont="1"/>
    <xf numFmtId="0" fontId="16" fillId="0" borderId="0" xfId="0" applyFont="1" applyAlignment="1">
      <alignment vertical="center"/>
    </xf>
    <xf numFmtId="0" fontId="17" fillId="0" borderId="0" xfId="0" applyFont="1" applyAlignment="1">
      <alignment vertical="center"/>
    </xf>
    <xf numFmtId="0" fontId="12" fillId="0" borderId="0" xfId="3" applyFont="1" applyAlignment="1">
      <alignment horizontal="left"/>
    </xf>
    <xf numFmtId="0" fontId="18" fillId="0" borderId="0" xfId="3"/>
    <xf numFmtId="0" fontId="13" fillId="0" borderId="0" xfId="3" applyFont="1" applyAlignment="1">
      <alignment horizontal="left"/>
    </xf>
    <xf numFmtId="0" fontId="18" fillId="0" borderId="0" xfId="3" applyAlignment="1">
      <alignment horizontal="left"/>
    </xf>
    <xf numFmtId="0" fontId="3" fillId="0" borderId="0" xfId="0" applyFont="1" applyAlignment="1">
      <alignment horizontal="left" indent="1"/>
    </xf>
    <xf numFmtId="0" fontId="14" fillId="0" borderId="0" xfId="0" applyFont="1" applyAlignment="1">
      <alignment horizontal="left" vertical="center" indent="2"/>
    </xf>
    <xf numFmtId="0" fontId="0" fillId="0" borderId="0" xfId="0" applyAlignment="1">
      <alignment horizontal="left" indent="1"/>
    </xf>
    <xf numFmtId="0" fontId="2" fillId="0" borderId="0" xfId="0" applyFont="1"/>
    <xf numFmtId="0" fontId="19" fillId="0" borderId="0" xfId="0" applyFont="1"/>
    <xf numFmtId="0" fontId="2" fillId="0" borderId="0" xfId="0" applyFont="1" applyAlignment="1">
      <alignment horizontal="right"/>
    </xf>
    <xf numFmtId="0" fontId="20" fillId="0" borderId="0" xfId="2" applyFont="1" applyAlignment="1" applyProtection="1"/>
    <xf numFmtId="0" fontId="20" fillId="0" borderId="0" xfId="2" applyFont="1" applyAlignment="1" applyProtection="1">
      <alignment horizontal="left"/>
    </xf>
    <xf numFmtId="0" fontId="2" fillId="0" borderId="0" xfId="0" applyFont="1" applyAlignment="1">
      <alignment horizontal="left" indent="1"/>
    </xf>
    <xf numFmtId="0" fontId="0" fillId="4" borderId="3" xfId="0" applyFill="1" applyBorder="1"/>
    <xf numFmtId="0" fontId="0" fillId="4" borderId="4" xfId="0" applyFill="1" applyBorder="1"/>
    <xf numFmtId="0" fontId="0" fillId="4" borderId="2" xfId="0" applyFill="1" applyBorder="1"/>
    <xf numFmtId="0" fontId="0" fillId="4" borderId="5" xfId="0" applyFill="1" applyBorder="1"/>
    <xf numFmtId="0" fontId="2" fillId="5" borderId="0" xfId="0" applyFont="1" applyFill="1"/>
    <xf numFmtId="0" fontId="21" fillId="6" borderId="0" xfId="0" applyFont="1" applyFill="1"/>
    <xf numFmtId="0" fontId="23" fillId="0" borderId="0" xfId="0" applyFont="1"/>
    <xf numFmtId="0" fontId="24" fillId="7" borderId="9" xfId="0" applyFont="1" applyFill="1" applyBorder="1" applyAlignment="1">
      <alignment vertical="top" wrapText="1"/>
    </xf>
    <xf numFmtId="171" fontId="24" fillId="7" borderId="10" xfId="0" applyNumberFormat="1" applyFont="1" applyFill="1" applyBorder="1" applyAlignment="1">
      <alignment vertical="top" wrapText="1"/>
    </xf>
    <xf numFmtId="171" fontId="0" fillId="0" borderId="0" xfId="0" applyNumberFormat="1"/>
    <xf numFmtId="172" fontId="0" fillId="0" borderId="11" xfId="0" applyNumberFormat="1" applyBorder="1"/>
    <xf numFmtId="172" fontId="0" fillId="0" borderId="12" xfId="0" applyNumberFormat="1" applyBorder="1"/>
    <xf numFmtId="172" fontId="0" fillId="0" borderId="13" xfId="0" applyNumberFormat="1" applyBorder="1"/>
    <xf numFmtId="172" fontId="0" fillId="0" borderId="14" xfId="0" applyNumberFormat="1" applyBorder="1"/>
    <xf numFmtId="172" fontId="0" fillId="0" borderId="0" xfId="0" applyNumberFormat="1" applyBorder="1"/>
    <xf numFmtId="172" fontId="0" fillId="0" borderId="15" xfId="0" applyNumberFormat="1" applyBorder="1"/>
    <xf numFmtId="172" fontId="0" fillId="0" borderId="16" xfId="0" applyNumberFormat="1" applyBorder="1"/>
    <xf numFmtId="172" fontId="0" fillId="0" borderId="17" xfId="0" applyNumberFormat="1" applyBorder="1"/>
    <xf numFmtId="172" fontId="0" fillId="0" borderId="18" xfId="0" applyNumberFormat="1" applyBorder="1"/>
  </cellXfs>
  <cellStyles count="4">
    <cellStyle name="Ctx_Hyperlink" xfId="2" xr:uid="{00000000-0005-0000-0000-000001000000}"/>
    <cellStyle name="Komma" xfId="1" builtinId="3"/>
    <cellStyle name="Normal 2" xfId="3" xr:uid="{0F28077B-11D5-4953-B7DA-2A09E513B64F}"/>
    <cellStyle name="Standaard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http://www.contextures.com/index.html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129540</xdr:colOff>
      <xdr:row>0</xdr:row>
      <xdr:rowOff>68580</xdr:rowOff>
    </xdr:from>
    <xdr:ext cx="2150746" cy="377190"/>
    <xdr:pic>
      <xdr:nvPicPr>
        <xdr:cNvPr id="2" name="Pictur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DF7FC79A-A002-45D2-A82A-58AA02DBF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" y="68580"/>
          <a:ext cx="2150746" cy="377190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ontextures.com/xlvba01.html" TargetMode="External"/><Relationship Id="rId2" Type="http://schemas.openxmlformats.org/officeDocument/2006/relationships/hyperlink" Target="https://www.contextures.com/excellatitudelongitude.html" TargetMode="External"/><Relationship Id="rId1" Type="http://schemas.openxmlformats.org/officeDocument/2006/relationships/hyperlink" Target="https://www.contextures.com/functions.html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exturesblog.com/" TargetMode="External"/><Relationship Id="rId2" Type="http://schemas.openxmlformats.org/officeDocument/2006/relationships/hyperlink" Target="https://www.pivot-table.com/" TargetMode="External"/><Relationship Id="rId1" Type="http://schemas.openxmlformats.org/officeDocument/2006/relationships/hyperlink" Target="https://www.contextures.com/tiptech.html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https://www.contextures.com/ctxrm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DB0170-C868-4A06-8876-33410839802C}">
  <sheetPr codeName="Sheet2"/>
  <dimension ref="B1:C22"/>
  <sheetViews>
    <sheetView showGridLines="0" workbookViewId="0">
      <pane ySplit="3" topLeftCell="A4" activePane="bottomLeft" state="frozen"/>
      <selection activeCell="A4" sqref="A4"/>
      <selection pane="bottomLeft" activeCell="B6" sqref="B6"/>
    </sheetView>
  </sheetViews>
  <sheetFormatPr defaultColWidth="9.140625" defaultRowHeight="15" x14ac:dyDescent="0.25"/>
  <cols>
    <col min="1" max="1" width="7.140625" customWidth="1"/>
    <col min="2" max="2" width="4.42578125" customWidth="1"/>
    <col min="3" max="3" width="37.7109375" customWidth="1"/>
  </cols>
  <sheetData>
    <row r="1" spans="2:3" ht="7.5" customHeight="1" x14ac:dyDescent="0.25"/>
    <row r="4" spans="2:3" ht="9.75" customHeight="1" x14ac:dyDescent="0.25"/>
    <row r="5" spans="2:3" ht="18.75" x14ac:dyDescent="0.3">
      <c r="B5" s="24"/>
      <c r="C5" s="25" t="s">
        <v>34</v>
      </c>
    </row>
    <row r="6" spans="2:3" ht="18.75" x14ac:dyDescent="0.3">
      <c r="B6" s="26"/>
      <c r="C6" s="28" t="s">
        <v>35</v>
      </c>
    </row>
    <row r="7" spans="2:3" ht="9.75" customHeight="1" x14ac:dyDescent="0.3">
      <c r="B7" s="26"/>
      <c r="C7" s="24"/>
    </row>
    <row r="8" spans="2:3" ht="18.75" x14ac:dyDescent="0.3">
      <c r="B8" s="26"/>
      <c r="C8" s="25" t="s">
        <v>33</v>
      </c>
    </row>
    <row r="9" spans="2:3" ht="18.75" x14ac:dyDescent="0.3">
      <c r="B9" s="26"/>
      <c r="C9" s="27" t="s">
        <v>36</v>
      </c>
    </row>
    <row r="10" spans="2:3" ht="18.75" x14ac:dyDescent="0.3">
      <c r="B10" s="26"/>
      <c r="C10" s="27" t="s">
        <v>42</v>
      </c>
    </row>
    <row r="11" spans="2:3" ht="9.75" customHeight="1" x14ac:dyDescent="0.3">
      <c r="B11" s="24"/>
      <c r="C11" s="24"/>
    </row>
    <row r="12" spans="2:3" ht="18.75" x14ac:dyDescent="0.3">
      <c r="B12" s="24"/>
      <c r="C12" s="25" t="s">
        <v>37</v>
      </c>
    </row>
    <row r="13" spans="2:3" ht="18.75" x14ac:dyDescent="0.3">
      <c r="B13" s="26" t="s">
        <v>47</v>
      </c>
      <c r="C13" s="35" t="s">
        <v>46</v>
      </c>
    </row>
    <row r="14" spans="2:3" ht="18.75" x14ac:dyDescent="0.3">
      <c r="C14" s="21" t="s">
        <v>41</v>
      </c>
    </row>
    <row r="15" spans="2:3" ht="19.5" x14ac:dyDescent="0.25">
      <c r="B15" s="16" t="s">
        <v>40</v>
      </c>
      <c r="C15" s="22" t="s">
        <v>5</v>
      </c>
    </row>
    <row r="16" spans="2:3" ht="19.5" x14ac:dyDescent="0.25">
      <c r="B16" s="15" t="s">
        <v>39</v>
      </c>
      <c r="C16" s="22" t="s">
        <v>38</v>
      </c>
    </row>
    <row r="17" spans="2:3" ht="9.75" customHeight="1" x14ac:dyDescent="0.25">
      <c r="C17" s="23"/>
    </row>
    <row r="18" spans="2:3" ht="18.75" x14ac:dyDescent="0.3">
      <c r="B18" s="26" t="s">
        <v>48</v>
      </c>
      <c r="C18" s="34" t="s">
        <v>50</v>
      </c>
    </row>
    <row r="19" spans="2:3" ht="18.75" x14ac:dyDescent="0.3">
      <c r="C19" s="29" t="s">
        <v>51</v>
      </c>
    </row>
    <row r="20" spans="2:3" ht="18.75" x14ac:dyDescent="0.3">
      <c r="C20" s="29" t="s">
        <v>49</v>
      </c>
    </row>
    <row r="22" spans="2:3" ht="18.75" x14ac:dyDescent="0.3">
      <c r="B22" s="36" t="s">
        <v>52</v>
      </c>
    </row>
  </sheetData>
  <hyperlinks>
    <hyperlink ref="C10" r:id="rId1" xr:uid="{00000000-0004-0000-0000-000007000000}"/>
    <hyperlink ref="C6" r:id="rId2" xr:uid="{00000000-0004-0000-0000-000008000000}"/>
    <hyperlink ref="C9" r:id="rId3" display="https://www.contextures.com/xlvba01.html" xr:uid="{7BD02AE9-7ED7-42F5-89B9-2E2B7092DBC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theme="6" tint="0.59999389629810485"/>
  </sheetPr>
  <dimension ref="A1:I21"/>
  <sheetViews>
    <sheetView showGridLines="0" workbookViewId="0">
      <selection activeCell="B5" sqref="B5"/>
    </sheetView>
  </sheetViews>
  <sheetFormatPr defaultRowHeight="15" x14ac:dyDescent="0.25"/>
  <cols>
    <col min="1" max="1" width="21.140625" customWidth="1"/>
    <col min="2" max="2" width="21.5703125" bestFit="1" customWidth="1"/>
    <col min="3" max="3" width="22.85546875" customWidth="1"/>
    <col min="4" max="5" width="10.28515625" customWidth="1"/>
    <col min="6" max="6" width="16.42578125" customWidth="1"/>
    <col min="7" max="7" width="9.140625" customWidth="1"/>
  </cols>
  <sheetData>
    <row r="1" spans="1:9" ht="15.75" thickBot="1" x14ac:dyDescent="0.3">
      <c r="B1" s="1" t="s">
        <v>1</v>
      </c>
      <c r="C1" s="1" t="s">
        <v>2</v>
      </c>
      <c r="F1" s="14" t="s">
        <v>24</v>
      </c>
    </row>
    <row r="2" spans="1:9" ht="15.75" thickTop="1" x14ac:dyDescent="0.25">
      <c r="A2" s="1" t="s">
        <v>0</v>
      </c>
      <c r="B2" s="6" t="s">
        <v>5</v>
      </c>
      <c r="C2" s="7" t="s">
        <v>14</v>
      </c>
      <c r="F2" t="s">
        <v>1</v>
      </c>
      <c r="G2" t="s">
        <v>2</v>
      </c>
    </row>
    <row r="3" spans="1:9" ht="15.75" thickBot="1" x14ac:dyDescent="0.3">
      <c r="A3" s="1" t="s">
        <v>3</v>
      </c>
      <c r="B3" s="8" t="s">
        <v>13</v>
      </c>
      <c r="C3" s="9" t="s">
        <v>6</v>
      </c>
      <c r="F3" s="11" t="s">
        <v>5</v>
      </c>
      <c r="G3" s="12" t="s">
        <v>14</v>
      </c>
      <c r="H3" s="13"/>
    </row>
    <row r="4" spans="1:9" ht="16.5" thickTop="1" thickBot="1" x14ac:dyDescent="0.3">
      <c r="A4" s="1"/>
      <c r="F4" s="11" t="s">
        <v>13</v>
      </c>
      <c r="G4" s="12" t="s">
        <v>6</v>
      </c>
      <c r="H4" s="13"/>
    </row>
    <row r="5" spans="1:9" ht="16.5" thickTop="1" thickBot="1" x14ac:dyDescent="0.3">
      <c r="A5" s="1" t="s">
        <v>4</v>
      </c>
      <c r="B5" s="10">
        <f>distvincenty(signit(B2),signit(C2),signit(B3),signit(C3))</f>
        <v>54972.271000000001</v>
      </c>
      <c r="C5" t="s">
        <v>16</v>
      </c>
      <c r="D5" s="10">
        <f>MOD(DEGREES(ATAN2(COS(signit(B2)*PI()/180)*SIN(signit(B3)*PI()/180)-SIN(signit(B2)*PI()/180)*COS(signit(B3)*PI()/180)*COS(signit(C3)*PI()/180-signit(C2)*PI()/180),SIN(signit(C3)*PI()/180-signit(C2)*PI()/180)*COS(signit(B2)*PI()/180)))+360,360)</f>
        <v>307.09510429343084</v>
      </c>
      <c r="F5" t="s">
        <v>25</v>
      </c>
    </row>
    <row r="6" spans="1:9" ht="15.75" thickTop="1" x14ac:dyDescent="0.25">
      <c r="D6" s="3"/>
      <c r="F6" s="11">
        <v>54972.271000000001</v>
      </c>
      <c r="G6" t="s">
        <v>15</v>
      </c>
      <c r="I6" s="11">
        <v>307.0951</v>
      </c>
    </row>
    <row r="7" spans="1:9" x14ac:dyDescent="0.25">
      <c r="A7" t="s">
        <v>7</v>
      </c>
    </row>
    <row r="8" spans="1:9" x14ac:dyDescent="0.25">
      <c r="A8" t="s">
        <v>8</v>
      </c>
      <c r="B8" s="2">
        <f>((B$5*39.3700787)/12)/5280</f>
        <v>34.158185536422472</v>
      </c>
    </row>
    <row r="9" spans="1:9" x14ac:dyDescent="0.25">
      <c r="A9" t="s">
        <v>9</v>
      </c>
      <c r="B9" s="2">
        <f>((B$5*39.3700787)/12)/6076.11549</f>
        <v>29.682651675916489</v>
      </c>
    </row>
    <row r="10" spans="1:9" x14ac:dyDescent="0.25">
      <c r="A10" t="s">
        <v>10</v>
      </c>
      <c r="B10" s="2">
        <f>B5/1000</f>
        <v>54.972270999999999</v>
      </c>
    </row>
    <row r="11" spans="1:9" x14ac:dyDescent="0.25">
      <c r="A11" t="s">
        <v>11</v>
      </c>
      <c r="B11" s="2">
        <f>(B$5*39.3700787)/12</f>
        <v>180355.21963231065</v>
      </c>
    </row>
    <row r="12" spans="1:9" x14ac:dyDescent="0.25">
      <c r="A12" t="s">
        <v>12</v>
      </c>
      <c r="B12" s="2">
        <f>B$5*39.3700787</f>
        <v>2164262.6355877277</v>
      </c>
    </row>
    <row r="15" spans="1:9" x14ac:dyDescent="0.25">
      <c r="A15" t="s">
        <v>17</v>
      </c>
    </row>
    <row r="16" spans="1:9" x14ac:dyDescent="0.25">
      <c r="B16" t="s">
        <v>18</v>
      </c>
    </row>
    <row r="17" spans="2:2" x14ac:dyDescent="0.25">
      <c r="B17" t="s">
        <v>19</v>
      </c>
    </row>
    <row r="18" spans="2:2" x14ac:dyDescent="0.25">
      <c r="B18" t="s">
        <v>20</v>
      </c>
    </row>
    <row r="19" spans="2:2" x14ac:dyDescent="0.25">
      <c r="B19" t="s">
        <v>21</v>
      </c>
    </row>
    <row r="20" spans="2:2" x14ac:dyDescent="0.25">
      <c r="B20" t="s">
        <v>22</v>
      </c>
    </row>
    <row r="21" spans="2:2" x14ac:dyDescent="0.25">
      <c r="B21" t="s">
        <v>23</v>
      </c>
    </row>
  </sheetData>
  <phoneticPr fontId="6" type="noConversion"/>
  <pageMargins left="0.7" right="0.7" top="0.75" bottom="0.75" header="0.3" footer="0.3"/>
  <pageSetup orientation="portrait" horizontalDpi="1200" verticalDpi="120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394A92-1577-45D9-8615-4AC08BBA95CF}">
  <sheetPr codeName="Sheet3">
    <tabColor theme="4" tint="0.79998168889431442"/>
  </sheetPr>
  <dimension ref="A1:I21"/>
  <sheetViews>
    <sheetView showGridLines="0" workbookViewId="0">
      <selection activeCell="B5" sqref="B5"/>
    </sheetView>
  </sheetViews>
  <sheetFormatPr defaultRowHeight="15" x14ac:dyDescent="0.25"/>
  <cols>
    <col min="1" max="1" width="21.140625" customWidth="1"/>
    <col min="2" max="2" width="21.5703125" bestFit="1" customWidth="1"/>
    <col min="3" max="3" width="22.85546875" customWidth="1"/>
    <col min="4" max="5" width="10.28515625" customWidth="1"/>
    <col min="6" max="6" width="16.42578125" customWidth="1"/>
    <col min="7" max="7" width="9.140625" customWidth="1"/>
  </cols>
  <sheetData>
    <row r="1" spans="1:9" ht="15.75" thickBot="1" x14ac:dyDescent="0.3">
      <c r="B1" s="1" t="s">
        <v>1</v>
      </c>
      <c r="C1" s="1" t="s">
        <v>2</v>
      </c>
      <c r="F1" s="14" t="s">
        <v>24</v>
      </c>
    </row>
    <row r="2" spans="1:9" ht="15.75" thickTop="1" x14ac:dyDescent="0.25">
      <c r="A2" s="1" t="s">
        <v>0</v>
      </c>
      <c r="B2" s="30">
        <v>-37.951033416666668</v>
      </c>
      <c r="C2" s="31">
        <v>144.42486788888888</v>
      </c>
      <c r="F2" t="s">
        <v>1</v>
      </c>
      <c r="G2" t="s">
        <v>2</v>
      </c>
    </row>
    <row r="3" spans="1:9" ht="15.75" thickBot="1" x14ac:dyDescent="0.3">
      <c r="A3" s="1" t="s">
        <v>3</v>
      </c>
      <c r="B3" s="32">
        <v>-37.652821138888889</v>
      </c>
      <c r="C3" s="33">
        <v>143.92649552777777</v>
      </c>
      <c r="F3" s="11">
        <v>-37.951033416666668</v>
      </c>
      <c r="G3" s="12">
        <v>144.42486788888888</v>
      </c>
      <c r="H3" s="13"/>
    </row>
    <row r="4" spans="1:9" ht="16.5" thickTop="1" thickBot="1" x14ac:dyDescent="0.3">
      <c r="A4" s="1"/>
      <c r="F4" s="11">
        <v>-37.652821138888889</v>
      </c>
      <c r="G4" s="12">
        <v>143.92649552777777</v>
      </c>
      <c r="H4" s="13"/>
    </row>
    <row r="5" spans="1:9" ht="16.5" thickTop="1" thickBot="1" x14ac:dyDescent="0.3">
      <c r="A5" s="1" t="s">
        <v>4</v>
      </c>
      <c r="B5" s="10" cm="1">
        <f t="array" ref="B5">distvincenty(B2,C2,B3,C3)</f>
        <v>54972.271000000001</v>
      </c>
      <c r="C5" t="s">
        <v>16</v>
      </c>
      <c r="D5" s="10">
        <f>MOD(DEGREES(ATAN2(COS(B2*PI()/180)*SIN(B3*PI()/180)-SIN(B2*PI()/180)*COS(B3*PI()/180)*COS(C3*PI()/180-C2*PI()/180),SIN(C3*PI()/180-C2*PI()/180)*COS(B2*PI()/180)))+360,360)</f>
        <v>307.09510429343084</v>
      </c>
      <c r="F5" t="s">
        <v>25</v>
      </c>
    </row>
    <row r="6" spans="1:9" ht="15.75" thickTop="1" x14ac:dyDescent="0.25">
      <c r="D6" s="3"/>
      <c r="F6" s="11">
        <v>54972.271000000001</v>
      </c>
      <c r="G6" t="s">
        <v>15</v>
      </c>
      <c r="I6" s="11">
        <v>307.0951</v>
      </c>
    </row>
    <row r="7" spans="1:9" x14ac:dyDescent="0.25">
      <c r="A7" t="s">
        <v>7</v>
      </c>
    </row>
    <row r="8" spans="1:9" x14ac:dyDescent="0.25">
      <c r="A8" t="s">
        <v>8</v>
      </c>
      <c r="B8" s="2">
        <f>((B$5*39.3700787)/12)/5280</f>
        <v>34.158185536422472</v>
      </c>
    </row>
    <row r="9" spans="1:9" x14ac:dyDescent="0.25">
      <c r="A9" t="s">
        <v>9</v>
      </c>
      <c r="B9" s="2">
        <f>((B$5*39.3700787)/12)/6076.11549</f>
        <v>29.682651675916489</v>
      </c>
    </row>
    <row r="10" spans="1:9" x14ac:dyDescent="0.25">
      <c r="A10" t="s">
        <v>10</v>
      </c>
      <c r="B10" s="2">
        <f>B5/1000</f>
        <v>54.972270999999999</v>
      </c>
    </row>
    <row r="11" spans="1:9" x14ac:dyDescent="0.25">
      <c r="A11" t="s">
        <v>11</v>
      </c>
      <c r="B11" s="2">
        <f>(B$5*39.3700787)/12</f>
        <v>180355.21963231065</v>
      </c>
    </row>
    <row r="12" spans="1:9" x14ac:dyDescent="0.25">
      <c r="A12" t="s">
        <v>12</v>
      </c>
      <c r="B12" s="2">
        <f>B$5*39.3700787</f>
        <v>2164262.6355877277</v>
      </c>
    </row>
    <row r="15" spans="1:9" x14ac:dyDescent="0.25">
      <c r="A15" t="s">
        <v>17</v>
      </c>
    </row>
    <row r="16" spans="1:9" x14ac:dyDescent="0.25">
      <c r="B16" t="s">
        <v>18</v>
      </c>
    </row>
    <row r="17" spans="2:2" x14ac:dyDescent="0.25">
      <c r="B17" t="s">
        <v>19</v>
      </c>
    </row>
    <row r="18" spans="2:2" x14ac:dyDescent="0.25">
      <c r="B18" t="s">
        <v>20</v>
      </c>
    </row>
    <row r="19" spans="2:2" x14ac:dyDescent="0.25">
      <c r="B19" t="s">
        <v>21</v>
      </c>
    </row>
    <row r="20" spans="2:2" x14ac:dyDescent="0.25">
      <c r="B20" t="s">
        <v>22</v>
      </c>
    </row>
    <row r="21" spans="2:2" x14ac:dyDescent="0.25">
      <c r="B21" t="s">
        <v>23</v>
      </c>
    </row>
  </sheetData>
  <pageMargins left="0.7" right="0.7" top="0.75" bottom="0.75" header="0.3" footer="0.3"/>
  <pageSetup orientation="portrait" horizontalDpi="1200" verticalDpi="120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F8E82D-7440-4EE2-85AE-2DA7AD206D7C}">
  <dimension ref="A1:AC26"/>
  <sheetViews>
    <sheetView tabSelected="1" workbookViewId="0">
      <selection activeCell="W34" sqref="W34"/>
    </sheetView>
  </sheetViews>
  <sheetFormatPr defaultRowHeight="15" x14ac:dyDescent="0.25"/>
  <cols>
    <col min="5" max="5" width="10.28515625" style="39" customWidth="1"/>
    <col min="7" max="29" width="5.5703125" bestFit="1" customWidth="1"/>
  </cols>
  <sheetData>
    <row r="1" spans="1:29" ht="15.75" thickBot="1" x14ac:dyDescent="0.3">
      <c r="A1" t="s">
        <v>56</v>
      </c>
      <c r="B1" s="37" t="s">
        <v>53</v>
      </c>
      <c r="C1" s="37" t="s">
        <v>54</v>
      </c>
      <c r="D1" s="37" t="s">
        <v>55</v>
      </c>
      <c r="E1" s="38" t="s">
        <v>57</v>
      </c>
      <c r="G1">
        <v>2</v>
      </c>
      <c r="H1">
        <v>3</v>
      </c>
      <c r="I1">
        <v>4</v>
      </c>
      <c r="J1">
        <v>5</v>
      </c>
      <c r="K1">
        <v>6</v>
      </c>
      <c r="L1">
        <v>7</v>
      </c>
      <c r="M1">
        <v>8</v>
      </c>
      <c r="N1">
        <v>9</v>
      </c>
      <c r="O1">
        <v>10</v>
      </c>
      <c r="P1">
        <v>11</v>
      </c>
      <c r="Q1">
        <v>12</v>
      </c>
      <c r="R1">
        <v>13</v>
      </c>
      <c r="S1">
        <v>14</v>
      </c>
      <c r="T1">
        <v>15</v>
      </c>
      <c r="U1">
        <v>16</v>
      </c>
      <c r="V1">
        <v>17</v>
      </c>
      <c r="W1">
        <v>18</v>
      </c>
      <c r="X1">
        <v>19</v>
      </c>
      <c r="Y1">
        <v>20</v>
      </c>
      <c r="Z1">
        <v>21</v>
      </c>
      <c r="AA1">
        <v>22</v>
      </c>
      <c r="AB1">
        <v>23</v>
      </c>
      <c r="AC1">
        <v>24</v>
      </c>
    </row>
    <row r="2" spans="1:29" ht="16.5" thickTop="1" thickBot="1" x14ac:dyDescent="0.3">
      <c r="A2">
        <f>ROW()</f>
        <v>2</v>
      </c>
      <c r="B2" s="37">
        <v>-66.98</v>
      </c>
      <c r="C2" s="37">
        <v>10.3027</v>
      </c>
      <c r="D2" s="37">
        <v>36.6389</v>
      </c>
      <c r="E2" s="39">
        <f ca="1">AVERAGEIF(OFFSET(G$2:G$24,,MATCH($A2,$G$1:$AC$1,0)-1,23,1),"&lt;=10",$B$2:$B$24)</f>
        <v>-68.425000000000011</v>
      </c>
      <c r="G2" s="40" cm="1">
        <f t="array" ref="G2">distvincenty(INDEX($D:$D,G$1),INDEX($C:$C,G$1),INDEX($D:$D,$A2),INDEX($C:$C,$A2))</f>
        <v>0</v>
      </c>
      <c r="H2" s="41" cm="1">
        <f t="array" ref="H2">distvincenty(INDEX($D:$D,H$1),INDEX($C:$C,H$1),INDEX($D:$D,$A2),INDEX($C:$C,$A2))</f>
        <v>8.9429999999999996</v>
      </c>
      <c r="I2" s="41" cm="1">
        <f t="array" ref="I2">distvincenty(INDEX($D:$D,I$1),INDEX($C:$C,I$1),INDEX($D:$D,$A2),INDEX($C:$C,$A2))</f>
        <v>26.829000000000001</v>
      </c>
      <c r="J2" s="41" cm="1">
        <f t="array" ref="J2">distvincenty(INDEX($D:$D,J$1),INDEX($C:$C,J$1),INDEX($D:$D,$A2),INDEX($C:$C,$A2))</f>
        <v>35.771999999999998</v>
      </c>
      <c r="K2" s="41" cm="1">
        <f t="array" ref="K2">distvincenty(INDEX($D:$D,K$1),INDEX($C:$C,K$1),INDEX($D:$D,$A2),INDEX($C:$C,$A2))</f>
        <v>44.715000000000003</v>
      </c>
      <c r="L2" s="41" cm="1">
        <f t="array" ref="L2">distvincenty(INDEX($D:$D,L$1),INDEX($C:$C,L$1),INDEX($D:$D,$A2),INDEX($C:$C,$A2))</f>
        <v>62.601999999999997</v>
      </c>
      <c r="M2" s="41" cm="1">
        <f t="array" ref="M2">distvincenty(INDEX($D:$D,M$1),INDEX($C:$C,M$1),INDEX($D:$D,$A2),INDEX($C:$C,$A2))</f>
        <v>62.601999999999997</v>
      </c>
      <c r="N2" s="41" cm="1">
        <f t="array" ref="N2">distvincenty(INDEX($D:$D,N$1),INDEX($C:$C,N$1),INDEX($D:$D,$A2),INDEX($C:$C,$A2))</f>
        <v>80.488</v>
      </c>
      <c r="O2" s="41" cm="1">
        <f t="array" ref="O2">distvincenty(INDEX($D:$D,O$1),INDEX($C:$C,O$1),INDEX($D:$D,$A2),INDEX($C:$C,$A2))</f>
        <v>89.430999999999997</v>
      </c>
      <c r="P2" s="41" cm="1">
        <f t="array" ref="P2">distvincenty(INDEX($D:$D,P$1),INDEX($C:$C,P$1),INDEX($D:$D,$A2),INDEX($C:$C,$A2))</f>
        <v>107.889</v>
      </c>
      <c r="Q2" s="41" cm="1">
        <f t="array" ref="Q2">distvincenty(INDEX($D:$D,Q$1),INDEX($C:$C,Q$1),INDEX($D:$D,$A2),INDEX($C:$C,$A2))</f>
        <v>116.789</v>
      </c>
      <c r="R2" s="41" cm="1">
        <f t="array" ref="R2">distvincenty(INDEX($D:$D,R$1),INDEX($C:$C,R$1),INDEX($D:$D,$A2),INDEX($C:$C,$A2))</f>
        <v>125.694</v>
      </c>
      <c r="S2" s="41" cm="1">
        <f t="array" ref="S2">distvincenty(INDEX($D:$D,S$1),INDEX($C:$C,S$1),INDEX($D:$D,$A2),INDEX($C:$C,$A2))</f>
        <v>134.60499999999999</v>
      </c>
      <c r="T2" s="41" cm="1">
        <f t="array" ref="T2">distvincenty(INDEX($D:$D,T$1),INDEX($C:$C,T$1),INDEX($D:$D,$A2),INDEX($C:$C,$A2))</f>
        <v>143.51900000000001</v>
      </c>
      <c r="U2" s="41" cm="1">
        <f t="array" ref="U2">distvincenty(INDEX($D:$D,U$1),INDEX($C:$C,U$1),INDEX($D:$D,$A2),INDEX($C:$C,$A2))</f>
        <v>152.43700000000001</v>
      </c>
      <c r="V2" s="41" cm="1">
        <f t="array" ref="V2">distvincenty(INDEX($D:$D,V$1),INDEX($C:$C,V$1),INDEX($D:$D,$A2),INDEX($C:$C,$A2))</f>
        <v>161.358</v>
      </c>
      <c r="W2" s="41" cm="1">
        <f t="array" ref="W2">distvincenty(INDEX($D:$D,W$1),INDEX($C:$C,W$1),INDEX($D:$D,$A2),INDEX($C:$C,$A2))</f>
        <v>170.28100000000001</v>
      </c>
      <c r="X2" s="41" cm="1">
        <f t="array" ref="X2">distvincenty(INDEX($D:$D,X$1),INDEX($C:$C,X$1),INDEX($D:$D,$A2),INDEX($C:$C,$A2))</f>
        <v>188.13200000000001</v>
      </c>
      <c r="Y2" s="41" cm="1">
        <f t="array" ref="Y2">distvincenty(INDEX($D:$D,Y$1),INDEX($C:$C,Y$1),INDEX($D:$D,$A2),INDEX($C:$C,$A2))</f>
        <v>197.06100000000001</v>
      </c>
      <c r="Z2" s="41" cm="1">
        <f t="array" ref="Z2">distvincenty(INDEX($D:$D,Z$1),INDEX($C:$C,Z$1),INDEX($D:$D,$A2),INDEX($C:$C,$A2))</f>
        <v>205.99</v>
      </c>
      <c r="AA2" s="41" cm="1">
        <f t="array" ref="AA2">distvincenty(INDEX($D:$D,AA$1),INDEX($C:$C,AA$1),INDEX($D:$D,$A2),INDEX($C:$C,$A2))</f>
        <v>214.92099999999999</v>
      </c>
      <c r="AB2" s="41" cm="1">
        <f t="array" ref="AB2">distvincenty(INDEX($D:$D,AB$1),INDEX($C:$C,AB$1),INDEX($D:$D,$A2),INDEX($C:$C,$A2))</f>
        <v>232.785</v>
      </c>
      <c r="AC2" s="42" cm="1">
        <f t="array" ref="AC2">distvincenty(INDEX($D:$D,AC$1),INDEX($C:$C,AC$1),INDEX($D:$D,$A2),INDEX($C:$C,$A2))</f>
        <v>241.71799999999999</v>
      </c>
    </row>
    <row r="3" spans="1:29" ht="15.75" thickBot="1" x14ac:dyDescent="0.3">
      <c r="A3">
        <f>ROW()</f>
        <v>3</v>
      </c>
      <c r="B3" s="37">
        <v>-69.87</v>
      </c>
      <c r="C3" s="37">
        <v>10.3026</v>
      </c>
      <c r="D3" s="37">
        <v>36.6389</v>
      </c>
      <c r="E3" s="39">
        <f t="shared" ref="E3:E24" ca="1" si="0">AVERAGEIF(OFFSET(G$2:G$24,,MATCH($A3,$G$1:$AC$1,0)-1,23,1),"&lt;=10",$B$2:$B$24)</f>
        <v>-68.425000000000011</v>
      </c>
      <c r="G3" s="43" cm="1">
        <f t="array" ref="G3">distvincenty(INDEX($D:$D,G$1),INDEX($C:$C,G$1),INDEX($D:$D,$A3),INDEX($C:$C,$A3))</f>
        <v>8.9429999999999996</v>
      </c>
      <c r="H3" s="44" cm="1">
        <f t="array" ref="H3">distvincenty(INDEX($D:$D,H$1),INDEX($C:$C,H$1),INDEX($D:$D,$A3),INDEX($C:$C,$A3))</f>
        <v>0</v>
      </c>
      <c r="I3" s="44" cm="1">
        <f t="array" ref="I3">distvincenty(INDEX($D:$D,I$1),INDEX($C:$C,I$1),INDEX($D:$D,$A3),INDEX($C:$C,$A3))</f>
        <v>17.885999999999999</v>
      </c>
      <c r="J3" s="44" cm="1">
        <f t="array" ref="J3">distvincenty(INDEX($D:$D,J$1),INDEX($C:$C,J$1),INDEX($D:$D,$A3),INDEX($C:$C,$A3))</f>
        <v>26.829000000000001</v>
      </c>
      <c r="K3" s="44" cm="1">
        <f t="array" ref="K3">distvincenty(INDEX($D:$D,K$1),INDEX($C:$C,K$1),INDEX($D:$D,$A3),INDEX($C:$C,$A3))</f>
        <v>35.771999999999998</v>
      </c>
      <c r="L3" s="44" cm="1">
        <f t="array" ref="L3">distvincenty(INDEX($D:$D,L$1),INDEX($C:$C,L$1),INDEX($D:$D,$A3),INDEX($C:$C,$A3))</f>
        <v>53.658000000000001</v>
      </c>
      <c r="M3" s="44" cm="1">
        <f t="array" ref="M3">distvincenty(INDEX($D:$D,M$1),INDEX($C:$C,M$1),INDEX($D:$D,$A3),INDEX($C:$C,$A3))</f>
        <v>53.658000000000001</v>
      </c>
      <c r="N3" s="44" cm="1">
        <f t="array" ref="N3">distvincenty(INDEX($D:$D,N$1),INDEX($C:$C,N$1),INDEX($D:$D,$A3),INDEX($C:$C,$A3))</f>
        <v>71.545000000000002</v>
      </c>
      <c r="O3" s="44" cm="1">
        <f t="array" ref="O3">distvincenty(INDEX($D:$D,O$1),INDEX($C:$C,O$1),INDEX($D:$D,$A3),INDEX($C:$C,$A3))</f>
        <v>80.488</v>
      </c>
      <c r="P3" s="44" cm="1">
        <f t="array" ref="P3">distvincenty(INDEX($D:$D,P$1),INDEX($C:$C,P$1),INDEX($D:$D,$A3),INDEX($C:$C,$A3))</f>
        <v>98.998000000000005</v>
      </c>
      <c r="Q3" s="44" cm="1">
        <f t="array" ref="Q3">distvincenty(INDEX($D:$D,Q$1),INDEX($C:$C,Q$1),INDEX($D:$D,$A3),INDEX($C:$C,$A3))</f>
        <v>107.889</v>
      </c>
      <c r="R3" s="44" cm="1">
        <f t="array" ref="R3">distvincenty(INDEX($D:$D,R$1),INDEX($C:$C,R$1),INDEX($D:$D,$A3),INDEX($C:$C,$A3))</f>
        <v>116.789</v>
      </c>
      <c r="S3" s="44" cm="1">
        <f t="array" ref="S3">distvincenty(INDEX($D:$D,S$1),INDEX($C:$C,S$1),INDEX($D:$D,$A3),INDEX($C:$C,$A3))</f>
        <v>125.694</v>
      </c>
      <c r="T3" s="44" cm="1">
        <f t="array" ref="T3">distvincenty(INDEX($D:$D,T$1),INDEX($C:$C,T$1),INDEX($D:$D,$A3),INDEX($C:$C,$A3))</f>
        <v>134.60499999999999</v>
      </c>
      <c r="U3" s="44" cm="1">
        <f t="array" ref="U3">distvincenty(INDEX($D:$D,U$1),INDEX($C:$C,U$1),INDEX($D:$D,$A3),INDEX($C:$C,$A3))</f>
        <v>143.51900000000001</v>
      </c>
      <c r="V3" s="44" cm="1">
        <f t="array" ref="V3">distvincenty(INDEX($D:$D,V$1),INDEX($C:$C,V$1),INDEX($D:$D,$A3),INDEX($C:$C,$A3))</f>
        <v>152.43700000000001</v>
      </c>
      <c r="W3" s="44" cm="1">
        <f t="array" ref="W3">distvincenty(INDEX($D:$D,W$1),INDEX($C:$C,W$1),INDEX($D:$D,$A3),INDEX($C:$C,$A3))</f>
        <v>161.358</v>
      </c>
      <c r="X3" s="44" cm="1">
        <f t="array" ref="X3">distvincenty(INDEX($D:$D,X$1),INDEX($C:$C,X$1),INDEX($D:$D,$A3),INDEX($C:$C,$A3))</f>
        <v>179.20599999999999</v>
      </c>
      <c r="Y3" s="44" cm="1">
        <f t="array" ref="Y3">distvincenty(INDEX($D:$D,Y$1),INDEX($C:$C,Y$1),INDEX($D:$D,$A3),INDEX($C:$C,$A3))</f>
        <v>188.13200000000001</v>
      </c>
      <c r="Z3" s="44" cm="1">
        <f t="array" ref="Z3">distvincenty(INDEX($D:$D,Z$1),INDEX($C:$C,Z$1),INDEX($D:$D,$A3),INDEX($C:$C,$A3))</f>
        <v>197.06100000000001</v>
      </c>
      <c r="AA3" s="44" cm="1">
        <f t="array" ref="AA3">distvincenty(INDEX($D:$D,AA$1),INDEX($C:$C,AA$1),INDEX($D:$D,$A3),INDEX($C:$C,$A3))</f>
        <v>205.99</v>
      </c>
      <c r="AB3" s="44" cm="1">
        <f t="array" ref="AB3">distvincenty(INDEX($D:$D,AB$1),INDEX($C:$C,AB$1),INDEX($D:$D,$A3),INDEX($C:$C,$A3))</f>
        <v>223.852</v>
      </c>
      <c r="AC3" s="45" cm="1">
        <f t="array" ref="AC3">distvincenty(INDEX($D:$D,AC$1),INDEX($C:$C,AC$1),INDEX($D:$D,$A3),INDEX($C:$C,$A3))</f>
        <v>232.785</v>
      </c>
    </row>
    <row r="4" spans="1:29" ht="15.75" thickBot="1" x14ac:dyDescent="0.3">
      <c r="A4">
        <f>ROW()</f>
        <v>4</v>
      </c>
      <c r="B4" s="37">
        <v>-68.400000000000006</v>
      </c>
      <c r="C4" s="37">
        <v>10.3024</v>
      </c>
      <c r="D4" s="37">
        <v>36.6389</v>
      </c>
      <c r="E4" s="39">
        <f t="shared" ca="1" si="0"/>
        <v>-69.375</v>
      </c>
      <c r="G4" s="43" cm="1">
        <f t="array" ref="G4">distvincenty(INDEX($D:$D,G$1),INDEX($C:$C,G$1),INDEX($D:$D,$A4),INDEX($C:$C,$A4))</f>
        <v>26.829000000000001</v>
      </c>
      <c r="H4" s="44" cm="1">
        <f t="array" ref="H4">distvincenty(INDEX($D:$D,H$1),INDEX($C:$C,H$1),INDEX($D:$D,$A4),INDEX($C:$C,$A4))</f>
        <v>17.885999999999999</v>
      </c>
      <c r="I4" s="44" cm="1">
        <f t="array" ref="I4">distvincenty(INDEX($D:$D,I$1),INDEX($C:$C,I$1),INDEX($D:$D,$A4),INDEX($C:$C,$A4))</f>
        <v>0</v>
      </c>
      <c r="J4" s="44" cm="1">
        <f t="array" ref="J4">distvincenty(INDEX($D:$D,J$1),INDEX($C:$C,J$1),INDEX($D:$D,$A4),INDEX($C:$C,$A4))</f>
        <v>8.9429999999999996</v>
      </c>
      <c r="K4" s="44" cm="1">
        <f t="array" ref="K4">distvincenty(INDEX($D:$D,K$1),INDEX($C:$C,K$1),INDEX($D:$D,$A4),INDEX($C:$C,$A4))</f>
        <v>17.885999999999999</v>
      </c>
      <c r="L4" s="44" cm="1">
        <f t="array" ref="L4">distvincenty(INDEX($D:$D,L$1),INDEX($C:$C,L$1),INDEX($D:$D,$A4),INDEX($C:$C,$A4))</f>
        <v>35.771999999999998</v>
      </c>
      <c r="M4" s="44" cm="1">
        <f t="array" ref="M4">distvincenty(INDEX($D:$D,M$1),INDEX($C:$C,M$1),INDEX($D:$D,$A4),INDEX($C:$C,$A4))</f>
        <v>35.771999999999998</v>
      </c>
      <c r="N4" s="44" cm="1">
        <f t="array" ref="N4">distvincenty(INDEX($D:$D,N$1),INDEX($C:$C,N$1),INDEX($D:$D,$A4),INDEX($C:$C,$A4))</f>
        <v>53.658000000000001</v>
      </c>
      <c r="O4" s="44" cm="1">
        <f t="array" ref="O4">distvincenty(INDEX($D:$D,O$1),INDEX($C:$C,O$1),INDEX($D:$D,$A4),INDEX($C:$C,$A4))</f>
        <v>62.601999999999997</v>
      </c>
      <c r="P4" s="44" cm="1">
        <f t="array" ref="P4">distvincenty(INDEX($D:$D,P$1),INDEX($C:$C,P$1),INDEX($D:$D,$A4),INDEX($C:$C,$A4))</f>
        <v>81.248999999999995</v>
      </c>
      <c r="Q4" s="44" cm="1">
        <f t="array" ref="Q4">distvincenty(INDEX($D:$D,Q$1),INDEX($C:$C,Q$1),INDEX($D:$D,$A4),INDEX($C:$C,$A4))</f>
        <v>90.117000000000004</v>
      </c>
      <c r="R4" s="44" cm="1">
        <f t="array" ref="R4">distvincenty(INDEX($D:$D,R$1),INDEX($C:$C,R$1),INDEX($D:$D,$A4),INDEX($C:$C,$A4))</f>
        <v>98.998000000000005</v>
      </c>
      <c r="S4" s="44" cm="1">
        <f t="array" ref="S4">distvincenty(INDEX($D:$D,S$1),INDEX($C:$C,S$1),INDEX($D:$D,$A4),INDEX($C:$C,$A4))</f>
        <v>107.889</v>
      </c>
      <c r="T4" s="44" cm="1">
        <f t="array" ref="T4">distvincenty(INDEX($D:$D,T$1),INDEX($C:$C,T$1),INDEX($D:$D,$A4),INDEX($C:$C,$A4))</f>
        <v>116.789</v>
      </c>
      <c r="U4" s="44" cm="1">
        <f t="array" ref="U4">distvincenty(INDEX($D:$D,U$1),INDEX($C:$C,U$1),INDEX($D:$D,$A4),INDEX($C:$C,$A4))</f>
        <v>125.694</v>
      </c>
      <c r="V4" s="44" cm="1">
        <f t="array" ref="V4">distvincenty(INDEX($D:$D,V$1),INDEX($C:$C,V$1),INDEX($D:$D,$A4),INDEX($C:$C,$A4))</f>
        <v>134.60499999999999</v>
      </c>
      <c r="W4" s="44" cm="1">
        <f t="array" ref="W4">distvincenty(INDEX($D:$D,W$1),INDEX($C:$C,W$1),INDEX($D:$D,$A4),INDEX($C:$C,$A4))</f>
        <v>143.51900000000001</v>
      </c>
      <c r="X4" s="44" cm="1">
        <f t="array" ref="X4">distvincenty(INDEX($D:$D,X$1),INDEX($C:$C,X$1),INDEX($D:$D,$A4),INDEX($C:$C,$A4))</f>
        <v>161.358</v>
      </c>
      <c r="Y4" s="44" cm="1">
        <f t="array" ref="Y4">distvincenty(INDEX($D:$D,Y$1),INDEX($C:$C,Y$1),INDEX($D:$D,$A4),INDEX($C:$C,$A4))</f>
        <v>170.28100000000001</v>
      </c>
      <c r="Z4" s="44" cm="1">
        <f t="array" ref="Z4">distvincenty(INDEX($D:$D,Z$1),INDEX($C:$C,Z$1),INDEX($D:$D,$A4),INDEX($C:$C,$A4))</f>
        <v>179.20599999999999</v>
      </c>
      <c r="AA4" s="44" cm="1">
        <f t="array" ref="AA4">distvincenty(INDEX($D:$D,AA$1),INDEX($C:$C,AA$1),INDEX($D:$D,$A4),INDEX($C:$C,$A4))</f>
        <v>188.13200000000001</v>
      </c>
      <c r="AB4" s="44" cm="1">
        <f t="array" ref="AB4">distvincenty(INDEX($D:$D,AB$1),INDEX($C:$C,AB$1),INDEX($D:$D,$A4),INDEX($C:$C,$A4))</f>
        <v>205.99</v>
      </c>
      <c r="AC4" s="45" cm="1">
        <f t="array" ref="AC4">distvincenty(INDEX($D:$D,AC$1),INDEX($C:$C,AC$1),INDEX($D:$D,$A4),INDEX($C:$C,$A4))</f>
        <v>214.92099999999999</v>
      </c>
    </row>
    <row r="5" spans="1:29" ht="15.75" thickBot="1" x14ac:dyDescent="0.3">
      <c r="A5">
        <f>ROW()</f>
        <v>5</v>
      </c>
      <c r="B5" s="37">
        <v>-70.349999999999994</v>
      </c>
      <c r="C5" s="37">
        <v>10.302300000000001</v>
      </c>
      <c r="D5" s="37">
        <v>36.6389</v>
      </c>
      <c r="E5" s="39">
        <f t="shared" ca="1" si="0"/>
        <v>-69.583333333333329</v>
      </c>
      <c r="G5" s="43" cm="1">
        <f t="array" ref="G5">distvincenty(INDEX($D:$D,G$1),INDEX($C:$C,G$1),INDEX($D:$D,$A5),INDEX($C:$C,$A5))</f>
        <v>35.771999999999998</v>
      </c>
      <c r="H5" s="44" cm="1">
        <f t="array" ref="H5">distvincenty(INDEX($D:$D,H$1),INDEX($C:$C,H$1),INDEX($D:$D,$A5),INDEX($C:$C,$A5))</f>
        <v>26.829000000000001</v>
      </c>
      <c r="I5" s="44" cm="1">
        <f t="array" ref="I5">distvincenty(INDEX($D:$D,I$1),INDEX($C:$C,I$1),INDEX($D:$D,$A5),INDEX($C:$C,$A5))</f>
        <v>8.9429999999999996</v>
      </c>
      <c r="J5" s="44" cm="1">
        <f t="array" ref="J5">distvincenty(INDEX($D:$D,J$1),INDEX($C:$C,J$1),INDEX($D:$D,$A5),INDEX($C:$C,$A5))</f>
        <v>0</v>
      </c>
      <c r="K5" s="44" cm="1">
        <f t="array" ref="K5">distvincenty(INDEX($D:$D,K$1),INDEX($C:$C,K$1),INDEX($D:$D,$A5),INDEX($C:$C,$A5))</f>
        <v>8.9429999999999996</v>
      </c>
      <c r="L5" s="44" cm="1">
        <f t="array" ref="L5">distvincenty(INDEX($D:$D,L$1),INDEX($C:$C,L$1),INDEX($D:$D,$A5),INDEX($C:$C,$A5))</f>
        <v>26.829000000000001</v>
      </c>
      <c r="M5" s="44" cm="1">
        <f t="array" ref="M5">distvincenty(INDEX($D:$D,M$1),INDEX($C:$C,M$1),INDEX($D:$D,$A5),INDEX($C:$C,$A5))</f>
        <v>26.829000000000001</v>
      </c>
      <c r="N5" s="44" cm="1">
        <f t="array" ref="N5">distvincenty(INDEX($D:$D,N$1),INDEX($C:$C,N$1),INDEX($D:$D,$A5),INDEX($C:$C,$A5))</f>
        <v>44.715000000000003</v>
      </c>
      <c r="O5" s="44" cm="1">
        <f t="array" ref="O5">distvincenty(INDEX($D:$D,O$1),INDEX($C:$C,O$1),INDEX($D:$D,$A5),INDEX($C:$C,$A5))</f>
        <v>53.658000000000001</v>
      </c>
      <c r="P5" s="44" cm="1">
        <f t="array" ref="P5">distvincenty(INDEX($D:$D,P$1),INDEX($C:$C,P$1),INDEX($D:$D,$A5),INDEX($C:$C,$A5))</f>
        <v>72.400000000000006</v>
      </c>
      <c r="Q5" s="44" cm="1">
        <f t="array" ref="Q5">distvincenty(INDEX($D:$D,Q$1),INDEX($C:$C,Q$1),INDEX($D:$D,$A5),INDEX($C:$C,$A5))</f>
        <v>81.248999999999995</v>
      </c>
      <c r="R5" s="44" cm="1">
        <f t="array" ref="R5">distvincenty(INDEX($D:$D,R$1),INDEX($C:$C,R$1),INDEX($D:$D,$A5),INDEX($C:$C,$A5))</f>
        <v>90.117000000000004</v>
      </c>
      <c r="S5" s="44" cm="1">
        <f t="array" ref="S5">distvincenty(INDEX($D:$D,S$1),INDEX($C:$C,S$1),INDEX($D:$D,$A5),INDEX($C:$C,$A5))</f>
        <v>98.998000000000005</v>
      </c>
      <c r="T5" s="44" cm="1">
        <f t="array" ref="T5">distvincenty(INDEX($D:$D,T$1),INDEX($C:$C,T$1),INDEX($D:$D,$A5),INDEX($C:$C,$A5))</f>
        <v>107.889</v>
      </c>
      <c r="U5" s="44" cm="1">
        <f t="array" ref="U5">distvincenty(INDEX($D:$D,U$1),INDEX($C:$C,U$1),INDEX($D:$D,$A5),INDEX($C:$C,$A5))</f>
        <v>116.789</v>
      </c>
      <c r="V5" s="44" cm="1">
        <f t="array" ref="V5">distvincenty(INDEX($D:$D,V$1),INDEX($C:$C,V$1),INDEX($D:$D,$A5),INDEX($C:$C,$A5))</f>
        <v>125.694</v>
      </c>
      <c r="W5" s="44" cm="1">
        <f t="array" ref="W5">distvincenty(INDEX($D:$D,W$1),INDEX($C:$C,W$1),INDEX($D:$D,$A5),INDEX($C:$C,$A5))</f>
        <v>134.60499999999999</v>
      </c>
      <c r="X5" s="44" cm="1">
        <f t="array" ref="X5">distvincenty(INDEX($D:$D,X$1),INDEX($C:$C,X$1),INDEX($D:$D,$A5),INDEX($C:$C,$A5))</f>
        <v>152.43700000000001</v>
      </c>
      <c r="Y5" s="44" cm="1">
        <f t="array" ref="Y5">distvincenty(INDEX($D:$D,Y$1),INDEX($C:$C,Y$1),INDEX($D:$D,$A5),INDEX($C:$C,$A5))</f>
        <v>161.358</v>
      </c>
      <c r="Z5" s="44" cm="1">
        <f t="array" ref="Z5">distvincenty(INDEX($D:$D,Z$1),INDEX($C:$C,Z$1),INDEX($D:$D,$A5),INDEX($C:$C,$A5))</f>
        <v>170.28100000000001</v>
      </c>
      <c r="AA5" s="44" cm="1">
        <f t="array" ref="AA5">distvincenty(INDEX($D:$D,AA$1),INDEX($C:$C,AA$1),INDEX($D:$D,$A5),INDEX($C:$C,$A5))</f>
        <v>179.20599999999999</v>
      </c>
      <c r="AB5" s="44" cm="1">
        <f t="array" ref="AB5">distvincenty(INDEX($D:$D,AB$1),INDEX($C:$C,AB$1),INDEX($D:$D,$A5),INDEX($C:$C,$A5))</f>
        <v>197.06100000000001</v>
      </c>
      <c r="AC5" s="45" cm="1">
        <f t="array" ref="AC5">distvincenty(INDEX($D:$D,AC$1),INDEX($C:$C,AC$1),INDEX($D:$D,$A5),INDEX($C:$C,$A5))</f>
        <v>205.99</v>
      </c>
    </row>
    <row r="6" spans="1:29" ht="15.75" thickBot="1" x14ac:dyDescent="0.3">
      <c r="A6">
        <f>ROW()</f>
        <v>6</v>
      </c>
      <c r="B6" s="37">
        <v>-70</v>
      </c>
      <c r="C6" s="37">
        <v>10.302199999999999</v>
      </c>
      <c r="D6" s="37">
        <v>36.6389</v>
      </c>
      <c r="E6" s="39">
        <f t="shared" ca="1" si="0"/>
        <v>-70.174999999999997</v>
      </c>
      <c r="G6" s="43" cm="1">
        <f t="array" ref="G6">distvincenty(INDEX($D:$D,G$1),INDEX($C:$C,G$1),INDEX($D:$D,$A6),INDEX($C:$C,$A6))</f>
        <v>44.715000000000003</v>
      </c>
      <c r="H6" s="44" cm="1">
        <f t="array" ref="H6">distvincenty(INDEX($D:$D,H$1),INDEX($C:$C,H$1),INDEX($D:$D,$A6),INDEX($C:$C,$A6))</f>
        <v>35.771999999999998</v>
      </c>
      <c r="I6" s="44" cm="1">
        <f t="array" ref="I6">distvincenty(INDEX($D:$D,I$1),INDEX($C:$C,I$1),INDEX($D:$D,$A6),INDEX($C:$C,$A6))</f>
        <v>17.885999999999999</v>
      </c>
      <c r="J6" s="44" cm="1">
        <f t="array" ref="J6">distvincenty(INDEX($D:$D,J$1),INDEX($C:$C,J$1),INDEX($D:$D,$A6),INDEX($C:$C,$A6))</f>
        <v>8.9429999999999996</v>
      </c>
      <c r="K6" s="44" cm="1">
        <f t="array" ref="K6">distvincenty(INDEX($D:$D,K$1),INDEX($C:$C,K$1),INDEX($D:$D,$A6),INDEX($C:$C,$A6))</f>
        <v>0</v>
      </c>
      <c r="L6" s="44" cm="1">
        <f t="array" ref="L6">distvincenty(INDEX($D:$D,L$1),INDEX($C:$C,L$1),INDEX($D:$D,$A6),INDEX($C:$C,$A6))</f>
        <v>17.885999999999999</v>
      </c>
      <c r="M6" s="44" cm="1">
        <f t="array" ref="M6">distvincenty(INDEX($D:$D,M$1),INDEX($C:$C,M$1),INDEX($D:$D,$A6),INDEX($C:$C,$A6))</f>
        <v>17.885999999999999</v>
      </c>
      <c r="N6" s="44" cm="1">
        <f t="array" ref="N6">distvincenty(INDEX($D:$D,N$1),INDEX($C:$C,N$1),INDEX($D:$D,$A6),INDEX($C:$C,$A6))</f>
        <v>35.771999999999998</v>
      </c>
      <c r="O6" s="44" cm="1">
        <f t="array" ref="O6">distvincenty(INDEX($D:$D,O$1),INDEX($C:$C,O$1),INDEX($D:$D,$A6),INDEX($C:$C,$A6))</f>
        <v>44.715000000000003</v>
      </c>
      <c r="P6" s="44" cm="1">
        <f t="array" ref="P6">distvincenty(INDEX($D:$D,P$1),INDEX($C:$C,P$1),INDEX($D:$D,$A6),INDEX($C:$C,$A6))</f>
        <v>63.578000000000003</v>
      </c>
      <c r="Q6" s="44" cm="1">
        <f t="array" ref="Q6">distvincenty(INDEX($D:$D,Q$1),INDEX($C:$C,Q$1),INDEX($D:$D,$A6),INDEX($C:$C,$A6))</f>
        <v>72.400000000000006</v>
      </c>
      <c r="R6" s="44" cm="1">
        <f t="array" ref="R6">distvincenty(INDEX($D:$D,R$1),INDEX($C:$C,R$1),INDEX($D:$D,$A6),INDEX($C:$C,$A6))</f>
        <v>81.248999999999995</v>
      </c>
      <c r="S6" s="44" cm="1">
        <f t="array" ref="S6">distvincenty(INDEX($D:$D,S$1),INDEX($C:$C,S$1),INDEX($D:$D,$A6),INDEX($C:$C,$A6))</f>
        <v>90.117000000000004</v>
      </c>
      <c r="T6" s="44" cm="1">
        <f t="array" ref="T6">distvincenty(INDEX($D:$D,T$1),INDEX($C:$C,T$1),INDEX($D:$D,$A6),INDEX($C:$C,$A6))</f>
        <v>98.998000000000005</v>
      </c>
      <c r="U6" s="44" cm="1">
        <f t="array" ref="U6">distvincenty(INDEX($D:$D,U$1),INDEX($C:$C,U$1),INDEX($D:$D,$A6),INDEX($C:$C,$A6))</f>
        <v>107.889</v>
      </c>
      <c r="V6" s="44" cm="1">
        <f t="array" ref="V6">distvincenty(INDEX($D:$D,V$1),INDEX($C:$C,V$1),INDEX($D:$D,$A6),INDEX($C:$C,$A6))</f>
        <v>116.789</v>
      </c>
      <c r="W6" s="44" cm="1">
        <f t="array" ref="W6">distvincenty(INDEX($D:$D,W$1),INDEX($C:$C,W$1),INDEX($D:$D,$A6),INDEX($C:$C,$A6))</f>
        <v>125.694</v>
      </c>
      <c r="X6" s="44" cm="1">
        <f t="array" ref="X6">distvincenty(INDEX($D:$D,X$1),INDEX($C:$C,X$1),INDEX($D:$D,$A6),INDEX($C:$C,$A6))</f>
        <v>143.51900000000001</v>
      </c>
      <c r="Y6" s="44" cm="1">
        <f t="array" ref="Y6">distvincenty(INDEX($D:$D,Y$1),INDEX($C:$C,Y$1),INDEX($D:$D,$A6),INDEX($C:$C,$A6))</f>
        <v>152.43700000000001</v>
      </c>
      <c r="Z6" s="44" cm="1">
        <f t="array" ref="Z6">distvincenty(INDEX($D:$D,Z$1),INDEX($C:$C,Z$1),INDEX($D:$D,$A6),INDEX($C:$C,$A6))</f>
        <v>161.358</v>
      </c>
      <c r="AA6" s="44" cm="1">
        <f t="array" ref="AA6">distvincenty(INDEX($D:$D,AA$1),INDEX($C:$C,AA$1),INDEX($D:$D,$A6),INDEX($C:$C,$A6))</f>
        <v>170.28100000000001</v>
      </c>
      <c r="AB6" s="44" cm="1">
        <f t="array" ref="AB6">distvincenty(INDEX($D:$D,AB$1),INDEX($C:$C,AB$1),INDEX($D:$D,$A6),INDEX($C:$C,$A6))</f>
        <v>188.13200000000001</v>
      </c>
      <c r="AC6" s="45" cm="1">
        <f t="array" ref="AC6">distvincenty(INDEX($D:$D,AC$1),INDEX($C:$C,AC$1),INDEX($D:$D,$A6),INDEX($C:$C,$A6))</f>
        <v>197.06100000000001</v>
      </c>
    </row>
    <row r="7" spans="1:29" ht="15.75" thickBot="1" x14ac:dyDescent="0.3">
      <c r="A7">
        <f>ROW()</f>
        <v>7</v>
      </c>
      <c r="B7" s="37">
        <v>-67.3</v>
      </c>
      <c r="C7" s="37">
        <v>10.302</v>
      </c>
      <c r="D7" s="37">
        <v>36.6389</v>
      </c>
      <c r="E7" s="39">
        <f t="shared" ca="1" si="0"/>
        <v>-71.015000000000001</v>
      </c>
      <c r="G7" s="43" cm="1">
        <f t="array" ref="G7">distvincenty(INDEX($D:$D,G$1),INDEX($C:$C,G$1),INDEX($D:$D,$A7),INDEX($C:$C,$A7))</f>
        <v>62.601999999999997</v>
      </c>
      <c r="H7" s="44" cm="1">
        <f t="array" ref="H7">distvincenty(INDEX($D:$D,H$1),INDEX($C:$C,H$1),INDEX($D:$D,$A7),INDEX($C:$C,$A7))</f>
        <v>53.658000000000001</v>
      </c>
      <c r="I7" s="44" cm="1">
        <f t="array" ref="I7">distvincenty(INDEX($D:$D,I$1),INDEX($C:$C,I$1),INDEX($D:$D,$A7),INDEX($C:$C,$A7))</f>
        <v>35.771999999999998</v>
      </c>
      <c r="J7" s="44" cm="1">
        <f t="array" ref="J7">distvincenty(INDEX($D:$D,J$1),INDEX($C:$C,J$1),INDEX($D:$D,$A7),INDEX($C:$C,$A7))</f>
        <v>26.829000000000001</v>
      </c>
      <c r="K7" s="44" cm="1">
        <f t="array" ref="K7">distvincenty(INDEX($D:$D,K$1),INDEX($C:$C,K$1),INDEX($D:$D,$A7),INDEX($C:$C,$A7))</f>
        <v>17.885999999999999</v>
      </c>
      <c r="L7" s="44" cm="1">
        <f t="array" ref="L7">distvincenty(INDEX($D:$D,L$1),INDEX($C:$C,L$1),INDEX($D:$D,$A7),INDEX($C:$C,$A7))</f>
        <v>0</v>
      </c>
      <c r="M7" s="44" cm="1">
        <f t="array" ref="M7">distvincenty(INDEX($D:$D,M$1),INDEX($C:$C,M$1),INDEX($D:$D,$A7),INDEX($C:$C,$A7))</f>
        <v>0</v>
      </c>
      <c r="N7" s="44" cm="1">
        <f t="array" ref="N7">distvincenty(INDEX($D:$D,N$1),INDEX($C:$C,N$1),INDEX($D:$D,$A7),INDEX($C:$C,$A7))</f>
        <v>17.885999999999999</v>
      </c>
      <c r="O7" s="44" cm="1">
        <f t="array" ref="O7">distvincenty(INDEX($D:$D,O$1),INDEX($C:$C,O$1),INDEX($D:$D,$A7),INDEX($C:$C,$A7))</f>
        <v>26.829000000000001</v>
      </c>
      <c r="P7" s="44" cm="1">
        <f t="array" ref="P7">distvincenty(INDEX($D:$D,P$1),INDEX($C:$C,P$1),INDEX($D:$D,$A7),INDEX($C:$C,$A7))</f>
        <v>46.072000000000003</v>
      </c>
      <c r="Q7" s="44" cm="1">
        <f t="array" ref="Q7">distvincenty(INDEX($D:$D,Q$1),INDEX($C:$C,Q$1),INDEX($D:$D,$A7),INDEX($C:$C,$A7))</f>
        <v>54.793999999999997</v>
      </c>
      <c r="R7" s="44" cm="1">
        <f t="array" ref="R7">distvincenty(INDEX($D:$D,R$1),INDEX($C:$C,R$1),INDEX($D:$D,$A7),INDEX($C:$C,$A7))</f>
        <v>63.578000000000003</v>
      </c>
      <c r="S7" s="44" cm="1">
        <f t="array" ref="S7">distvincenty(INDEX($D:$D,S$1),INDEX($C:$C,S$1),INDEX($D:$D,$A7),INDEX($C:$C,$A7))</f>
        <v>72.400000000000006</v>
      </c>
      <c r="T7" s="44" cm="1">
        <f t="array" ref="T7">distvincenty(INDEX($D:$D,T$1),INDEX($C:$C,T$1),INDEX($D:$D,$A7),INDEX($C:$C,$A7))</f>
        <v>81.248999999999995</v>
      </c>
      <c r="U7" s="44" cm="1">
        <f t="array" ref="U7">distvincenty(INDEX($D:$D,U$1),INDEX($C:$C,U$1),INDEX($D:$D,$A7),INDEX($C:$C,$A7))</f>
        <v>90.117000000000004</v>
      </c>
      <c r="V7" s="44" cm="1">
        <f t="array" ref="V7">distvincenty(INDEX($D:$D,V$1),INDEX($C:$C,V$1),INDEX($D:$D,$A7),INDEX($C:$C,$A7))</f>
        <v>98.998000000000005</v>
      </c>
      <c r="W7" s="44" cm="1">
        <f t="array" ref="W7">distvincenty(INDEX($D:$D,W$1),INDEX($C:$C,W$1),INDEX($D:$D,$A7),INDEX($C:$C,$A7))</f>
        <v>107.889</v>
      </c>
      <c r="X7" s="44" cm="1">
        <f t="array" ref="X7">distvincenty(INDEX($D:$D,X$1),INDEX($C:$C,X$1),INDEX($D:$D,$A7),INDEX($C:$C,$A7))</f>
        <v>125.694</v>
      </c>
      <c r="Y7" s="44" cm="1">
        <f t="array" ref="Y7">distvincenty(INDEX($D:$D,Y$1),INDEX($C:$C,Y$1),INDEX($D:$D,$A7),INDEX($C:$C,$A7))</f>
        <v>134.60499999999999</v>
      </c>
      <c r="Z7" s="44" cm="1">
        <f t="array" ref="Z7">distvincenty(INDEX($D:$D,Z$1),INDEX($C:$C,Z$1),INDEX($D:$D,$A7),INDEX($C:$C,$A7))</f>
        <v>143.51900000000001</v>
      </c>
      <c r="AA7" s="44" cm="1">
        <f t="array" ref="AA7">distvincenty(INDEX($D:$D,AA$1),INDEX($C:$C,AA$1),INDEX($D:$D,$A7),INDEX($C:$C,$A7))</f>
        <v>152.43700000000001</v>
      </c>
      <c r="AB7" s="44" cm="1">
        <f t="array" ref="AB7">distvincenty(INDEX($D:$D,AB$1),INDEX($C:$C,AB$1),INDEX($D:$D,$A7),INDEX($C:$C,$A7))</f>
        <v>170.28100000000001</v>
      </c>
      <c r="AC7" s="45" cm="1">
        <f t="array" ref="AC7">distvincenty(INDEX($D:$D,AC$1),INDEX($C:$C,AC$1),INDEX($D:$D,$A7),INDEX($C:$C,$A7))</f>
        <v>179.20599999999999</v>
      </c>
    </row>
    <row r="8" spans="1:29" ht="15.75" thickBot="1" x14ac:dyDescent="0.3">
      <c r="A8">
        <f>ROW()</f>
        <v>8</v>
      </c>
      <c r="B8" s="37">
        <v>-74.73</v>
      </c>
      <c r="C8" s="37">
        <v>10.302</v>
      </c>
      <c r="D8" s="37">
        <v>36.6389</v>
      </c>
      <c r="E8" s="39">
        <f t="shared" ca="1" si="0"/>
        <v>-71.015000000000001</v>
      </c>
      <c r="G8" s="43" cm="1">
        <f t="array" ref="G8">distvincenty(INDEX($D:$D,G$1),INDEX($C:$C,G$1),INDEX($D:$D,$A8),INDEX($C:$C,$A8))</f>
        <v>62.601999999999997</v>
      </c>
      <c r="H8" s="44" cm="1">
        <f t="array" ref="H8">distvincenty(INDEX($D:$D,H$1),INDEX($C:$C,H$1),INDEX($D:$D,$A8),INDEX($C:$C,$A8))</f>
        <v>53.658000000000001</v>
      </c>
      <c r="I8" s="44" cm="1">
        <f t="array" ref="I8">distvincenty(INDEX($D:$D,I$1),INDEX($C:$C,I$1),INDEX($D:$D,$A8),INDEX($C:$C,$A8))</f>
        <v>35.771999999999998</v>
      </c>
      <c r="J8" s="44" cm="1">
        <f t="array" ref="J8">distvincenty(INDEX($D:$D,J$1),INDEX($C:$C,J$1),INDEX($D:$D,$A8),INDEX($C:$C,$A8))</f>
        <v>26.829000000000001</v>
      </c>
      <c r="K8" s="44" cm="1">
        <f t="array" ref="K8">distvincenty(INDEX($D:$D,K$1),INDEX($C:$C,K$1),INDEX($D:$D,$A8),INDEX($C:$C,$A8))</f>
        <v>17.885999999999999</v>
      </c>
      <c r="L8" s="44" cm="1">
        <f t="array" ref="L8">distvincenty(INDEX($D:$D,L$1),INDEX($C:$C,L$1),INDEX($D:$D,$A8),INDEX($C:$C,$A8))</f>
        <v>0</v>
      </c>
      <c r="M8" s="44" cm="1">
        <f t="array" ref="M8">distvincenty(INDEX($D:$D,M$1),INDEX($C:$C,M$1),INDEX($D:$D,$A8),INDEX($C:$C,$A8))</f>
        <v>0</v>
      </c>
      <c r="N8" s="44" cm="1">
        <f t="array" ref="N8">distvincenty(INDEX($D:$D,N$1),INDEX($C:$C,N$1),INDEX($D:$D,$A8),INDEX($C:$C,$A8))</f>
        <v>17.885999999999999</v>
      </c>
      <c r="O8" s="44" cm="1">
        <f t="array" ref="O8">distvincenty(INDEX($D:$D,O$1),INDEX($C:$C,O$1),INDEX($D:$D,$A8),INDEX($C:$C,$A8))</f>
        <v>26.829000000000001</v>
      </c>
      <c r="P8" s="44" cm="1">
        <f t="array" ref="P8">distvincenty(INDEX($D:$D,P$1),INDEX($C:$C,P$1),INDEX($D:$D,$A8),INDEX($C:$C,$A8))</f>
        <v>46.072000000000003</v>
      </c>
      <c r="Q8" s="44" cm="1">
        <f t="array" ref="Q8">distvincenty(INDEX($D:$D,Q$1),INDEX($C:$C,Q$1),INDEX($D:$D,$A8),INDEX($C:$C,$A8))</f>
        <v>54.793999999999997</v>
      </c>
      <c r="R8" s="44" cm="1">
        <f t="array" ref="R8">distvincenty(INDEX($D:$D,R$1),INDEX($C:$C,R$1),INDEX($D:$D,$A8),INDEX($C:$C,$A8))</f>
        <v>63.578000000000003</v>
      </c>
      <c r="S8" s="44" cm="1">
        <f t="array" ref="S8">distvincenty(INDEX($D:$D,S$1),INDEX($C:$C,S$1),INDEX($D:$D,$A8),INDEX($C:$C,$A8))</f>
        <v>72.400000000000006</v>
      </c>
      <c r="T8" s="44" cm="1">
        <f t="array" ref="T8">distvincenty(INDEX($D:$D,T$1),INDEX($C:$C,T$1),INDEX($D:$D,$A8),INDEX($C:$C,$A8))</f>
        <v>81.248999999999995</v>
      </c>
      <c r="U8" s="44" cm="1">
        <f t="array" ref="U8">distvincenty(INDEX($D:$D,U$1),INDEX($C:$C,U$1),INDEX($D:$D,$A8),INDEX($C:$C,$A8))</f>
        <v>90.117000000000004</v>
      </c>
      <c r="V8" s="44" cm="1">
        <f t="array" ref="V8">distvincenty(INDEX($D:$D,V$1),INDEX($C:$C,V$1),INDEX($D:$D,$A8),INDEX($C:$C,$A8))</f>
        <v>98.998000000000005</v>
      </c>
      <c r="W8" s="44" cm="1">
        <f t="array" ref="W8">distvincenty(INDEX($D:$D,W$1),INDEX($C:$C,W$1),INDEX($D:$D,$A8),INDEX($C:$C,$A8))</f>
        <v>107.889</v>
      </c>
      <c r="X8" s="44" cm="1">
        <f t="array" ref="X8">distvincenty(INDEX($D:$D,X$1),INDEX($C:$C,X$1),INDEX($D:$D,$A8),INDEX($C:$C,$A8))</f>
        <v>125.694</v>
      </c>
      <c r="Y8" s="44" cm="1">
        <f t="array" ref="Y8">distvincenty(INDEX($D:$D,Y$1),INDEX($C:$C,Y$1),INDEX($D:$D,$A8),INDEX($C:$C,$A8))</f>
        <v>134.60499999999999</v>
      </c>
      <c r="Z8" s="44" cm="1">
        <f t="array" ref="Z8">distvincenty(INDEX($D:$D,Z$1),INDEX($C:$C,Z$1),INDEX($D:$D,$A8),INDEX($C:$C,$A8))</f>
        <v>143.51900000000001</v>
      </c>
      <c r="AA8" s="44" cm="1">
        <f t="array" ref="AA8">distvincenty(INDEX($D:$D,AA$1),INDEX($C:$C,AA$1),INDEX($D:$D,$A8),INDEX($C:$C,$A8))</f>
        <v>152.43700000000001</v>
      </c>
      <c r="AB8" s="44" cm="1">
        <f t="array" ref="AB8">distvincenty(INDEX($D:$D,AB$1),INDEX($C:$C,AB$1),INDEX($D:$D,$A8),INDEX($C:$C,$A8))</f>
        <v>170.28100000000001</v>
      </c>
      <c r="AC8" s="45" cm="1">
        <f t="array" ref="AC8">distvincenty(INDEX($D:$D,AC$1),INDEX($C:$C,AC$1),INDEX($D:$D,$A8),INDEX($C:$C,$A8))</f>
        <v>179.20599999999999</v>
      </c>
    </row>
    <row r="9" spans="1:29" ht="15.75" thickBot="1" x14ac:dyDescent="0.3">
      <c r="A9">
        <f>ROW()</f>
        <v>9</v>
      </c>
      <c r="B9" s="37">
        <v>-69.8</v>
      </c>
      <c r="C9" s="37">
        <v>10.3018</v>
      </c>
      <c r="D9" s="37">
        <v>36.6389</v>
      </c>
      <c r="E9" s="39">
        <f t="shared" ca="1" si="0"/>
        <v>-68.539999999999992</v>
      </c>
      <c r="G9" s="43" cm="1">
        <f t="array" ref="G9">distvincenty(INDEX($D:$D,G$1),INDEX($C:$C,G$1),INDEX($D:$D,$A9),INDEX($C:$C,$A9))</f>
        <v>80.488</v>
      </c>
      <c r="H9" s="44" cm="1">
        <f t="array" ref="H9">distvincenty(INDEX($D:$D,H$1),INDEX($C:$C,H$1),INDEX($D:$D,$A9),INDEX($C:$C,$A9))</f>
        <v>71.545000000000002</v>
      </c>
      <c r="I9" s="44" cm="1">
        <f t="array" ref="I9">distvincenty(INDEX($D:$D,I$1),INDEX($C:$C,I$1),INDEX($D:$D,$A9),INDEX($C:$C,$A9))</f>
        <v>53.658000000000001</v>
      </c>
      <c r="J9" s="44" cm="1">
        <f t="array" ref="J9">distvincenty(INDEX($D:$D,J$1),INDEX($C:$C,J$1),INDEX($D:$D,$A9),INDEX($C:$C,$A9))</f>
        <v>44.715000000000003</v>
      </c>
      <c r="K9" s="44" cm="1">
        <f t="array" ref="K9">distvincenty(INDEX($D:$D,K$1),INDEX($C:$C,K$1),INDEX($D:$D,$A9),INDEX($C:$C,$A9))</f>
        <v>35.771999999999998</v>
      </c>
      <c r="L9" s="44" cm="1">
        <f t="array" ref="L9">distvincenty(INDEX($D:$D,L$1),INDEX($C:$C,L$1),INDEX($D:$D,$A9),INDEX($C:$C,$A9))</f>
        <v>17.885999999999999</v>
      </c>
      <c r="M9" s="44" cm="1">
        <f t="array" ref="M9">distvincenty(INDEX($D:$D,M$1),INDEX($C:$C,M$1),INDEX($D:$D,$A9),INDEX($C:$C,$A9))</f>
        <v>17.885999999999999</v>
      </c>
      <c r="N9" s="44" cm="1">
        <f t="array" ref="N9">distvincenty(INDEX($D:$D,N$1),INDEX($C:$C,N$1),INDEX($D:$D,$A9),INDEX($C:$C,$A9))</f>
        <v>0</v>
      </c>
      <c r="O9" s="44" cm="1">
        <f t="array" ref="O9">distvincenty(INDEX($D:$D,O$1),INDEX($C:$C,O$1),INDEX($D:$D,$A9),INDEX($C:$C,$A9))</f>
        <v>8.9429999999999996</v>
      </c>
      <c r="P9" s="44" cm="1">
        <f t="array" ref="P9">distvincenty(INDEX($D:$D,P$1),INDEX($C:$C,P$1),INDEX($D:$D,$A9),INDEX($C:$C,$A9))</f>
        <v>29.033999999999999</v>
      </c>
      <c r="Q9" s="44" cm="1">
        <f t="array" ref="Q9">distvincenty(INDEX($D:$D,Q$1),INDEX($C:$C,Q$1),INDEX($D:$D,$A9),INDEX($C:$C,$A9))</f>
        <v>37.454000000000001</v>
      </c>
      <c r="R9" s="44" cm="1">
        <f t="array" ref="R9">distvincenty(INDEX($D:$D,R$1),INDEX($C:$C,R$1),INDEX($D:$D,$A9),INDEX($C:$C,$A9))</f>
        <v>46.072000000000003</v>
      </c>
      <c r="S9" s="44" cm="1">
        <f t="array" ref="S9">distvincenty(INDEX($D:$D,S$1),INDEX($C:$C,S$1),INDEX($D:$D,$A9),INDEX($C:$C,$A9))</f>
        <v>54.793999999999997</v>
      </c>
      <c r="T9" s="44" cm="1">
        <f t="array" ref="T9">distvincenty(INDEX($D:$D,T$1),INDEX($C:$C,T$1),INDEX($D:$D,$A9),INDEX($C:$C,$A9))</f>
        <v>63.578000000000003</v>
      </c>
      <c r="U9" s="44" cm="1">
        <f t="array" ref="U9">distvincenty(INDEX($D:$D,U$1),INDEX($C:$C,U$1),INDEX($D:$D,$A9),INDEX($C:$C,$A9))</f>
        <v>72.400000000000006</v>
      </c>
      <c r="V9" s="44" cm="1">
        <f t="array" ref="V9">distvincenty(INDEX($D:$D,V$1),INDEX($C:$C,V$1),INDEX($D:$D,$A9),INDEX($C:$C,$A9))</f>
        <v>81.248999999999995</v>
      </c>
      <c r="W9" s="44" cm="1">
        <f t="array" ref="W9">distvincenty(INDEX($D:$D,W$1),INDEX($C:$C,W$1),INDEX($D:$D,$A9),INDEX($C:$C,$A9))</f>
        <v>90.117000000000004</v>
      </c>
      <c r="X9" s="44" cm="1">
        <f t="array" ref="X9">distvincenty(INDEX($D:$D,X$1),INDEX($C:$C,X$1),INDEX($D:$D,$A9),INDEX($C:$C,$A9))</f>
        <v>107.889</v>
      </c>
      <c r="Y9" s="44" cm="1">
        <f t="array" ref="Y9">distvincenty(INDEX($D:$D,Y$1),INDEX($C:$C,Y$1),INDEX($D:$D,$A9),INDEX($C:$C,$A9))</f>
        <v>116.789</v>
      </c>
      <c r="Z9" s="44" cm="1">
        <f t="array" ref="Z9">distvincenty(INDEX($D:$D,Z$1),INDEX($C:$C,Z$1),INDEX($D:$D,$A9),INDEX($C:$C,$A9))</f>
        <v>125.694</v>
      </c>
      <c r="AA9" s="44" cm="1">
        <f t="array" ref="AA9">distvincenty(INDEX($D:$D,AA$1),INDEX($C:$C,AA$1),INDEX($D:$D,$A9),INDEX($C:$C,$A9))</f>
        <v>134.60499999999999</v>
      </c>
      <c r="AB9" s="44" cm="1">
        <f t="array" ref="AB9">distvincenty(INDEX($D:$D,AB$1),INDEX($C:$C,AB$1),INDEX($D:$D,$A9),INDEX($C:$C,$A9))</f>
        <v>152.43700000000001</v>
      </c>
      <c r="AC9" s="45" cm="1">
        <f t="array" ref="AC9">distvincenty(INDEX($D:$D,AC$1),INDEX($C:$C,AC$1),INDEX($D:$D,$A9),INDEX($C:$C,$A9))</f>
        <v>161.358</v>
      </c>
    </row>
    <row r="10" spans="1:29" ht="15.75" thickBot="1" x14ac:dyDescent="0.3">
      <c r="A10">
        <f>ROW()</f>
        <v>10</v>
      </c>
      <c r="B10" s="37">
        <v>-67.28</v>
      </c>
      <c r="C10" s="37">
        <v>10.3017</v>
      </c>
      <c r="D10" s="37">
        <v>36.6389</v>
      </c>
      <c r="E10" s="39">
        <f t="shared" ca="1" si="0"/>
        <v>-68.539999999999992</v>
      </c>
      <c r="G10" s="43" cm="1">
        <f t="array" ref="G10">distvincenty(INDEX($D:$D,G$1),INDEX($C:$C,G$1),INDEX($D:$D,$A10),INDEX($C:$C,$A10))</f>
        <v>89.430999999999997</v>
      </c>
      <c r="H10" s="44" cm="1">
        <f t="array" ref="H10">distvincenty(INDEX($D:$D,H$1),INDEX($C:$C,H$1),INDEX($D:$D,$A10),INDEX($C:$C,$A10))</f>
        <v>80.488</v>
      </c>
      <c r="I10" s="44" cm="1">
        <f t="array" ref="I10">distvincenty(INDEX($D:$D,I$1),INDEX($C:$C,I$1),INDEX($D:$D,$A10),INDEX($C:$C,$A10))</f>
        <v>62.601999999999997</v>
      </c>
      <c r="J10" s="44" cm="1">
        <f t="array" ref="J10">distvincenty(INDEX($D:$D,J$1),INDEX($C:$C,J$1),INDEX($D:$D,$A10),INDEX($C:$C,$A10))</f>
        <v>53.658000000000001</v>
      </c>
      <c r="K10" s="44" cm="1">
        <f t="array" ref="K10">distvincenty(INDEX($D:$D,K$1),INDEX($C:$C,K$1),INDEX($D:$D,$A10),INDEX($C:$C,$A10))</f>
        <v>44.715000000000003</v>
      </c>
      <c r="L10" s="44" cm="1">
        <f t="array" ref="L10">distvincenty(INDEX($D:$D,L$1),INDEX($C:$C,L$1),INDEX($D:$D,$A10),INDEX($C:$C,$A10))</f>
        <v>26.829000000000001</v>
      </c>
      <c r="M10" s="44" cm="1">
        <f t="array" ref="M10">distvincenty(INDEX($D:$D,M$1),INDEX($C:$C,M$1),INDEX($D:$D,$A10),INDEX($C:$C,$A10))</f>
        <v>26.829000000000001</v>
      </c>
      <c r="N10" s="44" cm="1">
        <f t="array" ref="N10">distvincenty(INDEX($D:$D,N$1),INDEX($C:$C,N$1),INDEX($D:$D,$A10),INDEX($C:$C,$A10))</f>
        <v>8.9429999999999996</v>
      </c>
      <c r="O10" s="44" cm="1">
        <f t="array" ref="O10">distvincenty(INDEX($D:$D,O$1),INDEX($C:$C,O$1),INDEX($D:$D,$A10),INDEX($C:$C,$A10))</f>
        <v>0</v>
      </c>
      <c r="P10" s="44" cm="1">
        <f t="array" ref="P10">distvincenty(INDEX($D:$D,P$1),INDEX($C:$C,P$1),INDEX($D:$D,$A10),INDEX($C:$C,$A10))</f>
        <v>21.048999999999999</v>
      </c>
      <c r="Q10" s="44" cm="1">
        <f t="array" ref="Q10">distvincenty(INDEX($D:$D,Q$1),INDEX($C:$C,Q$1),INDEX($D:$D,$A10),INDEX($C:$C,$A10))</f>
        <v>29.033999999999999</v>
      </c>
      <c r="R10" s="44" cm="1">
        <f t="array" ref="R10">distvincenty(INDEX($D:$D,R$1),INDEX($C:$C,R$1),INDEX($D:$D,$A10),INDEX($C:$C,$A10))</f>
        <v>37.454000000000001</v>
      </c>
      <c r="S10" s="44" cm="1">
        <f t="array" ref="S10">distvincenty(INDEX($D:$D,S$1),INDEX($C:$C,S$1),INDEX($D:$D,$A10),INDEX($C:$C,$A10))</f>
        <v>46.072000000000003</v>
      </c>
      <c r="T10" s="44" cm="1">
        <f t="array" ref="T10">distvincenty(INDEX($D:$D,T$1),INDEX($C:$C,T$1),INDEX($D:$D,$A10),INDEX($C:$C,$A10))</f>
        <v>54.793999999999997</v>
      </c>
      <c r="U10" s="44" cm="1">
        <f t="array" ref="U10">distvincenty(INDEX($D:$D,U$1),INDEX($C:$C,U$1),INDEX($D:$D,$A10),INDEX($C:$C,$A10))</f>
        <v>63.578000000000003</v>
      </c>
      <c r="V10" s="44" cm="1">
        <f t="array" ref="V10">distvincenty(INDEX($D:$D,V$1),INDEX($C:$C,V$1),INDEX($D:$D,$A10),INDEX($C:$C,$A10))</f>
        <v>72.400000000000006</v>
      </c>
      <c r="W10" s="44" cm="1">
        <f t="array" ref="W10">distvincenty(INDEX($D:$D,W$1),INDEX($C:$C,W$1),INDEX($D:$D,$A10),INDEX($C:$C,$A10))</f>
        <v>81.248999999999995</v>
      </c>
      <c r="X10" s="44" cm="1">
        <f t="array" ref="X10">distvincenty(INDEX($D:$D,X$1),INDEX($C:$C,X$1),INDEX($D:$D,$A10),INDEX($C:$C,$A10))</f>
        <v>98.998000000000005</v>
      </c>
      <c r="Y10" s="44" cm="1">
        <f t="array" ref="Y10">distvincenty(INDEX($D:$D,Y$1),INDEX($C:$C,Y$1),INDEX($D:$D,$A10),INDEX($C:$C,$A10))</f>
        <v>107.889</v>
      </c>
      <c r="Z10" s="44" cm="1">
        <f t="array" ref="Z10">distvincenty(INDEX($D:$D,Z$1),INDEX($C:$C,Z$1),INDEX($D:$D,$A10),INDEX($C:$C,$A10))</f>
        <v>116.789</v>
      </c>
      <c r="AA10" s="44" cm="1">
        <f t="array" ref="AA10">distvincenty(INDEX($D:$D,AA$1),INDEX($C:$C,AA$1),INDEX($D:$D,$A10),INDEX($C:$C,$A10))</f>
        <v>125.694</v>
      </c>
      <c r="AB10" s="44" cm="1">
        <f t="array" ref="AB10">distvincenty(INDEX($D:$D,AB$1),INDEX($C:$C,AB$1),INDEX($D:$D,$A10),INDEX($C:$C,$A10))</f>
        <v>143.51900000000001</v>
      </c>
      <c r="AC10" s="45" cm="1">
        <f t="array" ref="AC10">distvincenty(INDEX($D:$D,AC$1),INDEX($C:$C,AC$1),INDEX($D:$D,$A10),INDEX($C:$C,$A10))</f>
        <v>152.43700000000001</v>
      </c>
    </row>
    <row r="11" spans="1:29" ht="15.75" thickBot="1" x14ac:dyDescent="0.3">
      <c r="A11">
        <f>ROW()</f>
        <v>11</v>
      </c>
      <c r="B11" s="37">
        <v>-65.5</v>
      </c>
      <c r="C11" s="37">
        <v>10.301500000000001</v>
      </c>
      <c r="D11" s="37">
        <v>36.638800000000003</v>
      </c>
      <c r="E11" s="39">
        <f t="shared" ca="1" si="0"/>
        <v>-58.65</v>
      </c>
      <c r="G11" s="43" cm="1">
        <f t="array" ref="G11">distvincenty(INDEX($D:$D,G$1),INDEX($C:$C,G$1),INDEX($D:$D,$A11),INDEX($C:$C,$A11))</f>
        <v>107.889</v>
      </c>
      <c r="H11" s="44" cm="1">
        <f t="array" ref="H11">distvincenty(INDEX($D:$D,H$1),INDEX($C:$C,H$1),INDEX($D:$D,$A11),INDEX($C:$C,$A11))</f>
        <v>98.998000000000005</v>
      </c>
      <c r="I11" s="44" cm="1">
        <f t="array" ref="I11">distvincenty(INDEX($D:$D,I$1),INDEX($C:$C,I$1),INDEX($D:$D,$A11),INDEX($C:$C,$A11))</f>
        <v>81.248999999999995</v>
      </c>
      <c r="J11" s="44" cm="1">
        <f t="array" ref="J11">distvincenty(INDEX($D:$D,J$1),INDEX($C:$C,J$1),INDEX($D:$D,$A11),INDEX($C:$C,$A11))</f>
        <v>72.400000000000006</v>
      </c>
      <c r="K11" s="44" cm="1">
        <f t="array" ref="K11">distvincenty(INDEX($D:$D,K$1),INDEX($C:$C,K$1),INDEX($D:$D,$A11),INDEX($C:$C,$A11))</f>
        <v>63.578000000000003</v>
      </c>
      <c r="L11" s="44" cm="1">
        <f t="array" ref="L11">distvincenty(INDEX($D:$D,L$1),INDEX($C:$C,L$1),INDEX($D:$D,$A11),INDEX($C:$C,$A11))</f>
        <v>46.072000000000003</v>
      </c>
      <c r="M11" s="44" cm="1">
        <f t="array" ref="M11">distvincenty(INDEX($D:$D,M$1),INDEX($C:$C,M$1),INDEX($D:$D,$A11),INDEX($C:$C,$A11))</f>
        <v>46.072000000000003</v>
      </c>
      <c r="N11" s="44" cm="1">
        <f t="array" ref="N11">distvincenty(INDEX($D:$D,N$1),INDEX($C:$C,N$1),INDEX($D:$D,$A11),INDEX($C:$C,$A11))</f>
        <v>29.033999999999999</v>
      </c>
      <c r="O11" s="44" cm="1">
        <f t="array" ref="O11">distvincenty(INDEX($D:$D,O$1),INDEX($C:$C,O$1),INDEX($D:$D,$A11),INDEX($C:$C,$A11))</f>
        <v>21.048999999999999</v>
      </c>
      <c r="P11" s="44" cm="1">
        <f t="array" ref="P11">distvincenty(INDEX($D:$D,P$1),INDEX($C:$C,P$1),INDEX($D:$D,$A11),INDEX($C:$C,$A11))</f>
        <v>0</v>
      </c>
      <c r="Q11" s="44" cm="1">
        <f t="array" ref="Q11">distvincenty(INDEX($D:$D,Q$1),INDEX($C:$C,Q$1),INDEX($D:$D,$A11),INDEX($C:$C,$A11))</f>
        <v>8.9429999999999996</v>
      </c>
      <c r="R11" s="44" cm="1">
        <f t="array" ref="R11">distvincenty(INDEX($D:$D,R$1),INDEX($C:$C,R$1),INDEX($D:$D,$A11),INDEX($C:$C,$A11))</f>
        <v>17.885999999999999</v>
      </c>
      <c r="S11" s="44" cm="1">
        <f t="array" ref="S11">distvincenty(INDEX($D:$D,S$1),INDEX($C:$C,S$1),INDEX($D:$D,$A11),INDEX($C:$C,$A11))</f>
        <v>26.829000000000001</v>
      </c>
      <c r="T11" s="44" cm="1">
        <f t="array" ref="T11">distvincenty(INDEX($D:$D,T$1),INDEX($C:$C,T$1),INDEX($D:$D,$A11),INDEX($C:$C,$A11))</f>
        <v>35.771999999999998</v>
      </c>
      <c r="U11" s="44" cm="1">
        <f t="array" ref="U11">distvincenty(INDEX($D:$D,U$1),INDEX($C:$C,U$1),INDEX($D:$D,$A11),INDEX($C:$C,$A11))</f>
        <v>44.715000000000003</v>
      </c>
      <c r="V11" s="44" cm="1">
        <f t="array" ref="V11">distvincenty(INDEX($D:$D,V$1),INDEX($C:$C,V$1),INDEX($D:$D,$A11),INDEX($C:$C,$A11))</f>
        <v>53.658999999999999</v>
      </c>
      <c r="W11" s="44" cm="1">
        <f t="array" ref="W11">distvincenty(INDEX($D:$D,W$1),INDEX($C:$C,W$1),INDEX($D:$D,$A11),INDEX($C:$C,$A11))</f>
        <v>62.601999999999997</v>
      </c>
      <c r="X11" s="44" cm="1">
        <f t="array" ref="X11">distvincenty(INDEX($D:$D,X$1),INDEX($C:$C,X$1),INDEX($D:$D,$A11),INDEX($C:$C,$A11))</f>
        <v>80.488</v>
      </c>
      <c r="Y11" s="44" cm="1">
        <f t="array" ref="Y11">distvincenty(INDEX($D:$D,Y$1),INDEX($C:$C,Y$1),INDEX($D:$D,$A11),INDEX($C:$C,$A11))</f>
        <v>89.430999999999997</v>
      </c>
      <c r="Z11" s="44" cm="1">
        <f t="array" ref="Z11">distvincenty(INDEX($D:$D,Z$1),INDEX($C:$C,Z$1),INDEX($D:$D,$A11),INDEX($C:$C,$A11))</f>
        <v>98.373999999999995</v>
      </c>
      <c r="AA11" s="44" cm="1">
        <f t="array" ref="AA11">distvincenty(INDEX($D:$D,AA$1),INDEX($C:$C,AA$1),INDEX($D:$D,$A11),INDEX($C:$C,$A11))</f>
        <v>107.31699999999999</v>
      </c>
      <c r="AB11" s="44" cm="1">
        <f t="array" ref="AB11">distvincenty(INDEX($D:$D,AB$1),INDEX($C:$C,AB$1),INDEX($D:$D,$A11),INDEX($C:$C,$A11))</f>
        <v>125.203</v>
      </c>
      <c r="AC11" s="45" cm="1">
        <f t="array" ref="AC11">distvincenty(INDEX($D:$D,AC$1),INDEX($C:$C,AC$1),INDEX($D:$D,$A11),INDEX($C:$C,$A11))</f>
        <v>134.14599999999999</v>
      </c>
    </row>
    <row r="12" spans="1:29" ht="15.75" thickBot="1" x14ac:dyDescent="0.3">
      <c r="A12">
        <f>ROW()</f>
        <v>12</v>
      </c>
      <c r="B12" s="37">
        <v>-51.8</v>
      </c>
      <c r="C12" s="37">
        <v>10.301399999999999</v>
      </c>
      <c r="D12" s="37">
        <v>36.638800000000003</v>
      </c>
      <c r="E12" s="39">
        <f t="shared" ca="1" si="0"/>
        <v>-59.066666666666663</v>
      </c>
      <c r="G12" s="43" cm="1">
        <f t="array" ref="G12">distvincenty(INDEX($D:$D,G$1),INDEX($C:$C,G$1),INDEX($D:$D,$A12),INDEX($C:$C,$A12))</f>
        <v>116.789</v>
      </c>
      <c r="H12" s="44" cm="1">
        <f t="array" ref="H12">distvincenty(INDEX($D:$D,H$1),INDEX($C:$C,H$1),INDEX($D:$D,$A12),INDEX($C:$C,$A12))</f>
        <v>107.889</v>
      </c>
      <c r="I12" s="44" cm="1">
        <f t="array" ref="I12">distvincenty(INDEX($D:$D,I$1),INDEX($C:$C,I$1),INDEX($D:$D,$A12),INDEX($C:$C,$A12))</f>
        <v>90.117000000000004</v>
      </c>
      <c r="J12" s="44" cm="1">
        <f t="array" ref="J12">distvincenty(INDEX($D:$D,J$1),INDEX($C:$C,J$1),INDEX($D:$D,$A12),INDEX($C:$C,$A12))</f>
        <v>81.248999999999995</v>
      </c>
      <c r="K12" s="44" cm="1">
        <f t="array" ref="K12">distvincenty(INDEX($D:$D,K$1),INDEX($C:$C,K$1),INDEX($D:$D,$A12),INDEX($C:$C,$A12))</f>
        <v>72.400000000000006</v>
      </c>
      <c r="L12" s="44" cm="1">
        <f t="array" ref="L12">distvincenty(INDEX($D:$D,L$1),INDEX($C:$C,L$1),INDEX($D:$D,$A12),INDEX($C:$C,$A12))</f>
        <v>54.793999999999997</v>
      </c>
      <c r="M12" s="44" cm="1">
        <f t="array" ref="M12">distvincenty(INDEX($D:$D,M$1),INDEX($C:$C,M$1),INDEX($D:$D,$A12),INDEX($C:$C,$A12))</f>
        <v>54.793999999999997</v>
      </c>
      <c r="N12" s="44" cm="1">
        <f t="array" ref="N12">distvincenty(INDEX($D:$D,N$1),INDEX($C:$C,N$1),INDEX($D:$D,$A12),INDEX($C:$C,$A12))</f>
        <v>37.454000000000001</v>
      </c>
      <c r="O12" s="44" cm="1">
        <f t="array" ref="O12">distvincenty(INDEX($D:$D,O$1),INDEX($C:$C,O$1),INDEX($D:$D,$A12),INDEX($C:$C,$A12))</f>
        <v>29.033999999999999</v>
      </c>
      <c r="P12" s="44" cm="1">
        <f t="array" ref="P12">distvincenty(INDEX($D:$D,P$1),INDEX($C:$C,P$1),INDEX($D:$D,$A12),INDEX($C:$C,$A12))</f>
        <v>8.9429999999999996</v>
      </c>
      <c r="Q12" s="44" cm="1">
        <f t="array" ref="Q12">distvincenty(INDEX($D:$D,Q$1),INDEX($C:$C,Q$1),INDEX($D:$D,$A12),INDEX($C:$C,$A12))</f>
        <v>0</v>
      </c>
      <c r="R12" s="44" cm="1">
        <f t="array" ref="R12">distvincenty(INDEX($D:$D,R$1),INDEX($C:$C,R$1),INDEX($D:$D,$A12),INDEX($C:$C,$A12))</f>
        <v>8.9429999999999996</v>
      </c>
      <c r="S12" s="44" cm="1">
        <f t="array" ref="S12">distvincenty(INDEX($D:$D,S$1),INDEX($C:$C,S$1),INDEX($D:$D,$A12),INDEX($C:$C,$A12))</f>
        <v>17.885999999999999</v>
      </c>
      <c r="T12" s="44" cm="1">
        <f t="array" ref="T12">distvincenty(INDEX($D:$D,T$1),INDEX($C:$C,T$1),INDEX($D:$D,$A12),INDEX($C:$C,$A12))</f>
        <v>26.829000000000001</v>
      </c>
      <c r="U12" s="44" cm="1">
        <f t="array" ref="U12">distvincenty(INDEX($D:$D,U$1),INDEX($C:$C,U$1),INDEX($D:$D,$A12),INDEX($C:$C,$A12))</f>
        <v>35.771999999999998</v>
      </c>
      <c r="V12" s="44" cm="1">
        <f t="array" ref="V12">distvincenty(INDEX($D:$D,V$1),INDEX($C:$C,V$1),INDEX($D:$D,$A12),INDEX($C:$C,$A12))</f>
        <v>44.715000000000003</v>
      </c>
      <c r="W12" s="44" cm="1">
        <f t="array" ref="W12">distvincenty(INDEX($D:$D,W$1),INDEX($C:$C,W$1),INDEX($D:$D,$A12),INDEX($C:$C,$A12))</f>
        <v>53.658999999999999</v>
      </c>
      <c r="X12" s="44" cm="1">
        <f t="array" ref="X12">distvincenty(INDEX($D:$D,X$1),INDEX($C:$C,X$1),INDEX($D:$D,$A12),INDEX($C:$C,$A12))</f>
        <v>71.545000000000002</v>
      </c>
      <c r="Y12" s="44" cm="1">
        <f t="array" ref="Y12">distvincenty(INDEX($D:$D,Y$1),INDEX($C:$C,Y$1),INDEX($D:$D,$A12),INDEX($C:$C,$A12))</f>
        <v>80.488</v>
      </c>
      <c r="Z12" s="44" cm="1">
        <f t="array" ref="Z12">distvincenty(INDEX($D:$D,Z$1),INDEX($C:$C,Z$1),INDEX($D:$D,$A12),INDEX($C:$C,$A12))</f>
        <v>89.430999999999997</v>
      </c>
      <c r="AA12" s="44" cm="1">
        <f t="array" ref="AA12">distvincenty(INDEX($D:$D,AA$1),INDEX($C:$C,AA$1),INDEX($D:$D,$A12),INDEX($C:$C,$A12))</f>
        <v>98.373999999999995</v>
      </c>
      <c r="AB12" s="44" cm="1">
        <f t="array" ref="AB12">distvincenty(INDEX($D:$D,AB$1),INDEX($C:$C,AB$1),INDEX($D:$D,$A12),INDEX($C:$C,$A12))</f>
        <v>116.26</v>
      </c>
      <c r="AC12" s="45" cm="1">
        <f t="array" ref="AC12">distvincenty(INDEX($D:$D,AC$1),INDEX($C:$C,AC$1),INDEX($D:$D,$A12),INDEX($C:$C,$A12))</f>
        <v>125.203</v>
      </c>
    </row>
    <row r="13" spans="1:29" ht="15.75" thickBot="1" x14ac:dyDescent="0.3">
      <c r="A13">
        <f>ROW()</f>
        <v>13</v>
      </c>
      <c r="B13" s="37">
        <v>-59.9</v>
      </c>
      <c r="C13" s="37">
        <v>10.301299999999999</v>
      </c>
      <c r="D13" s="37">
        <v>36.638800000000003</v>
      </c>
      <c r="E13" s="39">
        <f t="shared" ca="1" si="0"/>
        <v>-60.099999999999994</v>
      </c>
      <c r="G13" s="43" cm="1">
        <f t="array" ref="G13">distvincenty(INDEX($D:$D,G$1),INDEX($C:$C,G$1),INDEX($D:$D,$A13),INDEX($C:$C,$A13))</f>
        <v>125.694</v>
      </c>
      <c r="H13" s="44" cm="1">
        <f t="array" ref="H13">distvincenty(INDEX($D:$D,H$1),INDEX($C:$C,H$1),INDEX($D:$D,$A13),INDEX($C:$C,$A13))</f>
        <v>116.789</v>
      </c>
      <c r="I13" s="44" cm="1">
        <f t="array" ref="I13">distvincenty(INDEX($D:$D,I$1),INDEX($C:$C,I$1),INDEX($D:$D,$A13),INDEX($C:$C,$A13))</f>
        <v>98.998000000000005</v>
      </c>
      <c r="J13" s="44" cm="1">
        <f t="array" ref="J13">distvincenty(INDEX($D:$D,J$1),INDEX($C:$C,J$1),INDEX($D:$D,$A13),INDEX($C:$C,$A13))</f>
        <v>90.117000000000004</v>
      </c>
      <c r="K13" s="44" cm="1">
        <f t="array" ref="K13">distvincenty(INDEX($D:$D,K$1),INDEX($C:$C,K$1),INDEX($D:$D,$A13),INDEX($C:$C,$A13))</f>
        <v>81.248999999999995</v>
      </c>
      <c r="L13" s="44" cm="1">
        <f t="array" ref="L13">distvincenty(INDEX($D:$D,L$1),INDEX($C:$C,L$1),INDEX($D:$D,$A13),INDEX($C:$C,$A13))</f>
        <v>63.578000000000003</v>
      </c>
      <c r="M13" s="44" cm="1">
        <f t="array" ref="M13">distvincenty(INDEX($D:$D,M$1),INDEX($C:$C,M$1),INDEX($D:$D,$A13),INDEX($C:$C,$A13))</f>
        <v>63.578000000000003</v>
      </c>
      <c r="N13" s="44" cm="1">
        <f t="array" ref="N13">distvincenty(INDEX($D:$D,N$1),INDEX($C:$C,N$1),INDEX($D:$D,$A13),INDEX($C:$C,$A13))</f>
        <v>46.072000000000003</v>
      </c>
      <c r="O13" s="44" cm="1">
        <f t="array" ref="O13">distvincenty(INDEX($D:$D,O$1),INDEX($C:$C,O$1),INDEX($D:$D,$A13),INDEX($C:$C,$A13))</f>
        <v>37.454000000000001</v>
      </c>
      <c r="P13" s="44" cm="1">
        <f t="array" ref="P13">distvincenty(INDEX($D:$D,P$1),INDEX($C:$C,P$1),INDEX($D:$D,$A13),INDEX($C:$C,$A13))</f>
        <v>17.885999999999999</v>
      </c>
      <c r="Q13" s="44" cm="1">
        <f t="array" ref="Q13">distvincenty(INDEX($D:$D,Q$1),INDEX($C:$C,Q$1),INDEX($D:$D,$A13),INDEX($C:$C,$A13))</f>
        <v>8.9429999999999996</v>
      </c>
      <c r="R13" s="44" cm="1">
        <f t="array" ref="R13">distvincenty(INDEX($D:$D,R$1),INDEX($C:$C,R$1),INDEX($D:$D,$A13),INDEX($C:$C,$A13))</f>
        <v>0</v>
      </c>
      <c r="S13" s="44" cm="1">
        <f t="array" ref="S13">distvincenty(INDEX($D:$D,S$1),INDEX($C:$C,S$1),INDEX($D:$D,$A13),INDEX($C:$C,$A13))</f>
        <v>8.9429999999999996</v>
      </c>
      <c r="T13" s="44" cm="1">
        <f t="array" ref="T13">distvincenty(INDEX($D:$D,T$1),INDEX($C:$C,T$1),INDEX($D:$D,$A13),INDEX($C:$C,$A13))</f>
        <v>17.885999999999999</v>
      </c>
      <c r="U13" s="44" cm="1">
        <f t="array" ref="U13">distvincenty(INDEX($D:$D,U$1),INDEX($C:$C,U$1),INDEX($D:$D,$A13),INDEX($C:$C,$A13))</f>
        <v>26.829000000000001</v>
      </c>
      <c r="V13" s="44" cm="1">
        <f t="array" ref="V13">distvincenty(INDEX($D:$D,V$1),INDEX($C:$C,V$1),INDEX($D:$D,$A13),INDEX($C:$C,$A13))</f>
        <v>35.771999999999998</v>
      </c>
      <c r="W13" s="44" cm="1">
        <f t="array" ref="W13">distvincenty(INDEX($D:$D,W$1),INDEX($C:$C,W$1),INDEX($D:$D,$A13),INDEX($C:$C,$A13))</f>
        <v>44.715000000000003</v>
      </c>
      <c r="X13" s="44" cm="1">
        <f t="array" ref="X13">distvincenty(INDEX($D:$D,X$1),INDEX($C:$C,X$1),INDEX($D:$D,$A13),INDEX($C:$C,$A13))</f>
        <v>62.601999999999997</v>
      </c>
      <c r="Y13" s="44" cm="1">
        <f t="array" ref="Y13">distvincenty(INDEX($D:$D,Y$1),INDEX($C:$C,Y$1),INDEX($D:$D,$A13),INDEX($C:$C,$A13))</f>
        <v>71.545000000000002</v>
      </c>
      <c r="Z13" s="44" cm="1">
        <f t="array" ref="Z13">distvincenty(INDEX($D:$D,Z$1),INDEX($C:$C,Z$1),INDEX($D:$D,$A13),INDEX($C:$C,$A13))</f>
        <v>80.488</v>
      </c>
      <c r="AA13" s="44" cm="1">
        <f t="array" ref="AA13">distvincenty(INDEX($D:$D,AA$1),INDEX($C:$C,AA$1),INDEX($D:$D,$A13),INDEX($C:$C,$A13))</f>
        <v>89.430999999999997</v>
      </c>
      <c r="AB13" s="44" cm="1">
        <f t="array" ref="AB13">distvincenty(INDEX($D:$D,AB$1),INDEX($C:$C,AB$1),INDEX($D:$D,$A13),INDEX($C:$C,$A13))</f>
        <v>107.31699999999999</v>
      </c>
      <c r="AC13" s="45" cm="1">
        <f t="array" ref="AC13">distvincenty(INDEX($D:$D,AC$1),INDEX($C:$C,AC$1),INDEX($D:$D,$A13),INDEX($C:$C,$A13))</f>
        <v>116.26</v>
      </c>
    </row>
    <row r="14" spans="1:29" ht="15.75" thickBot="1" x14ac:dyDescent="0.3">
      <c r="A14">
        <f>ROW()</f>
        <v>14</v>
      </c>
      <c r="B14" s="37">
        <v>-68.599999999999994</v>
      </c>
      <c r="C14" s="37">
        <v>10.3012</v>
      </c>
      <c r="D14" s="37">
        <v>36.638800000000003</v>
      </c>
      <c r="E14" s="39">
        <f t="shared" ca="1" si="0"/>
        <v>-64.166666666666671</v>
      </c>
      <c r="G14" s="43" cm="1">
        <f t="array" ref="G14">distvincenty(INDEX($D:$D,G$1),INDEX($C:$C,G$1),INDEX($D:$D,$A14),INDEX($C:$C,$A14))</f>
        <v>134.60499999999999</v>
      </c>
      <c r="H14" s="44" cm="1">
        <f t="array" ref="H14">distvincenty(INDEX($D:$D,H$1),INDEX($C:$C,H$1),INDEX($D:$D,$A14),INDEX($C:$C,$A14))</f>
        <v>125.694</v>
      </c>
      <c r="I14" s="44" cm="1">
        <f t="array" ref="I14">distvincenty(INDEX($D:$D,I$1),INDEX($C:$C,I$1),INDEX($D:$D,$A14),INDEX($C:$C,$A14))</f>
        <v>107.889</v>
      </c>
      <c r="J14" s="44" cm="1">
        <f t="array" ref="J14">distvincenty(INDEX($D:$D,J$1),INDEX($C:$C,J$1),INDEX($D:$D,$A14),INDEX($C:$C,$A14))</f>
        <v>98.998000000000005</v>
      </c>
      <c r="K14" s="44" cm="1">
        <f t="array" ref="K14">distvincenty(INDEX($D:$D,K$1),INDEX($C:$C,K$1),INDEX($D:$D,$A14),INDEX($C:$C,$A14))</f>
        <v>90.117000000000004</v>
      </c>
      <c r="L14" s="44" cm="1">
        <f t="array" ref="L14">distvincenty(INDEX($D:$D,L$1),INDEX($C:$C,L$1),INDEX($D:$D,$A14),INDEX($C:$C,$A14))</f>
        <v>72.400000000000006</v>
      </c>
      <c r="M14" s="44" cm="1">
        <f t="array" ref="M14">distvincenty(INDEX($D:$D,M$1),INDEX($C:$C,M$1),INDEX($D:$D,$A14),INDEX($C:$C,$A14))</f>
        <v>72.400000000000006</v>
      </c>
      <c r="N14" s="44" cm="1">
        <f t="array" ref="N14">distvincenty(INDEX($D:$D,N$1),INDEX($C:$C,N$1),INDEX($D:$D,$A14),INDEX($C:$C,$A14))</f>
        <v>54.793999999999997</v>
      </c>
      <c r="O14" s="44" cm="1">
        <f t="array" ref="O14">distvincenty(INDEX($D:$D,O$1),INDEX($C:$C,O$1),INDEX($D:$D,$A14),INDEX($C:$C,$A14))</f>
        <v>46.072000000000003</v>
      </c>
      <c r="P14" s="44" cm="1">
        <f t="array" ref="P14">distvincenty(INDEX($D:$D,P$1),INDEX($C:$C,P$1),INDEX($D:$D,$A14),INDEX($C:$C,$A14))</f>
        <v>26.829000000000001</v>
      </c>
      <c r="Q14" s="44" cm="1">
        <f t="array" ref="Q14">distvincenty(INDEX($D:$D,Q$1),INDEX($C:$C,Q$1),INDEX($D:$D,$A14),INDEX($C:$C,$A14))</f>
        <v>17.885999999999999</v>
      </c>
      <c r="R14" s="44" cm="1">
        <f t="array" ref="R14">distvincenty(INDEX($D:$D,R$1),INDEX($C:$C,R$1),INDEX($D:$D,$A14),INDEX($C:$C,$A14))</f>
        <v>8.9429999999999996</v>
      </c>
      <c r="S14" s="44" cm="1">
        <f t="array" ref="S14">distvincenty(INDEX($D:$D,S$1),INDEX($C:$C,S$1),INDEX($D:$D,$A14),INDEX($C:$C,$A14))</f>
        <v>0</v>
      </c>
      <c r="T14" s="44" cm="1">
        <f t="array" ref="T14">distvincenty(INDEX($D:$D,T$1),INDEX($C:$C,T$1),INDEX($D:$D,$A14),INDEX($C:$C,$A14))</f>
        <v>8.9429999999999996</v>
      </c>
      <c r="U14" s="44" cm="1">
        <f t="array" ref="U14">distvincenty(INDEX($D:$D,U$1),INDEX($C:$C,U$1),INDEX($D:$D,$A14),INDEX($C:$C,$A14))</f>
        <v>17.885999999999999</v>
      </c>
      <c r="V14" s="44" cm="1">
        <f t="array" ref="V14">distvincenty(INDEX($D:$D,V$1),INDEX($C:$C,V$1),INDEX($D:$D,$A14),INDEX($C:$C,$A14))</f>
        <v>26.829000000000001</v>
      </c>
      <c r="W14" s="44" cm="1">
        <f t="array" ref="W14">distvincenty(INDEX($D:$D,W$1),INDEX($C:$C,W$1),INDEX($D:$D,$A14),INDEX($C:$C,$A14))</f>
        <v>35.771999999999998</v>
      </c>
      <c r="X14" s="44" cm="1">
        <f t="array" ref="X14">distvincenty(INDEX($D:$D,X$1),INDEX($C:$C,X$1),INDEX($D:$D,$A14),INDEX($C:$C,$A14))</f>
        <v>53.658999999999999</v>
      </c>
      <c r="Y14" s="44" cm="1">
        <f t="array" ref="Y14">distvincenty(INDEX($D:$D,Y$1),INDEX($C:$C,Y$1),INDEX($D:$D,$A14),INDEX($C:$C,$A14))</f>
        <v>62.601999999999997</v>
      </c>
      <c r="Z14" s="44" cm="1">
        <f t="array" ref="Z14">distvincenty(INDEX($D:$D,Z$1),INDEX($C:$C,Z$1),INDEX($D:$D,$A14),INDEX($C:$C,$A14))</f>
        <v>71.545000000000002</v>
      </c>
      <c r="AA14" s="44" cm="1">
        <f t="array" ref="AA14">distvincenty(INDEX($D:$D,AA$1),INDEX($C:$C,AA$1),INDEX($D:$D,$A14),INDEX($C:$C,$A14))</f>
        <v>80.488</v>
      </c>
      <c r="AB14" s="44" cm="1">
        <f t="array" ref="AB14">distvincenty(INDEX($D:$D,AB$1),INDEX($C:$C,AB$1),INDEX($D:$D,$A14),INDEX($C:$C,$A14))</f>
        <v>98.373999999999995</v>
      </c>
      <c r="AC14" s="45" cm="1">
        <f t="array" ref="AC14">distvincenty(INDEX($D:$D,AC$1),INDEX($C:$C,AC$1),INDEX($D:$D,$A14),INDEX($C:$C,$A14))</f>
        <v>107.31699999999999</v>
      </c>
    </row>
    <row r="15" spans="1:29" ht="15.75" thickBot="1" x14ac:dyDescent="0.3">
      <c r="A15">
        <f>ROW()</f>
        <v>15</v>
      </c>
      <c r="B15" s="37">
        <v>-64</v>
      </c>
      <c r="C15" s="37">
        <v>10.3011</v>
      </c>
      <c r="D15" s="37">
        <v>36.638800000000003</v>
      </c>
      <c r="E15" s="39">
        <f t="shared" ca="1" si="0"/>
        <v>-63.333333333333336</v>
      </c>
      <c r="G15" s="43" cm="1">
        <f t="array" ref="G15">distvincenty(INDEX($D:$D,G$1),INDEX($C:$C,G$1),INDEX($D:$D,$A15),INDEX($C:$C,$A15))</f>
        <v>143.51900000000001</v>
      </c>
      <c r="H15" s="44" cm="1">
        <f t="array" ref="H15">distvincenty(INDEX($D:$D,H$1),INDEX($C:$C,H$1),INDEX($D:$D,$A15),INDEX($C:$C,$A15))</f>
        <v>134.60499999999999</v>
      </c>
      <c r="I15" s="44" cm="1">
        <f t="array" ref="I15">distvincenty(INDEX($D:$D,I$1),INDEX($C:$C,I$1),INDEX($D:$D,$A15),INDEX($C:$C,$A15))</f>
        <v>116.789</v>
      </c>
      <c r="J15" s="44" cm="1">
        <f t="array" ref="J15">distvincenty(INDEX($D:$D,J$1),INDEX($C:$C,J$1),INDEX($D:$D,$A15),INDEX($C:$C,$A15))</f>
        <v>107.889</v>
      </c>
      <c r="K15" s="44" cm="1">
        <f t="array" ref="K15">distvincenty(INDEX($D:$D,K$1),INDEX($C:$C,K$1),INDEX($D:$D,$A15),INDEX($C:$C,$A15))</f>
        <v>98.998000000000005</v>
      </c>
      <c r="L15" s="44" cm="1">
        <f t="array" ref="L15">distvincenty(INDEX($D:$D,L$1),INDEX($C:$C,L$1),INDEX($D:$D,$A15),INDEX($C:$C,$A15))</f>
        <v>81.248999999999995</v>
      </c>
      <c r="M15" s="44" cm="1">
        <f t="array" ref="M15">distvincenty(INDEX($D:$D,M$1),INDEX($C:$C,M$1),INDEX($D:$D,$A15),INDEX($C:$C,$A15))</f>
        <v>81.248999999999995</v>
      </c>
      <c r="N15" s="44" cm="1">
        <f t="array" ref="N15">distvincenty(INDEX($D:$D,N$1),INDEX($C:$C,N$1),INDEX($D:$D,$A15),INDEX($C:$C,$A15))</f>
        <v>63.578000000000003</v>
      </c>
      <c r="O15" s="44" cm="1">
        <f t="array" ref="O15">distvincenty(INDEX($D:$D,O$1),INDEX($C:$C,O$1),INDEX($D:$D,$A15),INDEX($C:$C,$A15))</f>
        <v>54.793999999999997</v>
      </c>
      <c r="P15" s="44" cm="1">
        <f t="array" ref="P15">distvincenty(INDEX($D:$D,P$1),INDEX($C:$C,P$1),INDEX($D:$D,$A15),INDEX($C:$C,$A15))</f>
        <v>35.771999999999998</v>
      </c>
      <c r="Q15" s="44" cm="1">
        <f t="array" ref="Q15">distvincenty(INDEX($D:$D,Q$1),INDEX($C:$C,Q$1),INDEX($D:$D,$A15),INDEX($C:$C,$A15))</f>
        <v>26.829000000000001</v>
      </c>
      <c r="R15" s="44" cm="1">
        <f t="array" ref="R15">distvincenty(INDEX($D:$D,R$1),INDEX($C:$C,R$1),INDEX($D:$D,$A15),INDEX($C:$C,$A15))</f>
        <v>17.885999999999999</v>
      </c>
      <c r="S15" s="44" cm="1">
        <f t="array" ref="S15">distvincenty(INDEX($D:$D,S$1),INDEX($C:$C,S$1),INDEX($D:$D,$A15),INDEX($C:$C,$A15))</f>
        <v>8.9429999999999996</v>
      </c>
      <c r="T15" s="44" cm="1">
        <f t="array" ref="T15">distvincenty(INDEX($D:$D,T$1),INDEX($C:$C,T$1),INDEX($D:$D,$A15),INDEX($C:$C,$A15))</f>
        <v>0</v>
      </c>
      <c r="U15" s="44" cm="1">
        <f t="array" ref="U15">distvincenty(INDEX($D:$D,U$1),INDEX($C:$C,U$1),INDEX($D:$D,$A15),INDEX($C:$C,$A15))</f>
        <v>8.9429999999999996</v>
      </c>
      <c r="V15" s="44" cm="1">
        <f t="array" ref="V15">distvincenty(INDEX($D:$D,V$1),INDEX($C:$C,V$1),INDEX($D:$D,$A15),INDEX($C:$C,$A15))</f>
        <v>17.885999999999999</v>
      </c>
      <c r="W15" s="44" cm="1">
        <f t="array" ref="W15">distvincenty(INDEX($D:$D,W$1),INDEX($C:$C,W$1),INDEX($D:$D,$A15),INDEX($C:$C,$A15))</f>
        <v>26.829000000000001</v>
      </c>
      <c r="X15" s="44" cm="1">
        <f t="array" ref="X15">distvincenty(INDEX($D:$D,X$1),INDEX($C:$C,X$1),INDEX($D:$D,$A15),INDEX($C:$C,$A15))</f>
        <v>44.715000000000003</v>
      </c>
      <c r="Y15" s="44" cm="1">
        <f t="array" ref="Y15">distvincenty(INDEX($D:$D,Y$1),INDEX($C:$C,Y$1),INDEX($D:$D,$A15),INDEX($C:$C,$A15))</f>
        <v>53.658999999999999</v>
      </c>
      <c r="Z15" s="44" cm="1">
        <f t="array" ref="Z15">distvincenty(INDEX($D:$D,Z$1),INDEX($C:$C,Z$1),INDEX($D:$D,$A15),INDEX($C:$C,$A15))</f>
        <v>62.601999999999997</v>
      </c>
      <c r="AA15" s="44" cm="1">
        <f t="array" ref="AA15">distvincenty(INDEX($D:$D,AA$1),INDEX($C:$C,AA$1),INDEX($D:$D,$A15),INDEX($C:$C,$A15))</f>
        <v>71.545000000000002</v>
      </c>
      <c r="AB15" s="44" cm="1">
        <f t="array" ref="AB15">distvincenty(INDEX($D:$D,AB$1),INDEX($C:$C,AB$1),INDEX($D:$D,$A15),INDEX($C:$C,$A15))</f>
        <v>89.430999999999997</v>
      </c>
      <c r="AC15" s="45" cm="1">
        <f t="array" ref="AC15">distvincenty(INDEX($D:$D,AC$1),INDEX($C:$C,AC$1),INDEX($D:$D,$A15),INDEX($C:$C,$A15))</f>
        <v>98.373999999999995</v>
      </c>
    </row>
    <row r="16" spans="1:29" ht="15.75" thickBot="1" x14ac:dyDescent="0.3">
      <c r="A16">
        <f>ROW()</f>
        <v>16</v>
      </c>
      <c r="B16" s="37">
        <v>-57.4</v>
      </c>
      <c r="C16" s="37">
        <v>10.301</v>
      </c>
      <c r="D16" s="37">
        <v>36.638800000000003</v>
      </c>
      <c r="E16" s="39">
        <f t="shared" ca="1" si="0"/>
        <v>-65.866666666666674</v>
      </c>
      <c r="G16" s="43" cm="1">
        <f t="array" ref="G16">distvincenty(INDEX($D:$D,G$1),INDEX($C:$C,G$1),INDEX($D:$D,$A16),INDEX($C:$C,$A16))</f>
        <v>152.43700000000001</v>
      </c>
      <c r="H16" s="44" cm="1">
        <f t="array" ref="H16">distvincenty(INDEX($D:$D,H$1),INDEX($C:$C,H$1),INDEX($D:$D,$A16),INDEX($C:$C,$A16))</f>
        <v>143.51900000000001</v>
      </c>
      <c r="I16" s="44" cm="1">
        <f t="array" ref="I16">distvincenty(INDEX($D:$D,I$1),INDEX($C:$C,I$1),INDEX($D:$D,$A16),INDEX($C:$C,$A16))</f>
        <v>125.694</v>
      </c>
      <c r="J16" s="44" cm="1">
        <f t="array" ref="J16">distvincenty(INDEX($D:$D,J$1),INDEX($C:$C,J$1),INDEX($D:$D,$A16),INDEX($C:$C,$A16))</f>
        <v>116.789</v>
      </c>
      <c r="K16" s="44" cm="1">
        <f t="array" ref="K16">distvincenty(INDEX($D:$D,K$1),INDEX($C:$C,K$1),INDEX($D:$D,$A16),INDEX($C:$C,$A16))</f>
        <v>107.889</v>
      </c>
      <c r="L16" s="44" cm="1">
        <f t="array" ref="L16">distvincenty(INDEX($D:$D,L$1),INDEX($C:$C,L$1),INDEX($D:$D,$A16),INDEX($C:$C,$A16))</f>
        <v>90.117000000000004</v>
      </c>
      <c r="M16" s="44" cm="1">
        <f t="array" ref="M16">distvincenty(INDEX($D:$D,M$1),INDEX($C:$C,M$1),INDEX($D:$D,$A16),INDEX($C:$C,$A16))</f>
        <v>90.117000000000004</v>
      </c>
      <c r="N16" s="44" cm="1">
        <f t="array" ref="N16">distvincenty(INDEX($D:$D,N$1),INDEX($C:$C,N$1),INDEX($D:$D,$A16),INDEX($C:$C,$A16))</f>
        <v>72.400000000000006</v>
      </c>
      <c r="O16" s="44" cm="1">
        <f t="array" ref="O16">distvincenty(INDEX($D:$D,O$1),INDEX($C:$C,O$1),INDEX($D:$D,$A16),INDEX($C:$C,$A16))</f>
        <v>63.578000000000003</v>
      </c>
      <c r="P16" s="44" cm="1">
        <f t="array" ref="P16">distvincenty(INDEX($D:$D,P$1),INDEX($C:$C,P$1),INDEX($D:$D,$A16),INDEX($C:$C,$A16))</f>
        <v>44.715000000000003</v>
      </c>
      <c r="Q16" s="44" cm="1">
        <f t="array" ref="Q16">distvincenty(INDEX($D:$D,Q$1),INDEX($C:$C,Q$1),INDEX($D:$D,$A16),INDEX($C:$C,$A16))</f>
        <v>35.771999999999998</v>
      </c>
      <c r="R16" s="44" cm="1">
        <f t="array" ref="R16">distvincenty(INDEX($D:$D,R$1),INDEX($C:$C,R$1),INDEX($D:$D,$A16),INDEX($C:$C,$A16))</f>
        <v>26.829000000000001</v>
      </c>
      <c r="S16" s="44" cm="1">
        <f t="array" ref="S16">distvincenty(INDEX($D:$D,S$1),INDEX($C:$C,S$1),INDEX($D:$D,$A16),INDEX($C:$C,$A16))</f>
        <v>17.885999999999999</v>
      </c>
      <c r="T16" s="44" cm="1">
        <f t="array" ref="T16">distvincenty(INDEX($D:$D,T$1),INDEX($C:$C,T$1),INDEX($D:$D,$A16),INDEX($C:$C,$A16))</f>
        <v>8.9429999999999996</v>
      </c>
      <c r="U16" s="44" cm="1">
        <f t="array" ref="U16">distvincenty(INDEX($D:$D,U$1),INDEX($C:$C,U$1),INDEX($D:$D,$A16),INDEX($C:$C,$A16))</f>
        <v>0</v>
      </c>
      <c r="V16" s="44" cm="1">
        <f t="array" ref="V16">distvincenty(INDEX($D:$D,V$1),INDEX($C:$C,V$1),INDEX($D:$D,$A16),INDEX($C:$C,$A16))</f>
        <v>8.9429999999999996</v>
      </c>
      <c r="W16" s="44" cm="1">
        <f t="array" ref="W16">distvincenty(INDEX($D:$D,W$1),INDEX($C:$C,W$1),INDEX($D:$D,$A16),INDEX($C:$C,$A16))</f>
        <v>17.885999999999999</v>
      </c>
      <c r="X16" s="44" cm="1">
        <f t="array" ref="X16">distvincenty(INDEX($D:$D,X$1),INDEX($C:$C,X$1),INDEX($D:$D,$A16),INDEX($C:$C,$A16))</f>
        <v>35.771999999999998</v>
      </c>
      <c r="Y16" s="44" cm="1">
        <f t="array" ref="Y16">distvincenty(INDEX($D:$D,Y$1),INDEX($C:$C,Y$1),INDEX($D:$D,$A16),INDEX($C:$C,$A16))</f>
        <v>44.715000000000003</v>
      </c>
      <c r="Z16" s="44" cm="1">
        <f t="array" ref="Z16">distvincenty(INDEX($D:$D,Z$1),INDEX($C:$C,Z$1),INDEX($D:$D,$A16),INDEX($C:$C,$A16))</f>
        <v>53.658999999999999</v>
      </c>
      <c r="AA16" s="44" cm="1">
        <f t="array" ref="AA16">distvincenty(INDEX($D:$D,AA$1),INDEX($C:$C,AA$1),INDEX($D:$D,$A16),INDEX($C:$C,$A16))</f>
        <v>62.601999999999997</v>
      </c>
      <c r="AB16" s="44" cm="1">
        <f t="array" ref="AB16">distvincenty(INDEX($D:$D,AB$1),INDEX($C:$C,AB$1),INDEX($D:$D,$A16),INDEX($C:$C,$A16))</f>
        <v>80.488</v>
      </c>
      <c r="AC16" s="45" cm="1">
        <f t="array" ref="AC16">distvincenty(INDEX($D:$D,AC$1),INDEX($C:$C,AC$1),INDEX($D:$D,$A16),INDEX($C:$C,$A16))</f>
        <v>89.430999999999997</v>
      </c>
    </row>
    <row r="17" spans="1:29" ht="15.75" thickBot="1" x14ac:dyDescent="0.3">
      <c r="A17">
        <f>ROW()</f>
        <v>17</v>
      </c>
      <c r="B17" s="37">
        <v>-76.2</v>
      </c>
      <c r="C17" s="37">
        <v>10.3009</v>
      </c>
      <c r="D17" s="37">
        <v>36.638800000000003</v>
      </c>
      <c r="E17" s="39">
        <f t="shared" ca="1" si="0"/>
        <v>-66.676666666666662</v>
      </c>
      <c r="G17" s="43" cm="1">
        <f t="array" ref="G17">distvincenty(INDEX($D:$D,G$1),INDEX($C:$C,G$1),INDEX($D:$D,$A17),INDEX($C:$C,$A17))</f>
        <v>161.358</v>
      </c>
      <c r="H17" s="44" cm="1">
        <f t="array" ref="H17">distvincenty(INDEX($D:$D,H$1),INDEX($C:$C,H$1),INDEX($D:$D,$A17),INDEX($C:$C,$A17))</f>
        <v>152.43700000000001</v>
      </c>
      <c r="I17" s="44" cm="1">
        <f t="array" ref="I17">distvincenty(INDEX($D:$D,I$1),INDEX($C:$C,I$1),INDEX($D:$D,$A17),INDEX($C:$C,$A17))</f>
        <v>134.60499999999999</v>
      </c>
      <c r="J17" s="44" cm="1">
        <f t="array" ref="J17">distvincenty(INDEX($D:$D,J$1),INDEX($C:$C,J$1),INDEX($D:$D,$A17),INDEX($C:$C,$A17))</f>
        <v>125.694</v>
      </c>
      <c r="K17" s="44" cm="1">
        <f t="array" ref="K17">distvincenty(INDEX($D:$D,K$1),INDEX($C:$C,K$1),INDEX($D:$D,$A17),INDEX($C:$C,$A17))</f>
        <v>116.789</v>
      </c>
      <c r="L17" s="44" cm="1">
        <f t="array" ref="L17">distvincenty(INDEX($D:$D,L$1),INDEX($C:$C,L$1),INDEX($D:$D,$A17),INDEX($C:$C,$A17))</f>
        <v>98.998000000000005</v>
      </c>
      <c r="M17" s="44" cm="1">
        <f t="array" ref="M17">distvincenty(INDEX($D:$D,M$1),INDEX($C:$C,M$1),INDEX($D:$D,$A17),INDEX($C:$C,$A17))</f>
        <v>98.998000000000005</v>
      </c>
      <c r="N17" s="44" cm="1">
        <f t="array" ref="N17">distvincenty(INDEX($D:$D,N$1),INDEX($C:$C,N$1),INDEX($D:$D,$A17),INDEX($C:$C,$A17))</f>
        <v>81.248999999999995</v>
      </c>
      <c r="O17" s="44" cm="1">
        <f t="array" ref="O17">distvincenty(INDEX($D:$D,O$1),INDEX($C:$C,O$1),INDEX($D:$D,$A17),INDEX($C:$C,$A17))</f>
        <v>72.400000000000006</v>
      </c>
      <c r="P17" s="44" cm="1">
        <f t="array" ref="P17">distvincenty(INDEX($D:$D,P$1),INDEX($C:$C,P$1),INDEX($D:$D,$A17),INDEX($C:$C,$A17))</f>
        <v>53.658999999999999</v>
      </c>
      <c r="Q17" s="44" cm="1">
        <f t="array" ref="Q17">distvincenty(INDEX($D:$D,Q$1),INDEX($C:$C,Q$1),INDEX($D:$D,$A17),INDEX($C:$C,$A17))</f>
        <v>44.715000000000003</v>
      </c>
      <c r="R17" s="44" cm="1">
        <f t="array" ref="R17">distvincenty(INDEX($D:$D,R$1),INDEX($C:$C,R$1),INDEX($D:$D,$A17),INDEX($C:$C,$A17))</f>
        <v>35.771999999999998</v>
      </c>
      <c r="S17" s="44" cm="1">
        <f t="array" ref="S17">distvincenty(INDEX($D:$D,S$1),INDEX($C:$C,S$1),INDEX($D:$D,$A17),INDEX($C:$C,$A17))</f>
        <v>26.829000000000001</v>
      </c>
      <c r="T17" s="44" cm="1">
        <f t="array" ref="T17">distvincenty(INDEX($D:$D,T$1),INDEX($C:$C,T$1),INDEX($D:$D,$A17),INDEX($C:$C,$A17))</f>
        <v>17.885999999999999</v>
      </c>
      <c r="U17" s="44" cm="1">
        <f t="array" ref="U17">distvincenty(INDEX($D:$D,U$1),INDEX($C:$C,U$1),INDEX($D:$D,$A17),INDEX($C:$C,$A17))</f>
        <v>8.9429999999999996</v>
      </c>
      <c r="V17" s="44" cm="1">
        <f t="array" ref="V17">distvincenty(INDEX($D:$D,V$1),INDEX($C:$C,V$1),INDEX($D:$D,$A17),INDEX($C:$C,$A17))</f>
        <v>0</v>
      </c>
      <c r="W17" s="44" cm="1">
        <f t="array" ref="W17">distvincenty(INDEX($D:$D,W$1),INDEX($C:$C,W$1),INDEX($D:$D,$A17),INDEX($C:$C,$A17))</f>
        <v>8.9429999999999996</v>
      </c>
      <c r="X17" s="44" cm="1">
        <f t="array" ref="X17">distvincenty(INDEX($D:$D,X$1),INDEX($C:$C,X$1),INDEX($D:$D,$A17),INDEX($C:$C,$A17))</f>
        <v>26.829000000000001</v>
      </c>
      <c r="Y17" s="44" cm="1">
        <f t="array" ref="Y17">distvincenty(INDEX($D:$D,Y$1),INDEX($C:$C,Y$1),INDEX($D:$D,$A17),INDEX($C:$C,$A17))</f>
        <v>35.771999999999998</v>
      </c>
      <c r="Z17" s="44" cm="1">
        <f t="array" ref="Z17">distvincenty(INDEX($D:$D,Z$1),INDEX($C:$C,Z$1),INDEX($D:$D,$A17),INDEX($C:$C,$A17))</f>
        <v>44.715000000000003</v>
      </c>
      <c r="AA17" s="44" cm="1">
        <f t="array" ref="AA17">distvincenty(INDEX($D:$D,AA$1),INDEX($C:$C,AA$1),INDEX($D:$D,$A17),INDEX($C:$C,$A17))</f>
        <v>53.658999999999999</v>
      </c>
      <c r="AB17" s="44" cm="1">
        <f t="array" ref="AB17">distvincenty(INDEX($D:$D,AB$1),INDEX($C:$C,AB$1),INDEX($D:$D,$A17),INDEX($C:$C,$A17))</f>
        <v>71.545000000000002</v>
      </c>
      <c r="AC17" s="45" cm="1">
        <f t="array" ref="AC17">distvincenty(INDEX($D:$D,AC$1),INDEX($C:$C,AC$1),INDEX($D:$D,$A17),INDEX($C:$C,$A17))</f>
        <v>80.488</v>
      </c>
    </row>
    <row r="18" spans="1:29" ht="15.75" thickBot="1" x14ac:dyDescent="0.3">
      <c r="A18">
        <f>ROW()</f>
        <v>18</v>
      </c>
      <c r="B18" s="37">
        <v>-66.430000000000007</v>
      </c>
      <c r="C18" s="37">
        <v>10.300800000000001</v>
      </c>
      <c r="D18" s="37">
        <v>36.638800000000003</v>
      </c>
      <c r="E18" s="39">
        <f t="shared" ca="1" si="0"/>
        <v>-71.314999999999998</v>
      </c>
      <c r="G18" s="43" cm="1">
        <f t="array" ref="G18">distvincenty(INDEX($D:$D,G$1),INDEX($C:$C,G$1),INDEX($D:$D,$A18),INDEX($C:$C,$A18))</f>
        <v>170.28100000000001</v>
      </c>
      <c r="H18" s="44" cm="1">
        <f t="array" ref="H18">distvincenty(INDEX($D:$D,H$1),INDEX($C:$C,H$1),INDEX($D:$D,$A18),INDEX($C:$C,$A18))</f>
        <v>161.358</v>
      </c>
      <c r="I18" s="44" cm="1">
        <f t="array" ref="I18">distvincenty(INDEX($D:$D,I$1),INDEX($C:$C,I$1),INDEX($D:$D,$A18),INDEX($C:$C,$A18))</f>
        <v>143.51900000000001</v>
      </c>
      <c r="J18" s="44" cm="1">
        <f t="array" ref="J18">distvincenty(INDEX($D:$D,J$1),INDEX($C:$C,J$1),INDEX($D:$D,$A18),INDEX($C:$C,$A18))</f>
        <v>134.60499999999999</v>
      </c>
      <c r="K18" s="44" cm="1">
        <f t="array" ref="K18">distvincenty(INDEX($D:$D,K$1),INDEX($C:$C,K$1),INDEX($D:$D,$A18),INDEX($C:$C,$A18))</f>
        <v>125.694</v>
      </c>
      <c r="L18" s="44" cm="1">
        <f t="array" ref="L18">distvincenty(INDEX($D:$D,L$1),INDEX($C:$C,L$1),INDEX($D:$D,$A18),INDEX($C:$C,$A18))</f>
        <v>107.889</v>
      </c>
      <c r="M18" s="44" cm="1">
        <f t="array" ref="M18">distvincenty(INDEX($D:$D,M$1),INDEX($C:$C,M$1),INDEX($D:$D,$A18),INDEX($C:$C,$A18))</f>
        <v>107.889</v>
      </c>
      <c r="N18" s="44" cm="1">
        <f t="array" ref="N18">distvincenty(INDEX($D:$D,N$1),INDEX($C:$C,N$1),INDEX($D:$D,$A18),INDEX($C:$C,$A18))</f>
        <v>90.117000000000004</v>
      </c>
      <c r="O18" s="44" cm="1">
        <f t="array" ref="O18">distvincenty(INDEX($D:$D,O$1),INDEX($C:$C,O$1),INDEX($D:$D,$A18),INDEX($C:$C,$A18))</f>
        <v>81.248999999999995</v>
      </c>
      <c r="P18" s="44" cm="1">
        <f t="array" ref="P18">distvincenty(INDEX($D:$D,P$1),INDEX($C:$C,P$1),INDEX($D:$D,$A18),INDEX($C:$C,$A18))</f>
        <v>62.601999999999997</v>
      </c>
      <c r="Q18" s="44" cm="1">
        <f t="array" ref="Q18">distvincenty(INDEX($D:$D,Q$1),INDEX($C:$C,Q$1),INDEX($D:$D,$A18),INDEX($C:$C,$A18))</f>
        <v>53.658999999999999</v>
      </c>
      <c r="R18" s="44" cm="1">
        <f t="array" ref="R18">distvincenty(INDEX($D:$D,R$1),INDEX($C:$C,R$1),INDEX($D:$D,$A18),INDEX($C:$C,$A18))</f>
        <v>44.715000000000003</v>
      </c>
      <c r="S18" s="44" cm="1">
        <f t="array" ref="S18">distvincenty(INDEX($D:$D,S$1),INDEX($C:$C,S$1),INDEX($D:$D,$A18),INDEX($C:$C,$A18))</f>
        <v>35.771999999999998</v>
      </c>
      <c r="T18" s="44" cm="1">
        <f t="array" ref="T18">distvincenty(INDEX($D:$D,T$1),INDEX($C:$C,T$1),INDEX($D:$D,$A18),INDEX($C:$C,$A18))</f>
        <v>26.829000000000001</v>
      </c>
      <c r="U18" s="44" cm="1">
        <f t="array" ref="U18">distvincenty(INDEX($D:$D,U$1),INDEX($C:$C,U$1),INDEX($D:$D,$A18),INDEX($C:$C,$A18))</f>
        <v>17.885999999999999</v>
      </c>
      <c r="V18" s="44" cm="1">
        <f t="array" ref="V18">distvincenty(INDEX($D:$D,V$1),INDEX($C:$C,V$1),INDEX($D:$D,$A18),INDEX($C:$C,$A18))</f>
        <v>8.9429999999999996</v>
      </c>
      <c r="W18" s="44" cm="1">
        <f t="array" ref="W18">distvincenty(INDEX($D:$D,W$1),INDEX($C:$C,W$1),INDEX($D:$D,$A18),INDEX($C:$C,$A18))</f>
        <v>0</v>
      </c>
      <c r="X18" s="44" cm="1">
        <f t="array" ref="X18">distvincenty(INDEX($D:$D,X$1),INDEX($C:$C,X$1),INDEX($D:$D,$A18),INDEX($C:$C,$A18))</f>
        <v>17.885999999999999</v>
      </c>
      <c r="Y18" s="44" cm="1">
        <f t="array" ref="Y18">distvincenty(INDEX($D:$D,Y$1),INDEX($C:$C,Y$1),INDEX($D:$D,$A18),INDEX($C:$C,$A18))</f>
        <v>26.829000000000001</v>
      </c>
      <c r="Z18" s="44" cm="1">
        <f t="array" ref="Z18">distvincenty(INDEX($D:$D,Z$1),INDEX($C:$C,Z$1),INDEX($D:$D,$A18),INDEX($C:$C,$A18))</f>
        <v>35.771999999999998</v>
      </c>
      <c r="AA18" s="44" cm="1">
        <f t="array" ref="AA18">distvincenty(INDEX($D:$D,AA$1),INDEX($C:$C,AA$1),INDEX($D:$D,$A18),INDEX($C:$C,$A18))</f>
        <v>44.715000000000003</v>
      </c>
      <c r="AB18" s="44" cm="1">
        <f t="array" ref="AB18">distvincenty(INDEX($D:$D,AB$1),INDEX($C:$C,AB$1),INDEX($D:$D,$A18),INDEX($C:$C,$A18))</f>
        <v>62.601999999999997</v>
      </c>
      <c r="AC18" s="45" cm="1">
        <f t="array" ref="AC18">distvincenty(INDEX($D:$D,AC$1),INDEX($C:$C,AC$1),INDEX($D:$D,$A18),INDEX($C:$C,$A18))</f>
        <v>71.545000000000002</v>
      </c>
    </row>
    <row r="19" spans="1:29" ht="15.75" thickBot="1" x14ac:dyDescent="0.3">
      <c r="A19">
        <f>ROW()</f>
        <v>19</v>
      </c>
      <c r="B19" s="37">
        <v>-71.099999999999994</v>
      </c>
      <c r="C19" s="37">
        <v>10.300599999999999</v>
      </c>
      <c r="D19" s="37">
        <v>36.638800000000003</v>
      </c>
      <c r="E19" s="39">
        <f t="shared" ca="1" si="0"/>
        <v>-69.164999999999992</v>
      </c>
      <c r="G19" s="43" cm="1">
        <f t="array" ref="G19">distvincenty(INDEX($D:$D,G$1),INDEX($C:$C,G$1),INDEX($D:$D,$A19),INDEX($C:$C,$A19))</f>
        <v>188.13200000000001</v>
      </c>
      <c r="H19" s="44" cm="1">
        <f t="array" ref="H19">distvincenty(INDEX($D:$D,H$1),INDEX($C:$C,H$1),INDEX($D:$D,$A19),INDEX($C:$C,$A19))</f>
        <v>179.20599999999999</v>
      </c>
      <c r="I19" s="44" cm="1">
        <f t="array" ref="I19">distvincenty(INDEX($D:$D,I$1),INDEX($C:$C,I$1),INDEX($D:$D,$A19),INDEX($C:$C,$A19))</f>
        <v>161.358</v>
      </c>
      <c r="J19" s="44" cm="1">
        <f t="array" ref="J19">distvincenty(INDEX($D:$D,J$1),INDEX($C:$C,J$1),INDEX($D:$D,$A19),INDEX($C:$C,$A19))</f>
        <v>152.43700000000001</v>
      </c>
      <c r="K19" s="44" cm="1">
        <f t="array" ref="K19">distvincenty(INDEX($D:$D,K$1),INDEX($C:$C,K$1),INDEX($D:$D,$A19),INDEX($C:$C,$A19))</f>
        <v>143.51900000000001</v>
      </c>
      <c r="L19" s="44" cm="1">
        <f t="array" ref="L19">distvincenty(INDEX($D:$D,L$1),INDEX($C:$C,L$1),INDEX($D:$D,$A19),INDEX($C:$C,$A19))</f>
        <v>125.694</v>
      </c>
      <c r="M19" s="44" cm="1">
        <f t="array" ref="M19">distvincenty(INDEX($D:$D,M$1),INDEX($C:$C,M$1),INDEX($D:$D,$A19),INDEX($C:$C,$A19))</f>
        <v>125.694</v>
      </c>
      <c r="N19" s="44" cm="1">
        <f t="array" ref="N19">distvincenty(INDEX($D:$D,N$1),INDEX($C:$C,N$1),INDEX($D:$D,$A19),INDEX($C:$C,$A19))</f>
        <v>107.889</v>
      </c>
      <c r="O19" s="44" cm="1">
        <f t="array" ref="O19">distvincenty(INDEX($D:$D,O$1),INDEX($C:$C,O$1),INDEX($D:$D,$A19),INDEX($C:$C,$A19))</f>
        <v>98.998000000000005</v>
      </c>
      <c r="P19" s="44" cm="1">
        <f t="array" ref="P19">distvincenty(INDEX($D:$D,P$1),INDEX($C:$C,P$1),INDEX($D:$D,$A19),INDEX($C:$C,$A19))</f>
        <v>80.488</v>
      </c>
      <c r="Q19" s="44" cm="1">
        <f t="array" ref="Q19">distvincenty(INDEX($D:$D,Q$1),INDEX($C:$C,Q$1),INDEX($D:$D,$A19),INDEX($C:$C,$A19))</f>
        <v>71.545000000000002</v>
      </c>
      <c r="R19" s="44" cm="1">
        <f t="array" ref="R19">distvincenty(INDEX($D:$D,R$1),INDEX($C:$C,R$1),INDEX($D:$D,$A19),INDEX($C:$C,$A19))</f>
        <v>62.601999999999997</v>
      </c>
      <c r="S19" s="44" cm="1">
        <f t="array" ref="S19">distvincenty(INDEX($D:$D,S$1),INDEX($C:$C,S$1),INDEX($D:$D,$A19),INDEX($C:$C,$A19))</f>
        <v>53.658999999999999</v>
      </c>
      <c r="T19" s="44" cm="1">
        <f t="array" ref="T19">distvincenty(INDEX($D:$D,T$1),INDEX($C:$C,T$1),INDEX($D:$D,$A19),INDEX($C:$C,$A19))</f>
        <v>44.715000000000003</v>
      </c>
      <c r="U19" s="44" cm="1">
        <f t="array" ref="U19">distvincenty(INDEX($D:$D,U$1),INDEX($C:$C,U$1),INDEX($D:$D,$A19),INDEX($C:$C,$A19))</f>
        <v>35.771999999999998</v>
      </c>
      <c r="V19" s="44" cm="1">
        <f t="array" ref="V19">distvincenty(INDEX($D:$D,V$1),INDEX($C:$C,V$1),INDEX($D:$D,$A19),INDEX($C:$C,$A19))</f>
        <v>26.829000000000001</v>
      </c>
      <c r="W19" s="44" cm="1">
        <f t="array" ref="W19">distvincenty(INDEX($D:$D,W$1),INDEX($C:$C,W$1),INDEX($D:$D,$A19),INDEX($C:$C,$A19))</f>
        <v>17.885999999999999</v>
      </c>
      <c r="X19" s="44" cm="1">
        <f t="array" ref="X19">distvincenty(INDEX($D:$D,X$1),INDEX($C:$C,X$1),INDEX($D:$D,$A19),INDEX($C:$C,$A19))</f>
        <v>0</v>
      </c>
      <c r="Y19" s="44" cm="1">
        <f t="array" ref="Y19">distvincenty(INDEX($D:$D,Y$1),INDEX($C:$C,Y$1),INDEX($D:$D,$A19),INDEX($C:$C,$A19))</f>
        <v>8.9429999999999996</v>
      </c>
      <c r="Z19" s="44" cm="1">
        <f t="array" ref="Z19">distvincenty(INDEX($D:$D,Z$1),INDEX($C:$C,Z$1),INDEX($D:$D,$A19),INDEX($C:$C,$A19))</f>
        <v>17.885999999999999</v>
      </c>
      <c r="AA19" s="44" cm="1">
        <f t="array" ref="AA19">distvincenty(INDEX($D:$D,AA$1),INDEX($C:$C,AA$1),INDEX($D:$D,$A19),INDEX($C:$C,$A19))</f>
        <v>26.829000000000001</v>
      </c>
      <c r="AB19" s="44" cm="1">
        <f t="array" ref="AB19">distvincenty(INDEX($D:$D,AB$1),INDEX($C:$C,AB$1),INDEX($D:$D,$A19),INDEX($C:$C,$A19))</f>
        <v>44.715000000000003</v>
      </c>
      <c r="AC19" s="45" cm="1">
        <f t="array" ref="AC19">distvincenty(INDEX($D:$D,AC$1),INDEX($C:$C,AC$1),INDEX($D:$D,$A19),INDEX($C:$C,$A19))</f>
        <v>53.658999999999999</v>
      </c>
    </row>
    <row r="20" spans="1:29" ht="15.75" thickBot="1" x14ac:dyDescent="0.3">
      <c r="A20">
        <f>ROW()</f>
        <v>20</v>
      </c>
      <c r="B20" s="37">
        <v>-67.23</v>
      </c>
      <c r="C20" s="37">
        <v>10.3005</v>
      </c>
      <c r="D20" s="37">
        <v>36.638800000000003</v>
      </c>
      <c r="E20" s="39">
        <f t="shared" ca="1" si="0"/>
        <v>-69.089999999999989</v>
      </c>
      <c r="G20" s="43" cm="1">
        <f t="array" ref="G20">distvincenty(INDEX($D:$D,G$1),INDEX($C:$C,G$1),INDEX($D:$D,$A20),INDEX($C:$C,$A20))</f>
        <v>197.06100000000001</v>
      </c>
      <c r="H20" s="44" cm="1">
        <f t="array" ref="H20">distvincenty(INDEX($D:$D,H$1),INDEX($C:$C,H$1),INDEX($D:$D,$A20),INDEX($C:$C,$A20))</f>
        <v>188.13200000000001</v>
      </c>
      <c r="I20" s="44" cm="1">
        <f t="array" ref="I20">distvincenty(INDEX($D:$D,I$1),INDEX($C:$C,I$1),INDEX($D:$D,$A20),INDEX($C:$C,$A20))</f>
        <v>170.28100000000001</v>
      </c>
      <c r="J20" s="44" cm="1">
        <f t="array" ref="J20">distvincenty(INDEX($D:$D,J$1),INDEX($C:$C,J$1),INDEX($D:$D,$A20),INDEX($C:$C,$A20))</f>
        <v>161.358</v>
      </c>
      <c r="K20" s="44" cm="1">
        <f t="array" ref="K20">distvincenty(INDEX($D:$D,K$1),INDEX($C:$C,K$1),INDEX($D:$D,$A20),INDEX($C:$C,$A20))</f>
        <v>152.43700000000001</v>
      </c>
      <c r="L20" s="44" cm="1">
        <f t="array" ref="L20">distvincenty(INDEX($D:$D,L$1),INDEX($C:$C,L$1),INDEX($D:$D,$A20),INDEX($C:$C,$A20))</f>
        <v>134.60499999999999</v>
      </c>
      <c r="M20" s="44" cm="1">
        <f t="array" ref="M20">distvincenty(INDEX($D:$D,M$1),INDEX($C:$C,M$1),INDEX($D:$D,$A20),INDEX($C:$C,$A20))</f>
        <v>134.60499999999999</v>
      </c>
      <c r="N20" s="44" cm="1">
        <f t="array" ref="N20">distvincenty(INDEX($D:$D,N$1),INDEX($C:$C,N$1),INDEX($D:$D,$A20),INDEX($C:$C,$A20))</f>
        <v>116.789</v>
      </c>
      <c r="O20" s="44" cm="1">
        <f t="array" ref="O20">distvincenty(INDEX($D:$D,O$1),INDEX($C:$C,O$1),INDEX($D:$D,$A20),INDEX($C:$C,$A20))</f>
        <v>107.889</v>
      </c>
      <c r="P20" s="44" cm="1">
        <f t="array" ref="P20">distvincenty(INDEX($D:$D,P$1),INDEX($C:$C,P$1),INDEX($D:$D,$A20),INDEX($C:$C,$A20))</f>
        <v>89.430999999999997</v>
      </c>
      <c r="Q20" s="44" cm="1">
        <f t="array" ref="Q20">distvincenty(INDEX($D:$D,Q$1),INDEX($C:$C,Q$1),INDEX($D:$D,$A20),INDEX($C:$C,$A20))</f>
        <v>80.488</v>
      </c>
      <c r="R20" s="44" cm="1">
        <f t="array" ref="R20">distvincenty(INDEX($D:$D,R$1),INDEX($C:$C,R$1),INDEX($D:$D,$A20),INDEX($C:$C,$A20))</f>
        <v>71.545000000000002</v>
      </c>
      <c r="S20" s="44" cm="1">
        <f t="array" ref="S20">distvincenty(INDEX($D:$D,S$1),INDEX($C:$C,S$1),INDEX($D:$D,$A20),INDEX($C:$C,$A20))</f>
        <v>62.601999999999997</v>
      </c>
      <c r="T20" s="44" cm="1">
        <f t="array" ref="T20">distvincenty(INDEX($D:$D,T$1),INDEX($C:$C,T$1),INDEX($D:$D,$A20),INDEX($C:$C,$A20))</f>
        <v>53.658999999999999</v>
      </c>
      <c r="U20" s="44" cm="1">
        <f t="array" ref="U20">distvincenty(INDEX($D:$D,U$1),INDEX($C:$C,U$1),INDEX($D:$D,$A20),INDEX($C:$C,$A20))</f>
        <v>44.715000000000003</v>
      </c>
      <c r="V20" s="44" cm="1">
        <f t="array" ref="V20">distvincenty(INDEX($D:$D,V$1),INDEX($C:$C,V$1),INDEX($D:$D,$A20),INDEX($C:$C,$A20))</f>
        <v>35.771999999999998</v>
      </c>
      <c r="W20" s="44" cm="1">
        <f t="array" ref="W20">distvincenty(INDEX($D:$D,W$1),INDEX($C:$C,W$1),INDEX($D:$D,$A20),INDEX($C:$C,$A20))</f>
        <v>26.829000000000001</v>
      </c>
      <c r="X20" s="44" cm="1">
        <f t="array" ref="X20">distvincenty(INDEX($D:$D,X$1),INDEX($C:$C,X$1),INDEX($D:$D,$A20),INDEX($C:$C,$A20))</f>
        <v>8.9429999999999996</v>
      </c>
      <c r="Y20" s="44" cm="1">
        <f t="array" ref="Y20">distvincenty(INDEX($D:$D,Y$1),INDEX($C:$C,Y$1),INDEX($D:$D,$A20),INDEX($C:$C,$A20))</f>
        <v>0</v>
      </c>
      <c r="Z20" s="44" cm="1">
        <f t="array" ref="Z20">distvincenty(INDEX($D:$D,Z$1),INDEX($C:$C,Z$1),INDEX($D:$D,$A20),INDEX($C:$C,$A20))</f>
        <v>8.9429999999999996</v>
      </c>
      <c r="AA20" s="44" cm="1">
        <f t="array" ref="AA20">distvincenty(INDEX($D:$D,AA$1),INDEX($C:$C,AA$1),INDEX($D:$D,$A20),INDEX($C:$C,$A20))</f>
        <v>17.885999999999999</v>
      </c>
      <c r="AB20" s="44" cm="1">
        <f t="array" ref="AB20">distvincenty(INDEX($D:$D,AB$1),INDEX($C:$C,AB$1),INDEX($D:$D,$A20),INDEX($C:$C,$A20))</f>
        <v>35.771999999999998</v>
      </c>
      <c r="AC20" s="45" cm="1">
        <f t="array" ref="AC20">distvincenty(INDEX($D:$D,AC$1),INDEX($C:$C,AC$1),INDEX($D:$D,$A20),INDEX($C:$C,$A20))</f>
        <v>44.715000000000003</v>
      </c>
    </row>
    <row r="21" spans="1:29" ht="15.75" thickBot="1" x14ac:dyDescent="0.3">
      <c r="A21">
        <f>ROW()</f>
        <v>21</v>
      </c>
      <c r="B21" s="37">
        <v>-68.94</v>
      </c>
      <c r="C21" s="37">
        <v>10.3004</v>
      </c>
      <c r="D21" s="37">
        <v>36.638800000000003</v>
      </c>
      <c r="E21" s="39">
        <f t="shared" ca="1" si="0"/>
        <v>-69.290000000000006</v>
      </c>
      <c r="G21" s="43" cm="1">
        <f t="array" ref="G21">distvincenty(INDEX($D:$D,G$1),INDEX($C:$C,G$1),INDEX($D:$D,$A21),INDEX($C:$C,$A21))</f>
        <v>205.99</v>
      </c>
      <c r="H21" s="44" cm="1">
        <f t="array" ref="H21">distvincenty(INDEX($D:$D,H$1),INDEX($C:$C,H$1),INDEX($D:$D,$A21),INDEX($C:$C,$A21))</f>
        <v>197.06100000000001</v>
      </c>
      <c r="I21" s="44" cm="1">
        <f t="array" ref="I21">distvincenty(INDEX($D:$D,I$1),INDEX($C:$C,I$1),INDEX($D:$D,$A21),INDEX($C:$C,$A21))</f>
        <v>179.20599999999999</v>
      </c>
      <c r="J21" s="44" cm="1">
        <f t="array" ref="J21">distvincenty(INDEX($D:$D,J$1),INDEX($C:$C,J$1),INDEX($D:$D,$A21),INDEX($C:$C,$A21))</f>
        <v>170.28100000000001</v>
      </c>
      <c r="K21" s="44" cm="1">
        <f t="array" ref="K21">distvincenty(INDEX($D:$D,K$1),INDEX($C:$C,K$1),INDEX($D:$D,$A21),INDEX($C:$C,$A21))</f>
        <v>161.358</v>
      </c>
      <c r="L21" s="44" cm="1">
        <f t="array" ref="L21">distvincenty(INDEX($D:$D,L$1),INDEX($C:$C,L$1),INDEX($D:$D,$A21),INDEX($C:$C,$A21))</f>
        <v>143.51900000000001</v>
      </c>
      <c r="M21" s="44" cm="1">
        <f t="array" ref="M21">distvincenty(INDEX($D:$D,M$1),INDEX($C:$C,M$1),INDEX($D:$D,$A21),INDEX($C:$C,$A21))</f>
        <v>143.51900000000001</v>
      </c>
      <c r="N21" s="44" cm="1">
        <f t="array" ref="N21">distvincenty(INDEX($D:$D,N$1),INDEX($C:$C,N$1),INDEX($D:$D,$A21),INDEX($C:$C,$A21))</f>
        <v>125.694</v>
      </c>
      <c r="O21" s="44" cm="1">
        <f t="array" ref="O21">distvincenty(INDEX($D:$D,O$1),INDEX($C:$C,O$1),INDEX($D:$D,$A21),INDEX($C:$C,$A21))</f>
        <v>116.789</v>
      </c>
      <c r="P21" s="44" cm="1">
        <f t="array" ref="P21">distvincenty(INDEX($D:$D,P$1),INDEX($C:$C,P$1),INDEX($D:$D,$A21),INDEX($C:$C,$A21))</f>
        <v>98.373999999999995</v>
      </c>
      <c r="Q21" s="44" cm="1">
        <f t="array" ref="Q21">distvincenty(INDEX($D:$D,Q$1),INDEX($C:$C,Q$1),INDEX($D:$D,$A21),INDEX($C:$C,$A21))</f>
        <v>89.430999999999997</v>
      </c>
      <c r="R21" s="44" cm="1">
        <f t="array" ref="R21">distvincenty(INDEX($D:$D,R$1),INDEX($C:$C,R$1),INDEX($D:$D,$A21),INDEX($C:$C,$A21))</f>
        <v>80.488</v>
      </c>
      <c r="S21" s="44" cm="1">
        <f t="array" ref="S21">distvincenty(INDEX($D:$D,S$1),INDEX($C:$C,S$1),INDEX($D:$D,$A21),INDEX($C:$C,$A21))</f>
        <v>71.545000000000002</v>
      </c>
      <c r="T21" s="44" cm="1">
        <f t="array" ref="T21">distvincenty(INDEX($D:$D,T$1),INDEX($C:$C,T$1),INDEX($D:$D,$A21),INDEX($C:$C,$A21))</f>
        <v>62.601999999999997</v>
      </c>
      <c r="U21" s="44" cm="1">
        <f t="array" ref="U21">distvincenty(INDEX($D:$D,U$1),INDEX($C:$C,U$1),INDEX($D:$D,$A21),INDEX($C:$C,$A21))</f>
        <v>53.658999999999999</v>
      </c>
      <c r="V21" s="44" cm="1">
        <f t="array" ref="V21">distvincenty(INDEX($D:$D,V$1),INDEX($C:$C,V$1),INDEX($D:$D,$A21),INDEX($C:$C,$A21))</f>
        <v>44.715000000000003</v>
      </c>
      <c r="W21" s="44" cm="1">
        <f t="array" ref="W21">distvincenty(INDEX($D:$D,W$1),INDEX($C:$C,W$1),INDEX($D:$D,$A21),INDEX($C:$C,$A21))</f>
        <v>35.771999999999998</v>
      </c>
      <c r="X21" s="44" cm="1">
        <f t="array" ref="X21">distvincenty(INDEX($D:$D,X$1),INDEX($C:$C,X$1),INDEX($D:$D,$A21),INDEX($C:$C,$A21))</f>
        <v>17.885999999999999</v>
      </c>
      <c r="Y21" s="44" cm="1">
        <f t="array" ref="Y21">distvincenty(INDEX($D:$D,Y$1),INDEX($C:$C,Y$1),INDEX($D:$D,$A21),INDEX($C:$C,$A21))</f>
        <v>8.9429999999999996</v>
      </c>
      <c r="Z21" s="44" cm="1">
        <f t="array" ref="Z21">distvincenty(INDEX($D:$D,Z$1),INDEX($C:$C,Z$1),INDEX($D:$D,$A21),INDEX($C:$C,$A21))</f>
        <v>0</v>
      </c>
      <c r="AA21" s="44" cm="1">
        <f t="array" ref="AA21">distvincenty(INDEX($D:$D,AA$1),INDEX($C:$C,AA$1),INDEX($D:$D,$A21),INDEX($C:$C,$A21))</f>
        <v>8.9429999999999996</v>
      </c>
      <c r="AB21" s="44" cm="1">
        <f t="array" ref="AB21">distvincenty(INDEX($D:$D,AB$1),INDEX($C:$C,AB$1),INDEX($D:$D,$A21),INDEX($C:$C,$A21))</f>
        <v>26.829000000000001</v>
      </c>
      <c r="AC21" s="45" cm="1">
        <f t="array" ref="AC21">distvincenty(INDEX($D:$D,AC$1),INDEX($C:$C,AC$1),INDEX($D:$D,$A21),INDEX($C:$C,$A21))</f>
        <v>35.771999999999998</v>
      </c>
    </row>
    <row r="22" spans="1:29" ht="15.75" thickBot="1" x14ac:dyDescent="0.3">
      <c r="A22">
        <f>ROW()</f>
        <v>22</v>
      </c>
      <c r="B22" s="37">
        <v>-71.7</v>
      </c>
      <c r="C22" s="37">
        <v>10.3003</v>
      </c>
      <c r="D22" s="37">
        <v>36.638800000000003</v>
      </c>
      <c r="E22" s="39">
        <f t="shared" ca="1" si="0"/>
        <v>-70.319999999999993</v>
      </c>
      <c r="G22" s="43" cm="1">
        <f t="array" ref="G22">distvincenty(INDEX($D:$D,G$1),INDEX($C:$C,G$1),INDEX($D:$D,$A22),INDEX($C:$C,$A22))</f>
        <v>214.92099999999999</v>
      </c>
      <c r="H22" s="44" cm="1">
        <f t="array" ref="H22">distvincenty(INDEX($D:$D,H$1),INDEX($C:$C,H$1),INDEX($D:$D,$A22),INDEX($C:$C,$A22))</f>
        <v>205.99</v>
      </c>
      <c r="I22" s="44" cm="1">
        <f t="array" ref="I22">distvincenty(INDEX($D:$D,I$1),INDEX($C:$C,I$1),INDEX($D:$D,$A22),INDEX($C:$C,$A22))</f>
        <v>188.13200000000001</v>
      </c>
      <c r="J22" s="44" cm="1">
        <f t="array" ref="J22">distvincenty(INDEX($D:$D,J$1),INDEX($C:$C,J$1),INDEX($D:$D,$A22),INDEX($C:$C,$A22))</f>
        <v>179.20599999999999</v>
      </c>
      <c r="K22" s="44" cm="1">
        <f t="array" ref="K22">distvincenty(INDEX($D:$D,K$1),INDEX($C:$C,K$1),INDEX($D:$D,$A22),INDEX($C:$C,$A22))</f>
        <v>170.28100000000001</v>
      </c>
      <c r="L22" s="44" cm="1">
        <f t="array" ref="L22">distvincenty(INDEX($D:$D,L$1),INDEX($C:$C,L$1),INDEX($D:$D,$A22),INDEX($C:$C,$A22))</f>
        <v>152.43700000000001</v>
      </c>
      <c r="M22" s="44" cm="1">
        <f t="array" ref="M22">distvincenty(INDEX($D:$D,M$1),INDEX($C:$C,M$1),INDEX($D:$D,$A22),INDEX($C:$C,$A22))</f>
        <v>152.43700000000001</v>
      </c>
      <c r="N22" s="44" cm="1">
        <f t="array" ref="N22">distvincenty(INDEX($D:$D,N$1),INDEX($C:$C,N$1),INDEX($D:$D,$A22),INDEX($C:$C,$A22))</f>
        <v>134.60499999999999</v>
      </c>
      <c r="O22" s="44" cm="1">
        <f t="array" ref="O22">distvincenty(INDEX($D:$D,O$1),INDEX($C:$C,O$1),INDEX($D:$D,$A22),INDEX($C:$C,$A22))</f>
        <v>125.694</v>
      </c>
      <c r="P22" s="44" cm="1">
        <f t="array" ref="P22">distvincenty(INDEX($D:$D,P$1),INDEX($C:$C,P$1),INDEX($D:$D,$A22),INDEX($C:$C,$A22))</f>
        <v>107.31699999999999</v>
      </c>
      <c r="Q22" s="44" cm="1">
        <f t="array" ref="Q22">distvincenty(INDEX($D:$D,Q$1),INDEX($C:$C,Q$1),INDEX($D:$D,$A22),INDEX($C:$C,$A22))</f>
        <v>98.373999999999995</v>
      </c>
      <c r="R22" s="44" cm="1">
        <f t="array" ref="R22">distvincenty(INDEX($D:$D,R$1),INDEX($C:$C,R$1),INDEX($D:$D,$A22),INDEX($C:$C,$A22))</f>
        <v>89.430999999999997</v>
      </c>
      <c r="S22" s="44" cm="1">
        <f t="array" ref="S22">distvincenty(INDEX($D:$D,S$1),INDEX($C:$C,S$1),INDEX($D:$D,$A22),INDEX($C:$C,$A22))</f>
        <v>80.488</v>
      </c>
      <c r="T22" s="44" cm="1">
        <f t="array" ref="T22">distvincenty(INDEX($D:$D,T$1),INDEX($C:$C,T$1),INDEX($D:$D,$A22),INDEX($C:$C,$A22))</f>
        <v>71.545000000000002</v>
      </c>
      <c r="U22" s="44" cm="1">
        <f t="array" ref="U22">distvincenty(INDEX($D:$D,U$1),INDEX($C:$C,U$1),INDEX($D:$D,$A22),INDEX($C:$C,$A22))</f>
        <v>62.601999999999997</v>
      </c>
      <c r="V22" s="44" cm="1">
        <f t="array" ref="V22">distvincenty(INDEX($D:$D,V$1),INDEX($C:$C,V$1),INDEX($D:$D,$A22),INDEX($C:$C,$A22))</f>
        <v>53.658999999999999</v>
      </c>
      <c r="W22" s="44" cm="1">
        <f t="array" ref="W22">distvincenty(INDEX($D:$D,W$1),INDEX($C:$C,W$1),INDEX($D:$D,$A22),INDEX($C:$C,$A22))</f>
        <v>44.715000000000003</v>
      </c>
      <c r="X22" s="44" cm="1">
        <f t="array" ref="X22">distvincenty(INDEX($D:$D,X$1),INDEX($C:$C,X$1),INDEX($D:$D,$A22),INDEX($C:$C,$A22))</f>
        <v>26.829000000000001</v>
      </c>
      <c r="Y22" s="44" cm="1">
        <f t="array" ref="Y22">distvincenty(INDEX($D:$D,Y$1),INDEX($C:$C,Y$1),INDEX($D:$D,$A22),INDEX($C:$C,$A22))</f>
        <v>17.885999999999999</v>
      </c>
      <c r="Z22" s="44" cm="1">
        <f t="array" ref="Z22">distvincenty(INDEX($D:$D,Z$1),INDEX($C:$C,Z$1),INDEX($D:$D,$A22),INDEX($C:$C,$A22))</f>
        <v>8.9429999999999996</v>
      </c>
      <c r="AA22" s="44" cm="1">
        <f t="array" ref="AA22">distvincenty(INDEX($D:$D,AA$1),INDEX($C:$C,AA$1),INDEX($D:$D,$A22),INDEX($C:$C,$A22))</f>
        <v>0</v>
      </c>
      <c r="AB22" s="44" cm="1">
        <f t="array" ref="AB22">distvincenty(INDEX($D:$D,AB$1),INDEX($C:$C,AB$1),INDEX($D:$D,$A22),INDEX($C:$C,$A22))</f>
        <v>17.885999999999999</v>
      </c>
      <c r="AC22" s="45" cm="1">
        <f t="array" ref="AC22">distvincenty(INDEX($D:$D,AC$1),INDEX($C:$C,AC$1),INDEX($D:$D,$A22),INDEX($C:$C,$A22))</f>
        <v>26.829000000000001</v>
      </c>
    </row>
    <row r="23" spans="1:29" ht="15.75" thickBot="1" x14ac:dyDescent="0.3">
      <c r="A23">
        <f>ROW()</f>
        <v>23</v>
      </c>
      <c r="B23" s="37">
        <v>-70.7</v>
      </c>
      <c r="C23" s="37">
        <v>10.3001</v>
      </c>
      <c r="D23" s="37">
        <v>36.638800000000003</v>
      </c>
      <c r="E23" s="39">
        <f t="shared" ca="1" si="0"/>
        <v>-75.75</v>
      </c>
      <c r="G23" s="43" cm="1">
        <f t="array" ref="G23">distvincenty(INDEX($D:$D,G$1),INDEX($C:$C,G$1),INDEX($D:$D,$A23),INDEX($C:$C,$A23))</f>
        <v>232.785</v>
      </c>
      <c r="H23" s="44" cm="1">
        <f t="array" ref="H23">distvincenty(INDEX($D:$D,H$1),INDEX($C:$C,H$1),INDEX($D:$D,$A23),INDEX($C:$C,$A23))</f>
        <v>223.852</v>
      </c>
      <c r="I23" s="44" cm="1">
        <f t="array" ref="I23">distvincenty(INDEX($D:$D,I$1),INDEX($C:$C,I$1),INDEX($D:$D,$A23),INDEX($C:$C,$A23))</f>
        <v>205.99</v>
      </c>
      <c r="J23" s="44" cm="1">
        <f t="array" ref="J23">distvincenty(INDEX($D:$D,J$1),INDEX($C:$C,J$1),INDEX($D:$D,$A23),INDEX($C:$C,$A23))</f>
        <v>197.06100000000001</v>
      </c>
      <c r="K23" s="44" cm="1">
        <f t="array" ref="K23">distvincenty(INDEX($D:$D,K$1),INDEX($C:$C,K$1),INDEX($D:$D,$A23),INDEX($C:$C,$A23))</f>
        <v>188.13200000000001</v>
      </c>
      <c r="L23" s="44" cm="1">
        <f t="array" ref="L23">distvincenty(INDEX($D:$D,L$1),INDEX($C:$C,L$1),INDEX($D:$D,$A23),INDEX($C:$C,$A23))</f>
        <v>170.28100000000001</v>
      </c>
      <c r="M23" s="44" cm="1">
        <f t="array" ref="M23">distvincenty(INDEX($D:$D,M$1),INDEX($C:$C,M$1),INDEX($D:$D,$A23),INDEX($C:$C,$A23))</f>
        <v>170.28100000000001</v>
      </c>
      <c r="N23" s="44" cm="1">
        <f t="array" ref="N23">distvincenty(INDEX($D:$D,N$1),INDEX($C:$C,N$1),INDEX($D:$D,$A23),INDEX($C:$C,$A23))</f>
        <v>152.43700000000001</v>
      </c>
      <c r="O23" s="44" cm="1">
        <f t="array" ref="O23">distvincenty(INDEX($D:$D,O$1),INDEX($C:$C,O$1),INDEX($D:$D,$A23),INDEX($C:$C,$A23))</f>
        <v>143.51900000000001</v>
      </c>
      <c r="P23" s="44" cm="1">
        <f t="array" ref="P23">distvincenty(INDEX($D:$D,P$1),INDEX($C:$C,P$1),INDEX($D:$D,$A23),INDEX($C:$C,$A23))</f>
        <v>125.203</v>
      </c>
      <c r="Q23" s="44" cm="1">
        <f t="array" ref="Q23">distvincenty(INDEX($D:$D,Q$1),INDEX($C:$C,Q$1),INDEX($D:$D,$A23),INDEX($C:$C,$A23))</f>
        <v>116.26</v>
      </c>
      <c r="R23" s="44" cm="1">
        <f t="array" ref="R23">distvincenty(INDEX($D:$D,R$1),INDEX($C:$C,R$1),INDEX($D:$D,$A23),INDEX($C:$C,$A23))</f>
        <v>107.31699999999999</v>
      </c>
      <c r="S23" s="44" cm="1">
        <f t="array" ref="S23">distvincenty(INDEX($D:$D,S$1),INDEX($C:$C,S$1),INDEX($D:$D,$A23),INDEX($C:$C,$A23))</f>
        <v>98.373999999999995</v>
      </c>
      <c r="T23" s="44" cm="1">
        <f t="array" ref="T23">distvincenty(INDEX($D:$D,T$1),INDEX($C:$C,T$1),INDEX($D:$D,$A23),INDEX($C:$C,$A23))</f>
        <v>89.430999999999997</v>
      </c>
      <c r="U23" s="44" cm="1">
        <f t="array" ref="U23">distvincenty(INDEX($D:$D,U$1),INDEX($C:$C,U$1),INDEX($D:$D,$A23),INDEX($C:$C,$A23))</f>
        <v>80.488</v>
      </c>
      <c r="V23" s="44" cm="1">
        <f t="array" ref="V23">distvincenty(INDEX($D:$D,V$1),INDEX($C:$C,V$1),INDEX($D:$D,$A23),INDEX($C:$C,$A23))</f>
        <v>71.545000000000002</v>
      </c>
      <c r="W23" s="44" cm="1">
        <f t="array" ref="W23">distvincenty(INDEX($D:$D,W$1),INDEX($C:$C,W$1),INDEX($D:$D,$A23),INDEX($C:$C,$A23))</f>
        <v>62.601999999999997</v>
      </c>
      <c r="X23" s="44" cm="1">
        <f t="array" ref="X23">distvincenty(INDEX($D:$D,X$1),INDEX($C:$C,X$1),INDEX($D:$D,$A23),INDEX($C:$C,$A23))</f>
        <v>44.715000000000003</v>
      </c>
      <c r="Y23" s="44" cm="1">
        <f t="array" ref="Y23">distvincenty(INDEX($D:$D,Y$1),INDEX($C:$C,Y$1),INDEX($D:$D,$A23),INDEX($C:$C,$A23))</f>
        <v>35.771999999999998</v>
      </c>
      <c r="Z23" s="44" cm="1">
        <f t="array" ref="Z23">distvincenty(INDEX($D:$D,Z$1),INDEX($C:$C,Z$1),INDEX($D:$D,$A23),INDEX($C:$C,$A23))</f>
        <v>26.829000000000001</v>
      </c>
      <c r="AA23" s="44" cm="1">
        <f t="array" ref="AA23">distvincenty(INDEX($D:$D,AA$1),INDEX($C:$C,AA$1),INDEX($D:$D,$A23),INDEX($C:$C,$A23))</f>
        <v>17.885999999999999</v>
      </c>
      <c r="AB23" s="44" cm="1">
        <f t="array" ref="AB23">distvincenty(INDEX($D:$D,AB$1),INDEX($C:$C,AB$1),INDEX($D:$D,$A23),INDEX($C:$C,$A23))</f>
        <v>0</v>
      </c>
      <c r="AC23" s="45" cm="1">
        <f t="array" ref="AC23">distvincenty(INDEX($D:$D,AC$1),INDEX($C:$C,AC$1),INDEX($D:$D,$A23),INDEX($C:$C,$A23))</f>
        <v>8.9429999999999996</v>
      </c>
    </row>
    <row r="24" spans="1:29" ht="15.75" thickBot="1" x14ac:dyDescent="0.3">
      <c r="A24">
        <f>ROW()</f>
        <v>24</v>
      </c>
      <c r="B24" s="37">
        <v>-80.8</v>
      </c>
      <c r="C24" s="37">
        <v>10.3</v>
      </c>
      <c r="D24" s="37">
        <v>36.638800000000003</v>
      </c>
      <c r="E24" s="39">
        <f t="shared" ca="1" si="0"/>
        <v>-75.75</v>
      </c>
      <c r="G24" s="46" cm="1">
        <f t="array" ref="G24">distvincenty(INDEX($D:$D,G$1),INDEX($C:$C,G$1),INDEX($D:$D,$A24),INDEX($C:$C,$A24))</f>
        <v>241.71799999999999</v>
      </c>
      <c r="H24" s="47" cm="1">
        <f t="array" ref="H24">distvincenty(INDEX($D:$D,H$1),INDEX($C:$C,H$1),INDEX($D:$D,$A24),INDEX($C:$C,$A24))</f>
        <v>232.785</v>
      </c>
      <c r="I24" s="47" cm="1">
        <f t="array" ref="I24">distvincenty(INDEX($D:$D,I$1),INDEX($C:$C,I$1),INDEX($D:$D,$A24),INDEX($C:$C,$A24))</f>
        <v>214.92099999999999</v>
      </c>
      <c r="J24" s="47" cm="1">
        <f t="array" ref="J24">distvincenty(INDEX($D:$D,J$1),INDEX($C:$C,J$1),INDEX($D:$D,$A24),INDEX($C:$C,$A24))</f>
        <v>205.99</v>
      </c>
      <c r="K24" s="47" cm="1">
        <f t="array" ref="K24">distvincenty(INDEX($D:$D,K$1),INDEX($C:$C,K$1),INDEX($D:$D,$A24),INDEX($C:$C,$A24))</f>
        <v>197.06100000000001</v>
      </c>
      <c r="L24" s="47" cm="1">
        <f t="array" ref="L24">distvincenty(INDEX($D:$D,L$1),INDEX($C:$C,L$1),INDEX($D:$D,$A24),INDEX($C:$C,$A24))</f>
        <v>179.20599999999999</v>
      </c>
      <c r="M24" s="47" cm="1">
        <f t="array" ref="M24">distvincenty(INDEX($D:$D,M$1),INDEX($C:$C,M$1),INDEX($D:$D,$A24),INDEX($C:$C,$A24))</f>
        <v>179.20599999999999</v>
      </c>
      <c r="N24" s="47" cm="1">
        <f t="array" ref="N24">distvincenty(INDEX($D:$D,N$1),INDEX($C:$C,N$1),INDEX($D:$D,$A24),INDEX($C:$C,$A24))</f>
        <v>161.358</v>
      </c>
      <c r="O24" s="47" cm="1">
        <f t="array" ref="O24">distvincenty(INDEX($D:$D,O$1),INDEX($C:$C,O$1),INDEX($D:$D,$A24),INDEX($C:$C,$A24))</f>
        <v>152.43700000000001</v>
      </c>
      <c r="P24" s="47" cm="1">
        <f t="array" ref="P24">distvincenty(INDEX($D:$D,P$1),INDEX($C:$C,P$1),INDEX($D:$D,$A24),INDEX($C:$C,$A24))</f>
        <v>134.14599999999999</v>
      </c>
      <c r="Q24" s="47" cm="1">
        <f t="array" ref="Q24">distvincenty(INDEX($D:$D,Q$1),INDEX($C:$C,Q$1),INDEX($D:$D,$A24),INDEX($C:$C,$A24))</f>
        <v>125.203</v>
      </c>
      <c r="R24" s="47" cm="1">
        <f t="array" ref="R24">distvincenty(INDEX($D:$D,R$1),INDEX($C:$C,R$1),INDEX($D:$D,$A24),INDEX($C:$C,$A24))</f>
        <v>116.26</v>
      </c>
      <c r="S24" s="47" cm="1">
        <f t="array" ref="S24">distvincenty(INDEX($D:$D,S$1),INDEX($C:$C,S$1),INDEX($D:$D,$A24),INDEX($C:$C,$A24))</f>
        <v>107.31699999999999</v>
      </c>
      <c r="T24" s="47" cm="1">
        <f t="array" ref="T24">distvincenty(INDEX($D:$D,T$1),INDEX($C:$C,T$1),INDEX($D:$D,$A24),INDEX($C:$C,$A24))</f>
        <v>98.373999999999995</v>
      </c>
      <c r="U24" s="47" cm="1">
        <f t="array" ref="U24">distvincenty(INDEX($D:$D,U$1),INDEX($C:$C,U$1),INDEX($D:$D,$A24),INDEX($C:$C,$A24))</f>
        <v>89.430999999999997</v>
      </c>
      <c r="V24" s="47" cm="1">
        <f t="array" ref="V24">distvincenty(INDEX($D:$D,V$1),INDEX($C:$C,V$1),INDEX($D:$D,$A24),INDEX($C:$C,$A24))</f>
        <v>80.488</v>
      </c>
      <c r="W24" s="47" cm="1">
        <f t="array" ref="W24">distvincenty(INDEX($D:$D,W$1),INDEX($C:$C,W$1),INDEX($D:$D,$A24),INDEX($C:$C,$A24))</f>
        <v>71.545000000000002</v>
      </c>
      <c r="X24" s="47" cm="1">
        <f t="array" ref="X24">distvincenty(INDEX($D:$D,X$1),INDEX($C:$C,X$1),INDEX($D:$D,$A24),INDEX($C:$C,$A24))</f>
        <v>53.658999999999999</v>
      </c>
      <c r="Y24" s="47" cm="1">
        <f t="array" ref="Y24">distvincenty(INDEX($D:$D,Y$1),INDEX($C:$C,Y$1),INDEX($D:$D,$A24),INDEX($C:$C,$A24))</f>
        <v>44.715000000000003</v>
      </c>
      <c r="Z24" s="47" cm="1">
        <f t="array" ref="Z24">distvincenty(INDEX($D:$D,Z$1),INDEX($C:$C,Z$1),INDEX($D:$D,$A24),INDEX($C:$C,$A24))</f>
        <v>35.771999999999998</v>
      </c>
      <c r="AA24" s="47" cm="1">
        <f t="array" ref="AA24">distvincenty(INDEX($D:$D,AA$1),INDEX($C:$C,AA$1),INDEX($D:$D,$A24),INDEX($C:$C,$A24))</f>
        <v>26.829000000000001</v>
      </c>
      <c r="AB24" s="47" cm="1">
        <f t="array" ref="AB24">distvincenty(INDEX($D:$D,AB$1),INDEX($C:$C,AB$1),INDEX($D:$D,$A24),INDEX($C:$C,$A24))</f>
        <v>8.9429999999999996</v>
      </c>
      <c r="AC24" s="48" cm="1">
        <f t="array" ref="AC24">distvincenty(INDEX($D:$D,AC$1),INDEX($C:$C,AC$1),INDEX($D:$D,$A24),INDEX($C:$C,$A24))</f>
        <v>0</v>
      </c>
    </row>
    <row r="26" spans="1:29" x14ac:dyDescent="0.25">
      <c r="G26">
        <f>COUNTIF(G2:G24,"&lt;=10")</f>
        <v>2</v>
      </c>
      <c r="H26">
        <f t="shared" ref="H26:AC26" si="1">COUNTIF(H2:H24,"&lt;=10")</f>
        <v>2</v>
      </c>
      <c r="I26">
        <f t="shared" si="1"/>
        <v>2</v>
      </c>
      <c r="J26">
        <f t="shared" si="1"/>
        <v>3</v>
      </c>
      <c r="K26">
        <f t="shared" si="1"/>
        <v>2</v>
      </c>
      <c r="L26">
        <f t="shared" si="1"/>
        <v>2</v>
      </c>
      <c r="M26">
        <f t="shared" si="1"/>
        <v>2</v>
      </c>
      <c r="N26">
        <f t="shared" si="1"/>
        <v>2</v>
      </c>
      <c r="O26">
        <f t="shared" si="1"/>
        <v>2</v>
      </c>
      <c r="P26">
        <f t="shared" si="1"/>
        <v>2</v>
      </c>
      <c r="Q26">
        <f t="shared" si="1"/>
        <v>3</v>
      </c>
      <c r="R26">
        <f t="shared" si="1"/>
        <v>3</v>
      </c>
      <c r="S26">
        <f t="shared" si="1"/>
        <v>3</v>
      </c>
      <c r="T26">
        <f t="shared" si="1"/>
        <v>3</v>
      </c>
      <c r="U26">
        <f t="shared" si="1"/>
        <v>3</v>
      </c>
      <c r="V26">
        <f t="shared" si="1"/>
        <v>3</v>
      </c>
      <c r="W26">
        <f t="shared" si="1"/>
        <v>2</v>
      </c>
      <c r="X26">
        <f t="shared" si="1"/>
        <v>2</v>
      </c>
      <c r="Y26">
        <f t="shared" si="1"/>
        <v>3</v>
      </c>
      <c r="Z26">
        <f t="shared" si="1"/>
        <v>3</v>
      </c>
      <c r="AA26">
        <f t="shared" si="1"/>
        <v>2</v>
      </c>
      <c r="AB26">
        <f t="shared" si="1"/>
        <v>2</v>
      </c>
      <c r="AC26">
        <f t="shared" si="1"/>
        <v>2</v>
      </c>
    </row>
  </sheetData>
  <conditionalFormatting sqref="G2:AC24">
    <cfRule type="expression" dxfId="0" priority="1">
      <formula>G2&lt;=10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04B20-CA71-4327-9C4C-A6D2F9278697}">
  <sheetPr codeName="Sheet16"/>
  <dimension ref="B2:C8"/>
  <sheetViews>
    <sheetView showGridLines="0" workbookViewId="0">
      <selection activeCell="A3" sqref="A3"/>
    </sheetView>
  </sheetViews>
  <sheetFormatPr defaultColWidth="8.85546875" defaultRowHeight="15" x14ac:dyDescent="0.25"/>
  <cols>
    <col min="1" max="1" width="3" style="18" customWidth="1"/>
    <col min="2" max="2" width="32.85546875" style="20" customWidth="1"/>
    <col min="3" max="3" width="64" style="18" customWidth="1"/>
    <col min="4" max="16384" width="8.85546875" style="18"/>
  </cols>
  <sheetData>
    <row r="2" spans="2:3" ht="18.75" x14ac:dyDescent="0.3">
      <c r="B2" s="17" t="s">
        <v>30</v>
      </c>
    </row>
    <row r="3" spans="2:3" x14ac:dyDescent="0.25">
      <c r="B3" s="4" t="s">
        <v>26</v>
      </c>
      <c r="C3" s="18" t="s">
        <v>31</v>
      </c>
    </row>
    <row r="4" spans="2:3" x14ac:dyDescent="0.25">
      <c r="B4" s="4" t="s">
        <v>27</v>
      </c>
      <c r="C4" s="18" t="s">
        <v>43</v>
      </c>
    </row>
    <row r="5" spans="2:3" x14ac:dyDescent="0.25">
      <c r="B5" s="4" t="s">
        <v>28</v>
      </c>
      <c r="C5" s="18" t="s">
        <v>32</v>
      </c>
    </row>
    <row r="6" spans="2:3" x14ac:dyDescent="0.25">
      <c r="B6" s="19"/>
    </row>
    <row r="7" spans="2:3" ht="18.75" x14ac:dyDescent="0.3">
      <c r="B7" s="17" t="s">
        <v>44</v>
      </c>
    </row>
    <row r="8" spans="2:3" x14ac:dyDescent="0.25">
      <c r="B8" s="5" t="s">
        <v>29</v>
      </c>
      <c r="C8" s="18" t="s">
        <v>45</v>
      </c>
    </row>
  </sheetData>
  <hyperlinks>
    <hyperlink ref="B3" r:id="rId1" xr:uid="{2DCFCAF0-4B3C-4479-8A66-B272452855BA}"/>
    <hyperlink ref="B5" r:id="rId2" xr:uid="{2C5841C2-C73C-44EA-947A-6CEFFC28B06B}"/>
    <hyperlink ref="B4" r:id="rId3" xr:uid="{14894F5C-E638-4BB4-97D8-7DC0DF07F714}"/>
    <hyperlink ref="B8" r:id="rId4" tooltip="Contextures Recommends" xr:uid="{6C2B4A0E-79DA-4C9E-B1EB-739F4679F9B3}"/>
  </hyperlinks>
  <pageMargins left="0.75" right="0.75" top="1" bottom="1" header="0.5" footer="0.5"/>
  <pageSetup orientation="portrait" r:id="rId5"/>
  <headerFooter alignWithMargins="0">
    <oddFooter>&amp;Lwww.contextures.com&amp;R&amp;D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Instructions</vt:lpstr>
      <vt:lpstr>Vincenty_Degree</vt:lpstr>
      <vt:lpstr>DecimalLatLong</vt:lpstr>
      <vt:lpstr>Blad1</vt:lpstr>
      <vt:lpstr>MyLinks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JLatham</dc:creator>
  <cp:lastModifiedBy>BSA</cp:lastModifiedBy>
  <dcterms:created xsi:type="dcterms:W3CDTF">2011-09-09T20:26:02Z</dcterms:created>
  <dcterms:modified xsi:type="dcterms:W3CDTF">2023-03-09T16:58:31Z</dcterms:modified>
</cp:coreProperties>
</file>